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\OneDrive\Documents\Data Science Bootcamp\Homework 1 Excel\"/>
    </mc:Choice>
  </mc:AlternateContent>
  <xr:revisionPtr revIDLastSave="0" documentId="13_ncr:1_{D9A78942-E6D6-4E06-8539-41644E2A3FBF}" xr6:coauthVersionLast="43" xr6:coauthVersionMax="43" xr10:uidLastSave="{00000000-0000-0000-0000-000000000000}"/>
  <bookViews>
    <workbookView xWindow="-98" yWindow="-98" windowWidth="24496" windowHeight="15796" xr2:uid="{00000000-000D-0000-FFFF-FFFF00000000}"/>
  </bookViews>
  <sheets>
    <sheet name="Data" sheetId="1" r:id="rId1"/>
    <sheet name="Pivot 1" sheetId="3" r:id="rId2"/>
    <sheet name="Pivot 2" sheetId="4" r:id="rId3"/>
    <sheet name="Pivot 3" sheetId="7" r:id="rId4"/>
    <sheet name="Bonus" sheetId="8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<sst xmlns="http://schemas.openxmlformats.org/spreadsheetml/2006/main" count="24821" uniqueCount="8400">
  <si>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</si>
  <si>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</si>
  <si>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</si>
  <si>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</si>
  <si>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</si>
  <si>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</si>
  <si>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</si>
  <si>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</si>
  <si>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</si>
  <si>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</si>
  <si>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</si>
  <si>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</si>
  <si>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</si>
  <si>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</si>
  <si>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</si>
  <si>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</si>
  <si>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</si>
  <si>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</si>
  <si>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</si>
  <si>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</si>
  <si>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</si>
  <si>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</si>
  <si>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</si>
  <si>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</si>
  <si>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</si>
  <si>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</si>
  <si>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</si>
  <si>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</si>
  <si>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</si>
  <si>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</si>
  <si>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</si>
  <si>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</si>
  <si>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</si>
  <si>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</si>
  <si>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</si>
  <si>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</si>
  <si>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</si>
  <si>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</si>
  <si>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</si>
  <si>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</si>
  <si>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</si>
  <si>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</si>
  <si>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</si>
  <si>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</si>
  <si>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</si>
  <si>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</si>
  <si>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</si>
  <si>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</si>
  <si>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</si>
  <si>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</si>
  <si>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</si>
  <si>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</si>
  <si>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</si>
  <si>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</si>
  <si>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</si>
  <si>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</si>
  <si>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</si>
  <si>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</si>
  <si>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</si>
  <si>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</si>
  <si>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</si>
  <si>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</si>
  <si>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</si>
  <si>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</si>
  <si>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</si>
  <si>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</si>
  <si>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</si>
  <si>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</si>
  <si>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</si>
  <si>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</si>
  <si>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</si>
  <si>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</si>
  <si>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</si>
  <si>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</si>
  <si>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</si>
  <si>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</si>
  <si>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</si>
  <si>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</si>
  <si>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</si>
  <si>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</si>
  <si>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</si>
  <si>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</si>
  <si>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</si>
  <si>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</si>
  <si>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</si>
  <si>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</si>
  <si>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</si>
  <si>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</si>
  <si>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</si>
  <si>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</si>
  <si>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</si>
  <si>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</si>
  <si>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</si>
  <si>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</si>
  <si>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</si>
  <si>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</si>
  <si>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</si>
  <si>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</si>
  <si>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</si>
  <si>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</si>
  <si>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</si>
  <si>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</si>
  <si>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</si>
  <si>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</si>
  <si>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</si>
  <si>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</si>
  <si>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</si>
  <si>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</si>
  <si>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</si>
  <si>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</si>
  <si>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</si>
  <si>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</si>
  <si>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</si>
  <si>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</si>
  <si>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</si>
  <si>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</si>
  <si>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</si>
  <si>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</si>
  <si>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</si>
  <si>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</si>
  <si>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</si>
  <si>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</si>
  <si>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</si>
  <si>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</si>
  <si>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</si>
  <si>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</si>
  <si>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</si>
  <si>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</si>
  <si>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</si>
  <si>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</si>
  <si>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</si>
  <si>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</si>
  <si>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</si>
  <si>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</si>
  <si>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</si>
  <si>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</si>
  <si>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</si>
  <si>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</si>
  <si>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</si>
  <si>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</si>
  <si>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</si>
  <si>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</si>
  <si>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</si>
  <si>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</si>
  <si>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</si>
  <si>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</si>
  <si>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</si>
  <si>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</si>
  <si>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</si>
  <si>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</si>
  <si>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</si>
  <si>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</si>
  <si>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</si>
  <si>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</si>
  <si>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</si>
  <si>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</si>
  <si>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</si>
  <si>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</si>
  <si>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</si>
  <si>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</si>
  <si>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</si>
  <si>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</si>
  <si>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</si>
  <si>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</si>
  <si>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</si>
  <si>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</si>
  <si>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</si>
  <si>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</si>
  <si>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</si>
  <si>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</si>
  <si>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</si>
  <si>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</si>
  <si>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</si>
  <si>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</si>
  <si>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</si>
  <si>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</si>
  <si>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</si>
  <si>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</si>
  <si>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</si>
  <si>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</si>
  <si>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</si>
  <si>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</si>
  <si>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</si>
  <si>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</si>
  <si>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</si>
  <si>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</si>
  <si>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</si>
  <si>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</si>
  <si>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</si>
  <si>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</si>
  <si>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</si>
  <si>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</si>
  <si>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</si>
  <si>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</si>
  <si>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</si>
  <si>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</si>
  <si>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</si>
  <si>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</si>
  <si>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</si>
  <si>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</si>
  <si>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</si>
  <si>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</si>
  <si>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</si>
  <si>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</si>
  <si>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</si>
  <si>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</si>
  <si>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</si>
  <si>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</si>
  <si>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</si>
  <si>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</si>
  <si>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</si>
  <si>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</si>
  <si>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</si>
  <si>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</si>
  <si>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</si>
  <si>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</si>
  <si>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</si>
  <si>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</si>
  <si>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</si>
  <si>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</si>
  <si>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</si>
  <si>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</si>
  <si>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</si>
  <si>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</si>
  <si>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</si>
  <si>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</si>
  <si>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</si>
  <si>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</si>
  <si>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</si>
  <si>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</si>
  <si>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</si>
  <si>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</si>
  <si>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</si>
  <si>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</si>
  <si>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</si>
  <si>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</si>
  <si>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</si>
  <si>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</si>
  <si>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</si>
  <si>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</si>
  <si>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</si>
  <si>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</si>
  <si>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</si>
  <si>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</si>
  <si>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</si>
  <si>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</si>
  <si>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</si>
  <si>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</si>
  <si>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</si>
  <si>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</si>
  <si>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</si>
  <si>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</si>
  <si>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</si>
  <si>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</si>
  <si>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</si>
  <si>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</si>
  <si>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</si>
  <si>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</si>
  <si>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</si>
  <si>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</si>
  <si>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</si>
  <si>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</si>
  <si>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</si>
  <si>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</si>
  <si>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</si>
  <si>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</si>
  <si>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</si>
  <si>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</si>
  <si>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</si>
  <si>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</si>
  <si>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</si>
  <si>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</si>
  <si>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</si>
  <si>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</si>
  <si>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</si>
  <si>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</si>
  <si>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</si>
  <si>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</si>
  <si>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</si>
  <si>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</si>
  <si>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</si>
  <si>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</si>
  <si>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</si>
  <si>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</si>
  <si>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</si>
  <si>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</si>
  <si>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</si>
  <si>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</si>
  <si>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</si>
  <si>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</si>
  <si>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</si>
  <si>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</si>
  <si>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</si>
  <si>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</si>
  <si>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</si>
  <si>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</si>
  <si>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</si>
  <si>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</si>
  <si>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</si>
  <si>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</si>
  <si>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</si>
  <si>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</si>
  <si>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</si>
  <si>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</si>
  <si>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</si>
  <si>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</si>
  <si>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</si>
  <si>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</si>
  <si>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</si>
  <si>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</si>
  <si>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</si>
  <si>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</si>
  <si>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</si>
  <si>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</si>
  <si>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</si>
  <si>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</si>
  <si>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</si>
  <si>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</si>
  <si>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</si>
  <si>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</si>
  <si>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</si>
  <si>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</si>
  <si>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</si>
  <si>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</si>
  <si>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</si>
  <si>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</si>
  <si>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</si>
  <si>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</si>
  <si>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</si>
  <si>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</si>
  <si>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</si>
  <si>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</si>
  <si>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</si>
  <si>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</si>
  <si>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</si>
  <si>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</si>
  <si>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</si>
  <si>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</si>
  <si>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</si>
  <si>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</si>
  <si>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</si>
  <si>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</si>
  <si>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</si>
  <si>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</si>
  <si>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</si>
  <si>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</si>
  <si>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</si>
  <si>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</si>
  <si>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</si>
  <si>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</si>
  <si>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</si>
  <si>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</si>
  <si>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</si>
  <si>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</si>
  <si>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</si>
  <si>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</si>
  <si>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</si>
  <si>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</si>
  <si>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</si>
  <si>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</si>
  <si>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</si>
  <si>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</si>
  <si>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</si>
  <si>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</si>
  <si>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</si>
  <si>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</si>
  <si>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</si>
  <si>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</si>
  <si>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</si>
  <si>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</si>
  <si>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</si>
  <si>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</si>
  <si>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</si>
  <si>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</si>
  <si>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</si>
  <si>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</si>
  <si>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</si>
  <si>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</si>
  <si>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</si>
  <si>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</si>
  <si>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</si>
  <si>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</si>
  <si>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</si>
  <si>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</si>
  <si>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</si>
  <si>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</si>
  <si>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</si>
  <si>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</si>
  <si>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</si>
  <si>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</si>
  <si>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</si>
  <si>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</si>
  <si>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</si>
  <si>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</si>
  <si>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</si>
  <si>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</si>
  <si>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</si>
  <si>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</si>
  <si>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</si>
  <si>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</si>
  <si>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</si>
  <si>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</si>
  <si>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</si>
  <si>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</si>
  <si>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</si>
  <si>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</si>
  <si>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</si>
  <si>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</si>
  <si>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</si>
  <si>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</si>
  <si>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</si>
  <si>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</si>
  <si>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</si>
  <si>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</si>
  <si>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</si>
  <si>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</si>
  <si>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</si>
  <si>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</si>
  <si>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</si>
  <si>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</si>
  <si>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</si>
  <si>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</si>
  <si>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</si>
  <si>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</si>
  <si>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</si>
  <si>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</si>
  <si>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</si>
  <si>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</si>
  <si>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</si>
  <si>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</si>
  <si>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</si>
  <si>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</si>
  <si>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</si>
  <si>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</si>
  <si>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</si>
  <si>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</si>
  <si>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</si>
  <si>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</si>
  <si>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</si>
  <si>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</si>
  <si>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</si>
  <si>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</si>
  <si>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</si>
  <si>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</si>
  <si>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</si>
  <si>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</si>
  <si>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</si>
  <si>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</si>
  <si>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</si>
  <si>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</si>
  <si>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</si>
  <si>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</si>
  <si>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</si>
  <si>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</si>
  <si>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</si>
  <si>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</si>
  <si>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</si>
  <si>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</si>
  <si>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</si>
  <si>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</si>
  <si>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</si>
  <si>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</si>
  <si>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</si>
  <si>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</si>
  <si>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</si>
  <si>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</si>
  <si>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</si>
  <si>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</si>
  <si>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</si>
  <si>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</si>
  <si>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</si>
  <si>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</si>
  <si>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</si>
  <si>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</si>
  <si>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</si>
  <si>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</si>
  <si>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</si>
  <si>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</si>
  <si>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</si>
  <si>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</si>
  <si>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</si>
  <si>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</si>
  <si>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</si>
  <si>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</si>
  <si>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</si>
  <si>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</si>
  <si>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</si>
  <si>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</si>
  <si>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</si>
  <si>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</si>
  <si>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</si>
  <si>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</si>
  <si>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</si>
  <si>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</si>
  <si>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</si>
  <si>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</si>
  <si>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</si>
  <si>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</si>
  <si>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</si>
  <si>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</si>
  <si>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</si>
  <si>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</si>
  <si>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</si>
  <si>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</si>
  <si>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</si>
  <si>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</si>
  <si>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</si>
  <si>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</si>
  <si>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</si>
  <si>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</si>
  <si>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</si>
  <si>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</si>
  <si>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</si>
  <si>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</si>
  <si>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</si>
  <si>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</si>
  <si>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</si>
  <si>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</si>
  <si>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</si>
  <si>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</si>
  <si>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</si>
  <si>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</si>
  <si>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</si>
  <si>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</si>
  <si>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</si>
  <si>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</si>
  <si>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</si>
  <si>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</si>
  <si>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</si>
  <si>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</si>
  <si>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</si>
  <si>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</si>
  <si>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</si>
  <si>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</si>
  <si>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</si>
  <si>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</si>
  <si>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</si>
  <si>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</si>
  <si>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</si>
  <si>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</si>
  <si>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</si>
  <si>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</si>
  <si>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</si>
  <si>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</si>
  <si>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</si>
  <si>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</si>
  <si>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</si>
  <si>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</si>
  <si>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</si>
  <si>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</si>
  <si>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</si>
  <si>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</si>
  <si>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</si>
  <si>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</si>
  <si>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</si>
  <si>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</si>
  <si>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</si>
  <si>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</si>
  <si>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</si>
  <si>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</si>
  <si>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</si>
  <si>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</si>
  <si>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</si>
  <si>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</si>
  <si>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</si>
  <si>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</si>
  <si>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</si>
  <si>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</si>
  <si>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</si>
  <si>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</si>
  <si>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</si>
  <si>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</si>
  <si>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</si>
  <si>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</si>
  <si>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</si>
  <si>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</si>
  <si>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</si>
  <si>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</si>
  <si>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</si>
  <si>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</si>
  <si>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</si>
  <si>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</si>
  <si>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</si>
  <si>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</si>
  <si>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</si>
  <si>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</si>
  <si>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</si>
  <si>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</si>
  <si>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</si>
  <si>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</si>
  <si>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</si>
  <si>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</si>
  <si>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</si>
  <si>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</si>
  <si>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</si>
  <si>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</si>
  <si>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</si>
  <si>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</si>
  <si>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</si>
  <si>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</si>
  <si>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</si>
  <si>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</si>
  <si>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</si>
  <si>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</si>
  <si>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</si>
  <si>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</si>
  <si>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</si>
  <si>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</si>
  <si>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</si>
  <si>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</si>
  <si>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</si>
  <si>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</si>
  <si>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</si>
  <si>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</si>
  <si>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</si>
  <si>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</si>
  <si>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</si>
  <si>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</si>
  <si>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</si>
  <si>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</si>
  <si>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</si>
  <si>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</si>
  <si>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</si>
  <si>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</si>
  <si>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</si>
  <si>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</si>
  <si>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</si>
  <si>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</si>
  <si>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</si>
  <si>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</si>
  <si>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</si>
  <si>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</si>
  <si>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</si>
  <si>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</si>
  <si>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</si>
  <si>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</si>
  <si>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</si>
  <si>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</si>
  <si>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</si>
  <si>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</si>
  <si>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</si>
  <si>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</si>
  <si>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</si>
  <si>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</si>
  <si>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</si>
  <si>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</si>
  <si>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</si>
  <si>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</si>
  <si>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</si>
  <si>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</si>
  <si>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</si>
  <si>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</si>
  <si>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</si>
  <si>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</si>
  <si>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</si>
  <si>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</si>
  <si>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</si>
  <si>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</si>
  <si>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</si>
  <si>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</si>
  <si>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</si>
  <si>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</si>
  <si>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</si>
  <si>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</si>
  <si>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</si>
  <si>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</si>
  <si>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</si>
  <si>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</si>
  <si>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</si>
  <si>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</si>
  <si>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</si>
  <si>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</si>
  <si>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</si>
  <si>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</si>
  <si>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</si>
  <si>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</si>
  <si>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</si>
  <si>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</si>
  <si>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</si>
  <si>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</si>
  <si>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</si>
  <si>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</si>
  <si>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</si>
  <si>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</si>
  <si>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</si>
  <si>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</si>
  <si>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</si>
  <si>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</si>
  <si>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</si>
  <si>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</si>
  <si>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</si>
  <si>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</si>
  <si>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</si>
  <si>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</si>
  <si>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</si>
  <si>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</si>
  <si>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</si>
  <si>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</si>
  <si>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</si>
  <si>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</si>
  <si>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</si>
  <si>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</si>
  <si>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</si>
  <si>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</si>
  <si>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</si>
  <si>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</si>
  <si>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</si>
  <si>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</si>
  <si>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</si>
  <si>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</si>
  <si>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</si>
  <si>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</si>
  <si>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</si>
  <si>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</si>
  <si>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</si>
  <si>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</si>
  <si>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</si>
  <si>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</si>
  <si>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</si>
  <si>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</si>
  <si>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</si>
  <si>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</si>
  <si>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</si>
  <si>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</si>
  <si>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</si>
  <si>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</si>
  <si>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</si>
  <si>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</si>
  <si>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</si>
  <si>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</si>
  <si>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</si>
  <si>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</si>
  <si>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</si>
  <si>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</si>
  <si>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</si>
  <si>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</si>
  <si>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</si>
  <si>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</si>
  <si>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</si>
  <si>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</si>
  <si>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</si>
  <si>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</si>
  <si>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</si>
  <si>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</si>
  <si>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</si>
  <si>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</si>
  <si>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</si>
  <si>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</si>
  <si>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</si>
  <si>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</si>
  <si>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</si>
  <si>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</si>
  <si>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</si>
  <si>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</si>
  <si>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</si>
  <si>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</si>
  <si>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</si>
  <si>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</si>
  <si>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</si>
  <si>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</si>
  <si>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</si>
  <si>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</si>
  <si>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</si>
  <si>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</si>
  <si>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</si>
  <si>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</si>
  <si>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</si>
  <si>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</si>
  <si>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</si>
  <si>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</si>
  <si>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</si>
  <si>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</si>
  <si>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</si>
  <si>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</si>
  <si>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</si>
  <si>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</si>
  <si>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</si>
  <si>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</si>
  <si>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</si>
  <si>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</si>
  <si>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</si>
  <si>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</si>
  <si>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</si>
  <si>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</si>
  <si>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</si>
  <si>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</si>
  <si>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</si>
  <si>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</si>
  <si>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</si>
  <si>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</si>
  <si>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</si>
  <si>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</si>
  <si>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</si>
  <si>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</si>
  <si>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</si>
  <si>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</si>
  <si>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</si>
  <si>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</si>
  <si>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</si>
  <si>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</si>
  <si>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</si>
  <si>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</si>
  <si>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</si>
  <si>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</si>
  <si>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</si>
  <si>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</si>
  <si>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</si>
  <si>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</si>
  <si>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</si>
  <si>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</si>
  <si>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</si>
  <si>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</si>
  <si>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</si>
  <si>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</si>
  <si>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</si>
  <si>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</si>
  <si>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</si>
  <si>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</si>
  <si>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</si>
  <si>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</si>
  <si>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</si>
  <si>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</si>
  <si>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</si>
  <si>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</si>
  <si>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</si>
  <si>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</si>
  <si>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</si>
  <si>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</si>
  <si>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</si>
  <si>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</si>
  <si>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</si>
  <si>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</si>
  <si>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</si>
  <si>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</si>
  <si>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</si>
  <si>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</si>
  <si>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</si>
  <si>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</si>
  <si>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</si>
  <si>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</si>
  <si>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</si>
  <si>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</si>
  <si>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</si>
  <si>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</si>
  <si>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</si>
  <si>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</si>
  <si>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</si>
  <si>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</si>
  <si>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</si>
  <si>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</si>
  <si>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</si>
  <si>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</si>
  <si>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</si>
  <si>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</si>
  <si>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</si>
  <si>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</si>
  <si>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</si>
  <si>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</si>
  <si>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</si>
  <si>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</si>
  <si>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</si>
  <si>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</si>
  <si>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</si>
  <si>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</si>
  <si>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</si>
  <si>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</si>
  <si>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</si>
  <si>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</si>
  <si>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</si>
  <si>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</si>
  <si>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</si>
  <si>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</si>
  <si>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</si>
  <si>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</si>
  <si>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</si>
  <si>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</si>
  <si>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</si>
  <si>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</si>
  <si>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</si>
  <si>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</si>
  <si>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</si>
  <si>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</si>
  <si>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</si>
  <si>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</si>
  <si>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</si>
  <si>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</si>
  <si>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</si>
  <si>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</si>
  <si>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</si>
  <si>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</si>
  <si>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</si>
  <si>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</si>
  <si>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</si>
  <si>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</si>
  <si>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</si>
  <si>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</si>
  <si>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</si>
  <si>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</si>
  <si>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</si>
  <si>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</si>
  <si>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</si>
  <si>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</si>
  <si>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</si>
  <si>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</si>
  <si>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</si>
  <si>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</si>
  <si>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</si>
  <si>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</si>
  <si>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</si>
  <si>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</si>
  <si>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</si>
  <si>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</si>
  <si>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</si>
  <si>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</si>
  <si>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</si>
  <si>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</si>
  <si>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</si>
  <si>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</si>
  <si>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</si>
  <si>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</si>
  <si>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</si>
  <si>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</si>
  <si>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</si>
  <si>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</si>
  <si>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</si>
  <si>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</si>
  <si>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</si>
  <si>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</si>
  <si>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</si>
  <si>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</si>
  <si>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</si>
  <si>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</si>
  <si>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</si>
  <si>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</si>
  <si>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</si>
  <si>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</si>
  <si>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</si>
  <si>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</si>
  <si>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</si>
  <si>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</si>
  <si>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</si>
  <si>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</si>
  <si>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</si>
  <si>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</si>
  <si>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</si>
  <si>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</si>
  <si>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</si>
  <si>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</si>
  <si>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</si>
  <si>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</si>
  <si>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</si>
  <si>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</si>
  <si>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</si>
  <si>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</si>
  <si>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</si>
  <si>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</si>
  <si>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</si>
  <si>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</si>
  <si>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</si>
  <si>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</si>
  <si>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</si>
  <si>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</si>
  <si>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</si>
  <si>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</si>
  <si>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</si>
  <si>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</si>
  <si>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</si>
  <si>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</si>
  <si>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</si>
  <si>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</si>
  <si>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</si>
  <si>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</si>
  <si>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</si>
  <si>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</si>
  <si>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</si>
  <si>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</si>
  <si>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</si>
  <si>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</si>
  <si>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</si>
  <si>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</si>
  <si>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</si>
  <si>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</si>
  <si>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</si>
  <si>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</si>
  <si>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</si>
  <si>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</si>
  <si>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</si>
  <si>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</si>
  <si>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</si>
  <si>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</si>
  <si>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</si>
  <si>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</si>
  <si>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</si>
  <si>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</si>
  <si>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</si>
  <si>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</si>
  <si>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</si>
  <si>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</si>
  <si>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</si>
  <si>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</si>
  <si>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</si>
  <si>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</si>
  <si>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</si>
  <si>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</si>
  <si>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</si>
  <si>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</si>
  <si>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</si>
  <si>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</si>
  <si>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</si>
  <si>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</si>
  <si>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</si>
  <si>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</si>
  <si>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</si>
  <si>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</si>
  <si>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</si>
  <si>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</si>
  <si>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</si>
  <si>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</si>
  <si>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</si>
  <si>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</si>
  <si>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</si>
  <si>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</si>
  <si>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</si>
  <si>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</si>
  <si>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</si>
  <si>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</si>
  <si>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</si>
  <si>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</si>
  <si>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</si>
  <si>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</si>
  <si>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</si>
  <si>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</si>
  <si>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</si>
  <si>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</si>
  <si>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</si>
  <si>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</si>
  <si>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</si>
  <si>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</si>
  <si>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</si>
  <si>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</si>
  <si>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</si>
  <si>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</si>
  <si>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</si>
  <si>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</si>
  <si>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</si>
  <si>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</si>
  <si>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</si>
  <si>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</si>
  <si>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</si>
  <si>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</si>
  <si>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</si>
  <si>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</si>
  <si>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</si>
  <si>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</si>
  <si>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</si>
  <si>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</si>
  <si>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</si>
  <si>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</si>
  <si>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</si>
  <si>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</si>
  <si>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</si>
  <si>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</si>
  <si>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</si>
  <si>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</si>
  <si>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</si>
  <si>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</si>
  <si>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</si>
  <si>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</si>
  <si>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</si>
  <si>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</si>
  <si>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</si>
  <si>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</si>
  <si>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</si>
  <si>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</si>
  <si>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</si>
  <si>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</si>
  <si>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</si>
  <si>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</si>
  <si>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</si>
  <si>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</si>
  <si>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</si>
  <si>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</si>
  <si>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</si>
  <si>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</si>
  <si>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</si>
  <si>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</si>
  <si>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</si>
  <si>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</si>
  <si>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</si>
  <si>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</si>
  <si>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</si>
  <si>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</si>
  <si>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</si>
  <si>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</si>
  <si>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</si>
  <si>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</si>
  <si>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</si>
  <si>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</si>
  <si>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</si>
  <si>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</si>
  <si>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</si>
  <si>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</si>
  <si>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</si>
  <si>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</si>
  <si>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</si>
  <si>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</si>
  <si>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</si>
  <si>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</si>
  <si>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</si>
  <si>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</si>
  <si>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</si>
  <si>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</si>
  <si>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</si>
  <si>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</si>
  <si>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</si>
  <si>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</si>
  <si>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</si>
  <si>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</si>
  <si>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</si>
  <si>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</si>
  <si>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</si>
  <si>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</si>
  <si>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</si>
  <si>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</si>
  <si>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</si>
  <si>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</si>
  <si>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</si>
  <si>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</si>
  <si>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</si>
  <si>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</si>
  <si>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</si>
  <si>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</si>
  <si>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</si>
  <si>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</si>
  <si>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</si>
  <si>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</si>
  <si>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</si>
  <si>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</si>
  <si>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</si>
  <si>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</si>
  <si>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</si>
  <si>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</si>
  <si>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</si>
  <si>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</si>
  <si>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</si>
  <si>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</si>
  <si>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</si>
  <si>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</si>
  <si>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</si>
  <si>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</si>
  <si>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</si>
  <si>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</si>
  <si>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</si>
  <si>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</si>
  <si>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</si>
  <si>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</si>
  <si>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</si>
  <si>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</si>
  <si>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</si>
  <si>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</si>
  <si>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</si>
  <si>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</si>
  <si>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</si>
  <si>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</si>
  <si>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</si>
  <si>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</si>
  <si>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</si>
  <si>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</si>
  <si>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</si>
  <si>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</si>
  <si>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</si>
  <si>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</si>
  <si>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</si>
  <si>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</si>
  <si>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</si>
  <si>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</si>
  <si>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</si>
  <si>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</si>
  <si>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</si>
  <si>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</si>
  <si>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</si>
  <si>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</si>
  <si>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</si>
  <si>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</si>
  <si>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</si>
  <si>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</si>
  <si>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</si>
  <si>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</si>
  <si>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</si>
  <si>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</si>
  <si>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</si>
  <si>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</si>
  <si>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</si>
  <si>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</si>
  <si>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</si>
  <si>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</si>
  <si>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</si>
  <si>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</si>
  <si>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</si>
  <si>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</si>
  <si>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</si>
  <si>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</si>
  <si>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</si>
  <si>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</si>
  <si>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</si>
  <si>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</si>
  <si>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</si>
  <si>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</si>
  <si>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</si>
  <si>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</si>
  <si>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</si>
  <si>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</si>
  <si>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</si>
  <si>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</si>
  <si>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</si>
  <si>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</si>
  <si>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</si>
  <si>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</si>
  <si>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</si>
  <si>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</si>
  <si>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</si>
  <si>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</si>
  <si>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</si>
  <si>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</si>
  <si>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</si>
  <si>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</si>
  <si>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</si>
  <si>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</si>
  <si>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</si>
  <si>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</si>
  <si>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</si>
  <si>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</si>
  <si>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</si>
  <si>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</si>
  <si>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</si>
  <si>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</si>
  <si>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</si>
  <si>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</si>
  <si>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</si>
  <si>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</si>
  <si>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</si>
  <si>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</si>
  <si>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</si>
  <si>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</si>
  <si>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</si>
  <si>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</si>
  <si>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</si>
  <si>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</si>
  <si>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</si>
  <si>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</si>
  <si>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</si>
  <si>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</si>
  <si>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</si>
  <si>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</si>
  <si>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</si>
  <si>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</si>
  <si>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</si>
  <si>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</si>
  <si>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</si>
  <si>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</si>
  <si>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</si>
  <si>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</si>
  <si>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</si>
  <si>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</si>
  <si>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</si>
  <si>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</si>
  <si>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</si>
  <si>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</si>
  <si>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</si>
  <si>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</si>
  <si>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</si>
  <si>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</si>
  <si>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</si>
  <si>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</si>
  <si>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</si>
  <si>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</si>
  <si>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</si>
  <si>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</si>
  <si>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</si>
  <si>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</si>
  <si>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</si>
  <si>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</si>
  <si>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</si>
  <si>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</si>
  <si>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</si>
  <si>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</si>
  <si>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</si>
  <si>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</si>
  <si>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</si>
  <si>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</si>
  <si>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</si>
  <si>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</si>
  <si>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</si>
  <si>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</si>
  <si>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</si>
  <si>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</si>
  <si>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</si>
  <si>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</si>
  <si>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</si>
  <si>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</si>
  <si>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</si>
  <si>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</si>
  <si>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</si>
  <si>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</si>
  <si>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</si>
  <si>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</si>
  <si>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</si>
  <si>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</si>
  <si>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</si>
  <si>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</si>
  <si>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</si>
  <si>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</si>
  <si>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</si>
  <si>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</si>
  <si>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</si>
  <si>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</si>
  <si>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</si>
  <si>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</si>
  <si>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</si>
  <si>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</si>
  <si>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</si>
  <si>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</si>
  <si>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</si>
  <si>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</si>
  <si>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</si>
  <si>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</si>
  <si>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</si>
  <si>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</si>
  <si>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</si>
  <si>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</si>
  <si>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</si>
  <si>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</si>
  <si>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</si>
  <si>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</si>
  <si>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</si>
  <si>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</si>
  <si>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</si>
  <si>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</si>
  <si>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</si>
  <si>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</si>
  <si>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</si>
  <si>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</si>
  <si>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</si>
  <si>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</si>
  <si>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</si>
  <si>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</si>
  <si>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</si>
  <si>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</si>
  <si>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</si>
  <si>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</si>
  <si>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</si>
  <si>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</si>
  <si>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</si>
  <si>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</si>
  <si>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</si>
  <si>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</si>
  <si>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</si>
  <si>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</si>
  <si>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</si>
  <si>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</si>
  <si>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</si>
  <si>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</si>
  <si>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</si>
  <si>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</si>
  <si>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</si>
  <si>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</si>
  <si>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</si>
  <si>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</si>
  <si>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</si>
  <si>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</si>
  <si>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</si>
  <si>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</si>
  <si>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</si>
  <si>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</si>
  <si>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</si>
  <si>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</si>
  <si>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</si>
  <si>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</si>
  <si>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</si>
  <si>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</si>
  <si>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</si>
  <si>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</si>
  <si>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</si>
  <si>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</si>
  <si>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</si>
  <si>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</si>
  <si>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</si>
  <si>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</si>
  <si>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</si>
  <si>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</si>
  <si>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</si>
  <si>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</si>
  <si>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</si>
  <si>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</si>
  <si>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</si>
  <si>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</si>
  <si>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</si>
  <si>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</si>
  <si>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</si>
  <si>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</si>
  <si>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</si>
  <si>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</si>
  <si>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</si>
  <si>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</si>
  <si>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</si>
  <si>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</si>
  <si>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</si>
  <si>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</si>
  <si>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</si>
  <si>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</si>
  <si>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</si>
  <si>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</si>
  <si>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</si>
  <si>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</si>
  <si>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</si>
  <si>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</si>
  <si>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</si>
  <si>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</si>
  <si>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</si>
  <si>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</si>
  <si>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</si>
  <si>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</si>
  <si>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</si>
  <si>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</si>
  <si>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</si>
  <si>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</si>
  <si>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</si>
  <si>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</si>
  <si>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</si>
  <si>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</si>
  <si>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</si>
  <si>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</si>
  <si>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</si>
  <si>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</si>
  <si>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</si>
  <si>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</si>
  <si>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</si>
  <si>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</si>
  <si>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</si>
  <si>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</si>
  <si>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</si>
  <si>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</si>
  <si>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</si>
  <si>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</si>
  <si>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</si>
  <si>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</si>
  <si>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</si>
  <si>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</si>
  <si>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</si>
  <si>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</si>
  <si>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</si>
  <si>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</si>
  <si>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</si>
  <si>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</si>
  <si>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</si>
  <si>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</si>
  <si>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</si>
  <si>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</si>
  <si>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</si>
  <si>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</si>
  <si>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</si>
  <si>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</si>
  <si>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</si>
  <si>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</si>
  <si>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</si>
  <si>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</si>
  <si>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</si>
  <si>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</si>
  <si>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</si>
  <si>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</si>
  <si>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</si>
  <si>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</si>
  <si>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</si>
  <si>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</si>
  <si>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</si>
  <si>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</si>
  <si>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</si>
  <si>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</si>
  <si>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</si>
  <si>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</si>
  <si>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</si>
  <si>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</si>
  <si>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</si>
  <si>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</si>
  <si>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</si>
  <si>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</si>
  <si>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</si>
  <si>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</si>
  <si>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</si>
  <si>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</si>
  <si>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</si>
  <si>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</si>
  <si>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</si>
  <si>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</si>
  <si>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</si>
  <si>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</si>
  <si>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</si>
  <si>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</si>
  <si>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</si>
  <si>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</si>
  <si>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</si>
  <si>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</si>
  <si>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</si>
  <si>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</si>
  <si>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</si>
  <si>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</si>
  <si>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</si>
  <si>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</si>
  <si>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</si>
  <si>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</si>
  <si>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</si>
  <si>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</si>
  <si>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</si>
  <si>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</si>
  <si>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</si>
  <si>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</si>
  <si>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</si>
  <si>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</si>
  <si>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</si>
  <si>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</si>
  <si>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</si>
  <si>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</si>
  <si>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</si>
  <si>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</si>
  <si>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</si>
  <si>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</si>
  <si>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</si>
  <si>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</si>
  <si>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</si>
  <si>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</si>
  <si>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</si>
  <si>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</si>
  <si>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</si>
  <si>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</si>
  <si>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</si>
  <si>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</si>
  <si>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</si>
  <si>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</si>
  <si>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</si>
  <si>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</si>
  <si>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</si>
  <si>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</si>
  <si>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</si>
  <si>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</si>
  <si>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</si>
  <si>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</si>
  <si>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</si>
  <si>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</si>
  <si>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</si>
  <si>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</si>
  <si>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</si>
  <si>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</si>
  <si>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</si>
  <si>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</si>
  <si>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</si>
  <si>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</si>
  <si>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</si>
  <si>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</si>
  <si>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</si>
  <si>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</si>
  <si>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</si>
  <si>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</si>
  <si>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</si>
  <si>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</si>
  <si>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</si>
  <si>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</si>
  <si>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</si>
  <si>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</si>
  <si>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</si>
  <si>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</si>
  <si>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</si>
  <si>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</si>
  <si>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</si>
  <si>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</si>
  <si>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</si>
  <si>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</si>
  <si>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</si>
  <si>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</si>
  <si>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</si>
  <si>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</si>
  <si>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</si>
  <si>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</si>
  <si>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</si>
  <si>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</si>
  <si>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</si>
  <si>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</si>
  <si>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</si>
  <si>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</si>
  <si>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</si>
  <si>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</si>
  <si>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</si>
  <si>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</si>
  <si>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</si>
  <si>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</si>
  <si>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</si>
  <si>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</si>
  <si>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</si>
  <si>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</si>
  <si>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</si>
  <si>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</si>
  <si>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</si>
  <si>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</si>
  <si>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</si>
  <si>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</si>
  <si>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</si>
  <si>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</si>
  <si>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</si>
  <si>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</si>
  <si>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</si>
  <si>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</si>
  <si>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</si>
  <si>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</si>
  <si>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</si>
  <si>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</si>
  <si>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</si>
  <si>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</si>
  <si>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</si>
  <si>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</si>
  <si>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</si>
  <si>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</si>
  <si>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</si>
  <si>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</si>
  <si>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</si>
  <si>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</si>
  <si>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</si>
  <si>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</si>
  <si>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</si>
  <si>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</si>
  <si>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</si>
  <si>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</si>
  <si>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</si>
  <si>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</si>
  <si>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</si>
  <si>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</si>
  <si>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</si>
  <si>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</si>
  <si>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</si>
  <si>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</si>
  <si>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</si>
  <si>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</si>
  <si>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</si>
  <si>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</si>
  <si>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</si>
  <si>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</si>
  <si>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</si>
  <si>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</si>
  <si>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</si>
  <si>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</si>
  <si>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</si>
  <si>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</si>
  <si>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</si>
  <si>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</si>
  <si>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</si>
  <si>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</si>
  <si>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</si>
  <si>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</si>
  <si>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</si>
  <si>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</si>
  <si>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</si>
  <si>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</si>
  <si>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</si>
  <si>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</si>
  <si>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</si>
  <si>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</si>
  <si>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</si>
  <si>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</si>
  <si>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</si>
  <si>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</si>
  <si>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</si>
  <si>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</si>
  <si>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</si>
  <si>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</si>
  <si>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</si>
  <si>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</si>
  <si>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</si>
  <si>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</si>
  <si>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</si>
  <si>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</si>
  <si>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</si>
  <si>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</si>
  <si>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</si>
  <si>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</si>
  <si>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</si>
  <si>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</si>
  <si>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</si>
  <si>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</si>
  <si>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</si>
  <si>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</si>
  <si>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</si>
  <si>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</si>
  <si>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</si>
  <si>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</si>
  <si>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</si>
  <si>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</si>
  <si>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</si>
  <si>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</si>
  <si>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</si>
  <si>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</si>
  <si>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</si>
  <si>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</si>
  <si>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</si>
  <si>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</si>
  <si>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</si>
  <si>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</si>
  <si>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</si>
  <si>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</si>
  <si>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</si>
  <si>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</si>
  <si>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</si>
  <si>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</si>
  <si>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</si>
  <si>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</si>
  <si>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</si>
  <si>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</si>
  <si>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</si>
  <si>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</si>
  <si>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</si>
  <si>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</si>
  <si>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</si>
  <si>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</si>
  <si>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</si>
  <si>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</si>
  <si>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</si>
  <si>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</si>
  <si>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</si>
  <si>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</si>
  <si>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</si>
  <si>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</si>
  <si>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</si>
  <si>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</si>
  <si>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</si>
  <si>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</si>
  <si>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</si>
  <si>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</si>
  <si>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</si>
  <si>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</si>
  <si>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</si>
  <si>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</si>
  <si>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</si>
  <si>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</si>
  <si>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</si>
  <si>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</si>
  <si>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</si>
  <si>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</si>
  <si>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</si>
  <si>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</si>
  <si>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</si>
  <si>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</si>
  <si>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</si>
  <si>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</si>
  <si>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</si>
  <si>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</si>
  <si>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</si>
  <si>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</si>
  <si>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</si>
  <si>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</si>
  <si>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</si>
  <si>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</si>
  <si>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</si>
  <si>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</si>
  <si>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</si>
  <si>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</si>
  <si>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</si>
  <si>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</si>
  <si>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</si>
  <si>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</si>
  <si>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</si>
  <si>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</si>
  <si>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</si>
  <si>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</si>
  <si>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</si>
  <si>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</si>
  <si>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</si>
  <si>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</si>
  <si>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</si>
  <si>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</si>
  <si>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</si>
  <si>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</si>
  <si>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</si>
  <si>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</si>
  <si>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</si>
  <si>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</si>
  <si>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</si>
  <si>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</si>
  <si>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</si>
  <si>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</si>
  <si>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</si>
  <si>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</si>
  <si>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</si>
  <si>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</si>
  <si>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</si>
  <si>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</si>
  <si>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</si>
  <si>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</si>
  <si>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</si>
  <si>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</si>
  <si>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</si>
  <si>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</si>
  <si>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</si>
  <si>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</si>
  <si>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</si>
  <si>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</si>
  <si>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</si>
  <si>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</si>
  <si>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</si>
  <si>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</si>
  <si>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</si>
  <si>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</si>
  <si>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</si>
  <si>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</si>
  <si>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</si>
  <si>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</si>
  <si>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</si>
  <si>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</si>
  <si>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</si>
  <si>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</si>
  <si>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</si>
  <si>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</si>
  <si>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</si>
  <si>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</si>
  <si>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</si>
  <si>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</si>
  <si>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</si>
  <si>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</si>
  <si>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</si>
  <si>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</si>
  <si>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</si>
  <si>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</si>
  <si>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</si>
  <si>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</si>
  <si>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</si>
  <si>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</si>
  <si>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</si>
  <si>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</si>
  <si>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</si>
  <si>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</si>
  <si>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</si>
  <si>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</si>
  <si>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</si>
  <si>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</si>
  <si>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</si>
  <si>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</si>
  <si>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</si>
  <si>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</si>
  <si>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</si>
  <si>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</si>
  <si>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</si>
  <si>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</si>
  <si>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</si>
  <si>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</si>
  <si>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</si>
  <si>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</si>
  <si>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</si>
  <si>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</si>
  <si>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</si>
  <si>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</si>
  <si>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</si>
  <si>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</si>
  <si>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</si>
  <si>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</si>
  <si>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</si>
  <si>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</si>
  <si>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</si>
  <si>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</si>
  <si>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</si>
  <si>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</si>
  <si>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</si>
  <si>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</si>
  <si>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</si>
  <si>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</si>
  <si>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</si>
  <si>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</si>
  <si>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</si>
  <si>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</si>
  <si>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</si>
  <si>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</si>
  <si>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</si>
  <si>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</si>
  <si>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</si>
  <si>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</si>
  <si>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</si>
  <si>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</si>
  <si>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</si>
  <si>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</si>
  <si>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</si>
  <si>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</si>
  <si>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</si>
  <si>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</si>
  <si>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</si>
  <si>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</si>
  <si>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</si>
  <si>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</si>
  <si>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</si>
  <si>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</si>
  <si>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</si>
  <si>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</si>
  <si>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</si>
  <si>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</si>
  <si>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</si>
  <si>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</si>
  <si>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</si>
  <si>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</si>
  <si>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</si>
  <si>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</si>
  <si>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</si>
  <si>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</si>
  <si>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</si>
  <si>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</si>
  <si>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</si>
  <si>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</si>
  <si>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</si>
  <si>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</si>
  <si>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</si>
  <si>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</si>
  <si>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</si>
  <si>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</si>
  <si>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</si>
  <si>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</si>
  <si>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</si>
  <si>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</si>
  <si>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</si>
  <si>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</si>
  <si>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</si>
  <si>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</si>
  <si>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</si>
  <si>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</si>
  <si>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</si>
  <si>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</si>
  <si>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</si>
  <si>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</si>
  <si>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</si>
  <si>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</si>
  <si>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</si>
  <si>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</si>
  <si>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</si>
  <si>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</si>
  <si>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</si>
  <si>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</si>
  <si>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</si>
  <si>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</si>
  <si>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</si>
  <si>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</si>
  <si>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</si>
  <si>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</si>
  <si>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</si>
  <si>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</si>
  <si>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</si>
  <si>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</si>
  <si>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</si>
  <si>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</si>
  <si>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</si>
  <si>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</si>
  <si>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</si>
  <si>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</si>
  <si>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</si>
  <si>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</si>
  <si>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</si>
  <si>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</si>
  <si>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</si>
  <si>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</si>
  <si>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</si>
  <si>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</si>
  <si>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</si>
  <si>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</si>
  <si>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</si>
  <si>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</si>
  <si>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</si>
  <si>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</si>
  <si>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</si>
  <si>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</si>
  <si>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</si>
  <si>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</si>
  <si>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</si>
  <si>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</si>
  <si>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</si>
  <si>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</si>
  <si>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</si>
  <si>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</si>
  <si>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</si>
  <si>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</si>
  <si>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</si>
  <si>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</si>
  <si>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</si>
  <si>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</si>
  <si>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</si>
  <si>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</si>
  <si>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</si>
  <si>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</si>
  <si>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</si>
  <si>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</si>
  <si>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</si>
  <si>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</si>
  <si>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</si>
  <si>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</si>
  <si>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</si>
  <si>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</si>
  <si>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</si>
  <si>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</si>
  <si>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</si>
  <si>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</si>
  <si>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</si>
  <si>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</si>
  <si>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</si>
  <si>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</si>
  <si>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</si>
  <si>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</si>
  <si>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</si>
  <si>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</si>
  <si>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</si>
  <si>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</si>
  <si>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</si>
  <si>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</si>
  <si>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</si>
  <si>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</si>
  <si>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</si>
  <si>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</si>
  <si>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</si>
  <si>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</si>
  <si>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</si>
  <si>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</si>
  <si>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</si>
  <si>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</si>
  <si>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</si>
  <si>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</si>
  <si>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</si>
  <si>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</si>
  <si>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</si>
  <si>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</si>
  <si>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</si>
  <si>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</si>
  <si>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</si>
  <si>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</si>
  <si>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</si>
  <si>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</si>
  <si>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</si>
  <si>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</si>
  <si>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</si>
  <si>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</si>
  <si>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</si>
  <si>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</si>
  <si>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</si>
  <si>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</si>
  <si>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</si>
  <si>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</si>
  <si>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</si>
  <si>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</si>
  <si>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</si>
  <si>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</si>
  <si>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</si>
  <si>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</si>
  <si>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</si>
  <si>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</si>
  <si>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</si>
  <si>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</si>
  <si>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</si>
  <si>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</si>
  <si>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</si>
  <si>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</si>
  <si>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</si>
  <si>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</si>
  <si>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</si>
  <si>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</si>
  <si>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</si>
  <si>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</si>
  <si>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</si>
  <si>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</si>
  <si>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</si>
  <si>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</si>
  <si>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</si>
  <si>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</si>
  <si>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</si>
  <si>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</si>
  <si>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</si>
  <si>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</si>
  <si>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</si>
  <si>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</si>
  <si>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</si>
  <si>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</si>
  <si>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</si>
  <si>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</si>
  <si>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</si>
  <si>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</si>
  <si>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</si>
  <si>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</si>
  <si>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</si>
  <si>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</si>
  <si>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</si>
  <si>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</si>
  <si>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</si>
  <si>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</si>
  <si>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</si>
  <si>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</si>
  <si>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</si>
  <si>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</si>
  <si>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</si>
  <si>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</si>
  <si>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</si>
  <si>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</si>
  <si>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</si>
  <si>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</si>
  <si>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</si>
  <si>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</si>
  <si>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</si>
  <si>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</si>
  <si>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</si>
  <si>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</si>
  <si>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</si>
  <si>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</si>
  <si>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</si>
  <si>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</si>
  <si>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</si>
  <si>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</si>
  <si>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</si>
  <si>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</si>
  <si>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</si>
  <si>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</si>
  <si>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</si>
  <si>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</si>
  <si>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</si>
  <si>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</si>
  <si>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</si>
  <si>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</si>
  <si>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</si>
  <si>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</si>
  <si>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</si>
  <si>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</si>
  <si>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</si>
  <si>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</si>
  <si>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</si>
  <si>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</si>
  <si>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</si>
  <si>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</si>
  <si>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</si>
  <si>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</si>
  <si>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</si>
  <si>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</si>
  <si>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</si>
  <si>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</si>
  <si>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</si>
  <si>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</si>
  <si>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</si>
  <si>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</si>
  <si>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</si>
  <si>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</si>
  <si>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</si>
  <si>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</si>
  <si>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</si>
  <si>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</si>
  <si>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</si>
  <si>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</si>
  <si>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</si>
  <si>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</si>
  <si>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</si>
  <si>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</si>
  <si>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</si>
  <si>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</si>
  <si>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</si>
  <si>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</si>
  <si>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</si>
  <si>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</si>
  <si>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</si>
  <si>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</si>
  <si>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</si>
  <si>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</si>
  <si>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</si>
  <si>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</si>
  <si>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</si>
  <si>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</si>
  <si>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</si>
  <si>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</si>
  <si>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</si>
  <si>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</si>
  <si>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</si>
  <si>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</si>
  <si>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</si>
  <si>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</si>
  <si>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</si>
  <si>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</si>
  <si>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</si>
  <si>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</si>
  <si>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</si>
  <si>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</si>
  <si>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</si>
  <si>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</si>
  <si>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</si>
  <si>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</si>
  <si>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</si>
  <si>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</si>
  <si>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</si>
  <si>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</si>
  <si>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</si>
  <si>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</si>
  <si>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</si>
  <si>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</si>
  <si>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</si>
  <si>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</si>
  <si>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</si>
  <si>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</si>
  <si>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</si>
  <si>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</si>
  <si>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</si>
  <si>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</si>
  <si>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</si>
  <si>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</si>
  <si>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</si>
  <si>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</si>
  <si>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</si>
  <si>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</si>
  <si>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</si>
  <si>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</si>
  <si>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</si>
  <si>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</si>
  <si>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</si>
  <si>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</si>
  <si>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</si>
  <si>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</si>
  <si>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</si>
  <si>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</si>
  <si>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</si>
  <si>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</si>
  <si>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</si>
  <si>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</si>
  <si>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</si>
  <si>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</si>
  <si>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</si>
  <si>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</si>
  <si>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</si>
  <si>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</si>
  <si>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</si>
  <si>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</si>
  <si>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</si>
  <si>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</si>
  <si>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</si>
  <si>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</si>
  <si>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</si>
  <si>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</si>
  <si>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</si>
  <si>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</si>
  <si>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</si>
  <si>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</si>
  <si>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</si>
  <si>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</si>
  <si>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</si>
  <si>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</si>
  <si>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</si>
  <si>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</si>
  <si>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</si>
  <si>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</si>
  <si>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</si>
  <si>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</si>
  <si>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</si>
  <si>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</si>
  <si>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</si>
  <si>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</si>
  <si>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</si>
  <si>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</si>
  <si>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</si>
  <si>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</si>
  <si>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</si>
  <si>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</si>
  <si>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</si>
  <si>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</si>
  <si>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</si>
  <si>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</si>
  <si>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</si>
  <si>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</si>
  <si>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</si>
  <si>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</si>
  <si>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</si>
  <si>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</si>
  <si>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</si>
  <si>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</si>
  <si>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</si>
  <si>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</si>
  <si>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</si>
  <si>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</si>
  <si>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</si>
  <si>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</si>
  <si>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</si>
  <si>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</si>
  <si>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</si>
  <si>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</si>
  <si>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</si>
  <si>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</si>
  <si>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</si>
  <si>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</si>
  <si>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</si>
  <si>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</si>
  <si>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</si>
  <si>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</si>
  <si>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</si>
  <si>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</si>
  <si>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</si>
  <si>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</si>
  <si>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</si>
  <si>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</si>
  <si>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</si>
  <si>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</si>
  <si>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</si>
  <si>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</si>
  <si>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</si>
  <si>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</si>
  <si>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</si>
  <si>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</si>
  <si>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</si>
  <si>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</si>
  <si>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</si>
  <si>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</si>
  <si>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</si>
  <si>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</si>
  <si>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</si>
  <si>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</si>
  <si>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</si>
  <si>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</si>
  <si>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</si>
  <si>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</si>
  <si>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</si>
  <si>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</si>
  <si>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</si>
  <si>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</si>
  <si>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</si>
  <si>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</si>
  <si>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</si>
  <si>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</si>
  <si>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</si>
  <si>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</si>
  <si>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</si>
  <si>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</si>
  <si>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</si>
  <si>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</si>
  <si>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</si>
  <si>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</si>
  <si>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</si>
  <si>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</si>
  <si>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</si>
  <si>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</si>
  <si>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</si>
  <si>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</si>
  <si>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</si>
  <si>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</si>
  <si>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</si>
  <si>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</si>
  <si>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</si>
  <si>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</si>
  <si>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</si>
  <si>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</si>
  <si>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</si>
  <si>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</si>
  <si>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</si>
  <si>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</si>
  <si>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</si>
  <si>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</si>
  <si>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</si>
  <si>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</si>
  <si>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</si>
  <si>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</si>
  <si>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</si>
  <si>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</si>
  <si>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</si>
  <si>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</si>
  <si>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</si>
  <si>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</si>
  <si>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</si>
  <si>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</si>
  <si>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</si>
  <si>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</si>
  <si>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</si>
  <si>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</si>
  <si>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</si>
  <si>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</si>
  <si>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</si>
  <si>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</si>
  <si>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</si>
  <si>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</si>
  <si>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</si>
  <si>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</si>
  <si>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</si>
  <si>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</si>
  <si>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</si>
  <si>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</si>
  <si>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</si>
  <si>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</si>
  <si>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</si>
  <si>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</si>
  <si>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</si>
  <si>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</si>
  <si>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</si>
  <si>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</si>
  <si>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</si>
  <si>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</si>
  <si>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</si>
  <si>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</si>
  <si>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</si>
  <si>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</si>
  <si>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</si>
  <si>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</si>
  <si>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</si>
  <si>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</si>
  <si>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</si>
  <si>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</si>
  <si>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</si>
  <si>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</si>
  <si>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</si>
  <si>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</si>
  <si>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</si>
  <si>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</si>
  <si>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</si>
  <si>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</si>
  <si>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</si>
  <si>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</si>
  <si>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</si>
  <si>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</si>
  <si>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</si>
  <si>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</si>
  <si>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</si>
  <si>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</si>
  <si>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</si>
  <si>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</si>
  <si>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</si>
  <si>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</si>
  <si>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</si>
  <si>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</si>
  <si>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</si>
  <si>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</si>
  <si>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</si>
  <si>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</si>
  <si>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</si>
  <si>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</si>
  <si>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</si>
  <si>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</si>
  <si>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</si>
  <si>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</si>
  <si>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</si>
  <si>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</si>
  <si>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</si>
  <si>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</si>
  <si>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</si>
  <si>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</si>
  <si>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</si>
  <si>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</si>
  <si>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</si>
  <si>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</si>
  <si>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</si>
  <si>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</si>
  <si>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</si>
  <si>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</si>
  <si>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</si>
  <si>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</si>
  <si>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</si>
  <si>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</si>
  <si>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</si>
  <si>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</si>
  <si>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</si>
  <si>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</si>
  <si>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</si>
  <si>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</si>
  <si>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</si>
  <si>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</si>
  <si>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</si>
  <si>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</si>
  <si>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</si>
  <si>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</si>
  <si>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</si>
  <si>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</si>
  <si>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</si>
  <si>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</si>
  <si>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</si>
  <si>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</si>
  <si>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</si>
  <si>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</si>
  <si>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</si>
  <si>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</si>
  <si>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</si>
  <si>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</si>
  <si>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</si>
  <si>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</si>
  <si>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</si>
  <si>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</si>
  <si>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</si>
  <si>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</si>
  <si>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</si>
  <si>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</si>
  <si>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</si>
  <si>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</si>
  <si>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</si>
  <si>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</si>
  <si>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</si>
  <si>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</si>
  <si>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</si>
  <si>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</si>
  <si>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</si>
  <si>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</si>
  <si>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</si>
  <si>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</si>
  <si>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</si>
  <si>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</si>
  <si>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</si>
  <si>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</si>
  <si>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</si>
  <si>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</si>
  <si>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</si>
  <si>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</si>
  <si>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</si>
  <si>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</si>
  <si>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</si>
  <si>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</si>
  <si>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</si>
  <si>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</si>
  <si>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</si>
  <si>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</si>
  <si>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</si>
  <si>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</si>
  <si>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</si>
  <si>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</si>
  <si>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</si>
  <si>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</si>
  <si>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</si>
  <si>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</si>
  <si>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</si>
  <si>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</si>
  <si>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</si>
  <si>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</si>
  <si>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</si>
  <si>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</si>
  <si>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</si>
  <si>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</si>
  <si>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</si>
  <si>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</si>
  <si>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</si>
  <si>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</si>
  <si>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</si>
  <si>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</si>
  <si>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</si>
  <si>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</si>
  <si>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</si>
  <si>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</si>
  <si>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</si>
  <si>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</si>
  <si>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</si>
  <si>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</si>
  <si>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</si>
  <si>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</si>
  <si>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</si>
  <si>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</si>
  <si>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</si>
  <si>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</si>
  <si>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</si>
  <si>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</si>
  <si>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</si>
  <si>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</si>
  <si>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</si>
  <si>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</si>
  <si>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</si>
  <si>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</si>
  <si>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</si>
  <si>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</si>
  <si>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</si>
  <si>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</si>
  <si>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</si>
  <si>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</si>
  <si>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</si>
  <si>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</si>
  <si>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</si>
  <si>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</si>
  <si>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</si>
  <si>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</si>
  <si>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</si>
  <si>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</si>
  <si>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</si>
  <si>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</si>
  <si>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</si>
  <si>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</si>
  <si>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</si>
  <si>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</si>
  <si>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</si>
  <si>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</si>
  <si>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</si>
  <si>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</si>
  <si>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</si>
  <si>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</si>
  <si>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</si>
  <si>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</si>
  <si>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</si>
  <si>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</si>
  <si>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</si>
  <si>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</si>
  <si>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</si>
  <si>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</si>
  <si>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</si>
  <si>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</si>
  <si>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</si>
  <si>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</si>
  <si>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</si>
  <si>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</si>
  <si>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</si>
  <si>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</si>
  <si>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</si>
  <si>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</si>
  <si>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</si>
  <si>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</si>
  <si>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</si>
  <si>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</si>
  <si>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</si>
  <si>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</si>
  <si>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</si>
  <si>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</si>
  <si>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</si>
  <si>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</si>
  <si>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</si>
  <si>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</si>
  <si>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</si>
  <si>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</si>
  <si>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</si>
  <si>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</si>
  <si>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</si>
  <si>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</si>
  <si>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</si>
  <si>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</si>
  <si>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</si>
  <si>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</si>
  <si>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</si>
  <si>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</si>
  <si>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</si>
  <si>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</si>
  <si>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</si>
  <si>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</si>
  <si>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</si>
  <si>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</si>
  <si>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</si>
  <si>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</si>
  <si>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</si>
  <si>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</si>
  <si>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</si>
  <si>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</si>
  <si>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</si>
  <si>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</si>
  <si>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</si>
  <si>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</si>
  <si>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</si>
  <si>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</si>
  <si>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</si>
  <si>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</si>
  <si>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</si>
  <si>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</si>
  <si>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</si>
  <si>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</si>
  <si>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</si>
  <si>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</si>
  <si>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</si>
  <si>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</si>
  <si>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</si>
  <si>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</si>
  <si>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</si>
  <si>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</si>
  <si>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</si>
  <si>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</si>
  <si>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</si>
  <si>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</si>
  <si>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</si>
  <si>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</si>
  <si>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</si>
  <si>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</si>
  <si>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</si>
  <si>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</si>
  <si>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</si>
  <si>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</si>
  <si>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</si>
  <si>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</si>
  <si>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</si>
  <si>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</si>
  <si>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</si>
  <si>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</si>
  <si>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</si>
  <si>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</si>
  <si>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</si>
  <si>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</si>
  <si>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</si>
  <si>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</si>
  <si>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</si>
  <si>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</si>
  <si>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</si>
  <si>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</si>
  <si>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</si>
  <si>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</si>
  <si>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</si>
  <si>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</si>
  <si>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</si>
  <si>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</si>
  <si>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</si>
  <si>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</si>
  <si>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</si>
  <si>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</si>
  <si>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</si>
  <si>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</si>
  <si>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</si>
  <si>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</si>
  <si>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</si>
  <si>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</si>
  <si>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</si>
  <si>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</si>
  <si>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</si>
  <si>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</si>
  <si>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</si>
  <si>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</si>
  <si>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</si>
  <si>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</si>
  <si>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</si>
  <si>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</si>
  <si>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</si>
  <si>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</si>
  <si>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</si>
  <si>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</si>
  <si>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</si>
  <si>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</si>
  <si>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</si>
  <si>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</si>
  <si>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</si>
  <si>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</si>
  <si>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</si>
  <si>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</si>
  <si>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</si>
  <si>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</si>
  <si>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</si>
  <si>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</si>
  <si>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</si>
  <si>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</si>
  <si>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</si>
  <si>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</si>
  <si>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</si>
  <si>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</si>
  <si>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</si>
  <si>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</si>
  <si>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</si>
  <si>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</si>
  <si>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</si>
  <si>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</si>
  <si>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</si>
  <si>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</si>
  <si>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</si>
  <si>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</si>
  <si>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</si>
  <si>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</si>
  <si>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</si>
  <si>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</si>
  <si>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</si>
  <si>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</si>
  <si>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</si>
  <si>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</si>
  <si>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</si>
  <si>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</si>
  <si>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</si>
  <si>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</si>
  <si>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</si>
  <si>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</si>
  <si>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</si>
  <si>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</si>
  <si>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</si>
  <si>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</si>
  <si>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</si>
  <si>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</si>
  <si>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</si>
  <si>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</si>
  <si>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</si>
  <si>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</si>
  <si>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</si>
  <si>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</si>
  <si>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</si>
  <si>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</si>
  <si>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</si>
  <si>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</si>
  <si>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</si>
  <si>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</si>
  <si>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</si>
  <si>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</si>
  <si>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</si>
  <si>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</si>
  <si>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</si>
  <si>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</si>
  <si>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</si>
  <si>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</si>
  <si>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</si>
  <si>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</si>
  <si>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</si>
  <si>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</si>
  <si>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</si>
  <si>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</si>
  <si>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</si>
  <si>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</si>
  <si>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</si>
  <si>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</si>
  <si>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</si>
  <si>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</si>
  <si>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</si>
  <si>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</si>
  <si>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</si>
  <si>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</si>
  <si>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</si>
  <si>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</si>
  <si>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</si>
  <si>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</si>
  <si>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</si>
  <si>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</si>
  <si>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</si>
  <si>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</si>
  <si>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</si>
  <si>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</si>
  <si>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</si>
  <si>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</si>
  <si>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</si>
  <si>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</si>
  <si>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</si>
  <si>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</si>
  <si>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</si>
  <si>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</si>
  <si>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</si>
  <si>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</si>
  <si>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</si>
  <si>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</si>
  <si>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</si>
  <si>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</si>
  <si>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</si>
  <si>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</si>
  <si>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</si>
  <si>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</si>
  <si>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</si>
  <si>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</si>
  <si>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</si>
  <si>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</si>
  <si>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</si>
  <si>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</si>
  <si>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</si>
  <si>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</si>
  <si>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</si>
  <si>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</si>
  <si>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</si>
  <si>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</si>
  <si>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</si>
  <si>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</si>
  <si>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</si>
  <si>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</si>
  <si>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</si>
  <si>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</si>
  <si>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</si>
  <si>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</si>
  <si>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</si>
  <si>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</si>
  <si>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</si>
  <si>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</si>
  <si>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</si>
  <si>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</si>
  <si>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</si>
  <si>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</si>
  <si>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</si>
  <si>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</si>
  <si>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</si>
  <si>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</si>
  <si>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</si>
  <si>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</si>
  <si>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</si>
  <si>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</si>
  <si>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</si>
  <si>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</si>
  <si>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</si>
  <si>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</si>
  <si>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</si>
  <si>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</si>
  <si>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</si>
  <si>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</si>
  <si>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</si>
  <si>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</si>
  <si>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</si>
  <si>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</si>
  <si>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</si>
  <si>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</si>
  <si>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</si>
  <si>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</si>
  <si>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</si>
  <si>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</si>
  <si>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</si>
  <si>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</si>
  <si>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</si>
  <si>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</si>
  <si>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</si>
  <si>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</si>
  <si>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</si>
  <si>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</si>
  <si>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</si>
  <si>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</si>
  <si>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</si>
  <si>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</si>
  <si>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</si>
  <si>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</si>
  <si>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</si>
  <si>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</si>
  <si>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</si>
  <si>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</si>
  <si>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</si>
  <si>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</si>
  <si>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</si>
  <si>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</si>
  <si>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</si>
  <si>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</si>
  <si>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</si>
  <si>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</si>
  <si>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</si>
  <si>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</si>
  <si>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</si>
  <si>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</si>
  <si>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</si>
  <si>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</si>
  <si>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</si>
  <si>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</si>
  <si>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</si>
  <si>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</si>
  <si>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</si>
  <si>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</si>
  <si>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</si>
  <si>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</si>
  <si>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</si>
  <si>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</si>
  <si>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</si>
  <si>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</si>
  <si>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</si>
  <si>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</si>
  <si>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</si>
  <si>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</si>
  <si>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</si>
  <si>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</si>
  <si>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</si>
  <si>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</si>
  <si>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</si>
  <si>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</si>
  <si>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</si>
  <si>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</si>
  <si>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</si>
  <si>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</si>
  <si>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</si>
  <si>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</si>
  <si>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</si>
  <si>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</si>
  <si>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</si>
  <si>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</si>
  <si>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</si>
  <si>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</si>
  <si>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</si>
  <si>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</si>
  <si>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</si>
  <si>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</si>
  <si>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</si>
  <si>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</si>
  <si>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</si>
  <si>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</si>
  <si>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</si>
  <si>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</si>
  <si>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</si>
  <si>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</si>
  <si>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</si>
  <si>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</si>
  <si>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</si>
  <si>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</si>
  <si>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</si>
  <si>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</si>
  <si>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</si>
  <si>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</si>
  <si>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</si>
  <si>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</si>
  <si>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</si>
  <si>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</si>
  <si>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</si>
  <si>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</si>
  <si>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</si>
  <si>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</si>
  <si>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</si>
  <si>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</si>
  <si>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</si>
  <si>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</si>
  <si>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</si>
  <si>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</si>
  <si>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</si>
  <si>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</si>
  <si>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</si>
  <si>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</si>
  <si>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</si>
  <si>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</si>
  <si>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</si>
  <si>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</si>
  <si>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</si>
  <si>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</si>
  <si>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</si>
  <si>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</si>
  <si>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</si>
  <si>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</si>
  <si>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</si>
  <si>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</si>
  <si>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</si>
  <si>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</si>
  <si>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</si>
  <si>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</si>
  <si>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</si>
  <si>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</si>
  <si>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</si>
  <si>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</si>
  <si>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</si>
  <si>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</si>
  <si>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</si>
  <si>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</si>
  <si>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</si>
  <si>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</si>
  <si>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</si>
  <si>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</si>
  <si>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</si>
  <si>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</si>
  <si>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</si>
  <si>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</si>
  <si>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</si>
  <si>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</si>
  <si>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</si>
  <si>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</si>
  <si>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</si>
  <si>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</si>
  <si>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</si>
  <si>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</si>
  <si>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</si>
  <si>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</si>
  <si>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</si>
  <si>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</si>
  <si>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</si>
  <si>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</si>
  <si>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</si>
  <si>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</si>
  <si>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</si>
  <si>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</si>
  <si>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</si>
  <si>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</si>
  <si>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</si>
  <si>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</si>
  <si>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</si>
  <si>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</si>
  <si>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</si>
  <si>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</si>
  <si>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</si>
  <si>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</si>
  <si>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</si>
  <si>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</si>
  <si>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</si>
  <si>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</si>
  <si>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</si>
  <si>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</si>
  <si>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</si>
  <si>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</si>
  <si>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</si>
  <si>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</si>
  <si>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</si>
  <si>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</si>
  <si>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</si>
  <si>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</si>
  <si>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</si>
  <si>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</si>
  <si>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</si>
  <si>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</si>
  <si>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</si>
  <si>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</si>
  <si>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</si>
  <si>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</si>
  <si>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</si>
  <si>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</si>
  <si>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</si>
  <si>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</si>
  <si>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</si>
  <si>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</si>
  <si>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</si>
  <si>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</si>
  <si>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</si>
  <si>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</si>
  <si>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</si>
  <si>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</si>
  <si>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</si>
  <si>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</si>
  <si>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</si>
  <si>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</si>
  <si>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</si>
  <si>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</si>
  <si>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</si>
  <si>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</si>
  <si>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</si>
  <si>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</si>
  <si>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</si>
  <si>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</si>
  <si>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</si>
  <si>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</si>
  <si>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</si>
  <si>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</si>
  <si>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</si>
  <si>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</si>
  <si>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</si>
  <si>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</si>
  <si>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</si>
  <si>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</si>
  <si>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</si>
  <si>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</si>
  <si>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</si>
  <si>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</si>
  <si>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</si>
  <si>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</si>
  <si>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</si>
  <si>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</si>
  <si>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</si>
  <si>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</si>
  <si>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</si>
  <si>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</si>
  <si>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</si>
  <si>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</si>
  <si>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</si>
  <si>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</si>
  <si>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</si>
  <si>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</si>
  <si>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</si>
  <si>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</si>
  <si>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</si>
  <si>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</si>
  <si>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</si>
  <si>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</si>
  <si>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</si>
  <si>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</si>
  <si>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</si>
  <si>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</si>
  <si>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</si>
  <si>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</si>
  <si>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</si>
  <si>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</si>
  <si>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</si>
  <si>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</si>
  <si>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</si>
  <si>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</si>
  <si>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</si>
  <si>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</si>
  <si>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</si>
  <si>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</si>
  <si>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</si>
  <si>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</si>
  <si>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</si>
  <si>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</si>
  <si>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</si>
  <si>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</si>
  <si>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</si>
  <si>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</si>
  <si>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</si>
  <si>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</si>
  <si>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</si>
  <si>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</si>
  <si>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</si>
  <si>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</si>
  <si>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</si>
  <si>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</si>
  <si>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</si>
  <si>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</si>
  <si>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</si>
  <si>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</si>
  <si>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</si>
  <si>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</si>
  <si>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</si>
  <si>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</si>
  <si>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</si>
  <si>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</si>
  <si>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</si>
  <si>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</si>
  <si>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</si>
  <si>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</si>
  <si>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</si>
  <si>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</si>
  <si>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</si>
  <si>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</si>
  <si>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</si>
  <si>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</si>
  <si>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</si>
  <si>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</si>
  <si>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</si>
  <si>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</si>
  <si>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</si>
  <si>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</si>
  <si>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</si>
  <si>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</si>
  <si>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</si>
  <si>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</si>
  <si>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</si>
  <si>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</si>
  <si>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</si>
  <si>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</si>
  <si>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</si>
  <si>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</si>
  <si>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</si>
  <si>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</si>
  <si>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</si>
  <si>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</si>
  <si>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</si>
  <si>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</si>
  <si>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</si>
  <si>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</si>
  <si>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</si>
  <si>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</si>
  <si>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</si>
  <si>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</si>
  <si>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</si>
  <si>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</si>
  <si>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</si>
  <si>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</si>
  <si>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</si>
  <si>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</si>
  <si>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</si>
  <si>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</si>
  <si>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</si>
  <si>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</si>
  <si>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</si>
  <si>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</si>
  <si>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</si>
  <si>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</si>
  <si>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</si>
  <si>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</si>
  <si>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</si>
  <si>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</si>
  <si>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</si>
  <si>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</si>
  <si>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</si>
  <si>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</si>
  <si>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</si>
  <si>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</si>
  <si>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</si>
  <si>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</si>
  <si>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</si>
  <si>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</si>
  <si>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</si>
  <si>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</si>
  <si>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</si>
  <si>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</si>
  <si>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</si>
  <si>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</si>
  <si>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</si>
  <si>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</si>
  <si>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</si>
  <si>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</si>
  <si>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</si>
  <si>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</si>
  <si>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</si>
  <si>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</si>
  <si>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</si>
  <si>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</si>
  <si>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</si>
  <si>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</si>
  <si>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</si>
  <si>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</si>
  <si>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</si>
  <si>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</si>
  <si>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</si>
  <si>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</si>
  <si>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</si>
  <si>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</si>
  <si>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</si>
  <si>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</si>
  <si>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</si>
  <si>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</si>
  <si>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</si>
  <si>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</si>
  <si>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</si>
  <si>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</si>
  <si>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</si>
  <si>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</si>
  <si>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</si>
  <si>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</si>
  <si>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</si>
  <si>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</si>
  <si>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</si>
  <si>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</si>
  <si>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</si>
  <si>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</si>
  <si>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</si>
  <si>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</si>
  <si>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</si>
  <si>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</si>
  <si>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</si>
  <si>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</si>
  <si>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</si>
  <si>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</si>
  <si>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</si>
  <si>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</si>
  <si>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</si>
  <si>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</si>
  <si>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</si>
  <si>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</si>
  <si>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</si>
  <si>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</si>
  <si>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</si>
  <si>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</si>
  <si>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</si>
  <si>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</si>
  <si>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</si>
  <si>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</si>
  <si>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</si>
  <si>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</si>
  <si>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</si>
  <si>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</si>
  <si>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</si>
  <si>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</si>
  <si>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</si>
  <si>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</si>
  <si>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</si>
  <si>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</si>
  <si>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</si>
  <si>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</si>
  <si>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</si>
  <si>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</si>
  <si>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</si>
  <si>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</si>
  <si>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</si>
  <si>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</si>
  <si>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</si>
  <si>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</si>
  <si>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</si>
  <si>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</si>
  <si>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</si>
  <si>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</si>
  <si>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</si>
  <si>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</si>
  <si>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</si>
  <si>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</si>
  <si>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</si>
  <si>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</si>
  <si>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</si>
  <si>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</si>
  <si>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</si>
  <si>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</si>
  <si>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</si>
  <si>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</si>
  <si>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</si>
  <si>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</si>
  <si>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</si>
  <si>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</si>
  <si>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</si>
  <si>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</si>
  <si>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</si>
  <si>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</si>
  <si>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</si>
  <si>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</si>
  <si>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</si>
  <si>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</si>
  <si>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</si>
  <si>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</si>
  <si>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</si>
  <si>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</si>
  <si>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</si>
  <si>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</si>
  <si>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</si>
  <si>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</si>
  <si>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</si>
  <si>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</si>
  <si>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</si>
  <si>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</si>
  <si>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</si>
  <si>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</si>
  <si>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</si>
  <si>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</si>
  <si>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</si>
  <si>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</si>
  <si>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</si>
  <si>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</si>
  <si>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</si>
  <si>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</si>
  <si>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</si>
  <si>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</si>
  <si>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</si>
  <si>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</si>
  <si>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</si>
  <si>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</si>
  <si>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</si>
  <si>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</si>
  <si>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</si>
  <si>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</si>
  <si>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</si>
  <si>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</si>
  <si>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</si>
  <si>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</si>
  <si>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</si>
  <si>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</si>
  <si>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</si>
  <si>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</si>
  <si>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</si>
  <si>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</si>
  <si>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</si>
  <si>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</si>
  <si>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</si>
  <si>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</si>
  <si>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</si>
  <si>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</si>
  <si>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</si>
  <si>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</si>
  <si>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</si>
  <si>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</si>
  <si>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</si>
  <si>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</si>
  <si>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</si>
  <si>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</si>
  <si>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</si>
  <si>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</si>
  <si>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</si>
  <si>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</si>
  <si>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</si>
  <si>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</si>
  <si>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</si>
  <si>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</si>
  <si>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</si>
  <si>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</si>
  <si>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</si>
  <si>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</si>
  <si>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</si>
  <si>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</si>
  <si>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</si>
  <si>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</si>
  <si>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</si>
  <si>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</si>
  <si>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</si>
  <si>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</si>
  <si>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</si>
  <si>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</si>
  <si>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</si>
  <si>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</si>
  <si>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</si>
  <si>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</si>
  <si>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</si>
  <si>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</si>
  <si>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</si>
  <si>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</si>
  <si>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</si>
  <si>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</si>
  <si>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</si>
  <si>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</si>
  <si>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</si>
  <si>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</si>
  <si>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</si>
  <si>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</si>
  <si>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</si>
  <si>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</si>
  <si>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</si>
  <si>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</si>
  <si>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</si>
  <si>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</si>
  <si>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</si>
  <si>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</si>
  <si>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</si>
  <si>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</si>
  <si>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</si>
  <si>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</si>
  <si>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</si>
  <si>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</si>
  <si>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</si>
  <si>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</si>
  <si>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</si>
  <si>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</si>
  <si>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</si>
  <si>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</si>
  <si>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</si>
  <si>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</si>
  <si>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</si>
  <si>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</si>
  <si>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</si>
  <si>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</si>
  <si>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</si>
  <si>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</si>
  <si>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</si>
  <si>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</si>
  <si>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</si>
  <si>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</si>
  <si>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</si>
  <si>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</si>
  <si>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</si>
  <si>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</si>
  <si>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</si>
  <si>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</si>
  <si>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</si>
  <si>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</si>
  <si>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</si>
  <si>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</si>
  <si>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</si>
  <si>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</si>
  <si>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</si>
  <si>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</si>
  <si>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</si>
  <si>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</si>
  <si>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</si>
  <si>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</si>
  <si>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</si>
  <si>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</si>
  <si>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</si>
  <si>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</si>
  <si>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</si>
  <si>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</si>
  <si>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</si>
  <si>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</si>
  <si>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</si>
  <si>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</si>
  <si>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</si>
  <si>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</si>
  <si>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</si>
  <si>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</si>
  <si>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</si>
  <si>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</si>
  <si>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</si>
  <si>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</si>
  <si>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</si>
  <si>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</si>
  <si>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</si>
  <si>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</si>
  <si>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</si>
  <si>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</si>
  <si>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</si>
  <si>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</si>
  <si>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</si>
  <si>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</si>
  <si>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</si>
  <si>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</si>
  <si>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</si>
  <si>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</si>
  <si>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</si>
  <si>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</si>
  <si>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</si>
  <si>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</si>
  <si>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</si>
  <si>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</si>
  <si>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</si>
  <si>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</si>
  <si>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</si>
  <si>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</si>
  <si>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</si>
  <si>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</si>
  <si>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</si>
  <si>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</si>
  <si>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</si>
  <si>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</si>
  <si>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</si>
  <si>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</si>
  <si>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</si>
  <si>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</si>
  <si>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</si>
  <si>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</si>
  <si>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</si>
  <si>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</si>
  <si>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</si>
  <si>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</si>
  <si>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</si>
  <si>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</si>
  <si>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</si>
  <si>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</si>
  <si>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</si>
  <si>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</si>
  <si>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</si>
  <si>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</si>
  <si>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</si>
  <si>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</si>
  <si>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</si>
  <si>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</si>
  <si>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</si>
  <si>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</si>
  <si>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</si>
  <si>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</si>
  <si>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</si>
  <si>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</si>
  <si>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</si>
  <si>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</si>
  <si>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</si>
  <si>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</si>
  <si>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</si>
  <si>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</si>
  <si>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</si>
  <si>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</si>
  <si>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</si>
  <si>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</si>
  <si>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</si>
  <si>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</si>
  <si>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</si>
  <si>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</si>
  <si>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</si>
  <si>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</si>
  <si>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</si>
  <si>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</si>
  <si>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</si>
  <si>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</si>
  <si>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</si>
  <si>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</si>
  <si>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</si>
  <si>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</si>
  <si>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</si>
  <si>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</si>
  <si>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</si>
  <si>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</si>
  <si>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</si>
  <si>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</si>
  <si>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</si>
  <si>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</si>
  <si>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</si>
  <si>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</si>
  <si>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</si>
  <si>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</si>
  <si>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</si>
  <si>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</si>
  <si>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</si>
  <si>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</si>
  <si>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</si>
  <si>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</si>
  <si>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</si>
  <si>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</si>
  <si>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</si>
  <si>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</si>
  <si>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</si>
  <si>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</si>
  <si>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</si>
  <si>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</si>
  <si>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</si>
  <si>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</si>
  <si>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</si>
  <si>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</si>
  <si>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</si>
  <si>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</si>
  <si>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</si>
  <si>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</si>
  <si>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</si>
  <si>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</si>
  <si>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</si>
  <si>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</si>
  <si>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</si>
  <si>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</si>
  <si>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</si>
  <si>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</si>
  <si>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</si>
  <si>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</si>
  <si>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</si>
  <si>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</si>
  <si>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</si>
  <si>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</si>
  <si>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</si>
  <si>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</si>
  <si>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</si>
  <si>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</si>
  <si>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</si>
  <si>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</si>
  <si>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</si>
  <si>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</si>
  <si>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</si>
  <si>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</si>
  <si>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</si>
  <si>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</si>
  <si>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</si>
  <si>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</si>
  <si>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</si>
  <si>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</si>
  <si>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</si>
  <si>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</si>
  <si>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</si>
  <si>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</si>
  <si>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</si>
  <si>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</si>
  <si>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</si>
  <si>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</si>
  <si>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</si>
  <si>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</si>
  <si>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</si>
  <si>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</si>
  <si>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</si>
  <si>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</si>
  <si>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</si>
  <si>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</si>
  <si>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</si>
  <si>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</si>
  <si>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</si>
  <si>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</si>
  <si>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</si>
  <si>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</si>
  <si>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</si>
  <si>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</si>
  <si>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</si>
  <si>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</si>
  <si>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</si>
  <si>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</si>
  <si>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</si>
  <si>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</si>
  <si>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</si>
  <si>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</si>
  <si>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</si>
  <si>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</si>
  <si>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</si>
  <si>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</si>
  <si>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</si>
  <si>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</si>
  <si>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</si>
  <si>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</si>
  <si>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</si>
  <si>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</si>
  <si>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</si>
  <si>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</si>
  <si>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</si>
  <si>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</si>
  <si>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</si>
  <si>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</si>
  <si>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</si>
  <si>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</si>
  <si>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</si>
  <si>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</si>
  <si>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</si>
  <si>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</si>
  <si>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</si>
  <si>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</si>
  <si>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</si>
  <si>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</si>
  <si>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</si>
  <si>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</si>
  <si>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</si>
  <si>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</si>
  <si>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</si>
  <si>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</si>
  <si>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</si>
  <si>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</si>
  <si>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</si>
  <si>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</si>
  <si>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</si>
  <si>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</si>
  <si>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</si>
  <si>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</si>
  <si>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</si>
  <si>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</si>
  <si>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</si>
  <si>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</si>
  <si>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</si>
  <si>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</si>
  <si>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</si>
  <si>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</si>
  <si>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</si>
  <si>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</si>
  <si>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</si>
  <si>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</si>
  <si>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</si>
  <si>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</si>
  <si>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</si>
  <si>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</si>
  <si>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</si>
  <si>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</si>
  <si>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</si>
  <si>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</si>
  <si>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</si>
  <si>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</si>
  <si>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</si>
  <si>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</si>
  <si>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</si>
  <si>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</si>
  <si>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</si>
  <si>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</si>
  <si>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</si>
  <si>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</si>
  <si>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</si>
  <si>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</si>
  <si>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</si>
  <si>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</si>
  <si>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</si>
  <si>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</si>
  <si>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</si>
  <si>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</si>
  <si>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</si>
  <si>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</si>
  <si>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</si>
  <si>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</si>
  <si>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</si>
  <si>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</si>
  <si>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</si>
  <si>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</si>
  <si>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</si>
  <si>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</si>
  <si>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</si>
  <si>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</si>
  <si>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</si>
  <si>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</si>
  <si>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</si>
  <si>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</si>
  <si>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</si>
  <si>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</si>
  <si>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</si>
  <si>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</si>
  <si>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</si>
  <si>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</si>
  <si>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</si>
  <si>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</si>
  <si>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</si>
  <si>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</si>
  <si>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</si>
  <si>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</si>
  <si>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</si>
  <si>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</si>
  <si>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</si>
  <si>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</si>
  <si>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</si>
  <si>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</si>
  <si>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</si>
  <si>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</si>
  <si>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</si>
  <si>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</si>
  <si>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</si>
  <si>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</si>
  <si>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</si>
  <si>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</si>
  <si>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</si>
  <si>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</si>
  <si>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</si>
  <si>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</si>
  <si>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</si>
  <si>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</si>
  <si>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</si>
  <si>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</si>
  <si>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</si>
  <si>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</si>
  <si>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</si>
  <si>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</si>
  <si>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</si>
  <si>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</si>
  <si>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</si>
  <si>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</si>
  <si>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</si>
  <si>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</si>
  <si>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</si>
  <si>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</si>
  <si>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</si>
  <si>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</si>
  <si>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</si>
  <si>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</si>
  <si>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</si>
  <si>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</si>
  <si>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</si>
  <si>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</si>
  <si>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</si>
  <si>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</si>
  <si>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</si>
  <si>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</si>
  <si>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</si>
  <si>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</si>
  <si>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</si>
  <si>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</si>
  <si>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</si>
  <si>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</si>
  <si>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</si>
  <si>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</si>
  <si>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</si>
  <si>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</si>
  <si>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</si>
  <si>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</si>
  <si>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</si>
  <si>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</si>
  <si>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</si>
  <si>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</si>
  <si>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</si>
  <si>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</si>
  <si>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</si>
  <si>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</si>
  <si>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</si>
  <si>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</si>
  <si>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</si>
  <si>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</si>
  <si>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</si>
  <si>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</si>
  <si>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</si>
  <si>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</si>
  <si>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</si>
  <si>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</si>
  <si>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</si>
  <si>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</si>
  <si>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</si>
  <si>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</si>
  <si>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</si>
  <si>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</si>
  <si>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</si>
  <si>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</si>
  <si>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</si>
  <si>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</si>
  <si>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</si>
  <si>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</si>
  <si>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</si>
  <si>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</si>
  <si>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</si>
  <si>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</si>
  <si>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</si>
  <si>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</si>
  <si>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</si>
  <si>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</si>
  <si>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</si>
  <si>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</si>
  <si>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</si>
  <si>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</si>
  <si>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</si>
  <si>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</si>
  <si>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</si>
  <si>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</si>
  <si>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</si>
  <si>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</si>
  <si>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</si>
  <si>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</si>
  <si>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</si>
  <si>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</si>
  <si>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</si>
  <si>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</si>
  <si>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</si>
  <si>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</si>
  <si>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</si>
  <si>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</si>
  <si>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</si>
  <si>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</si>
  <si>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</si>
  <si>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</si>
  <si>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</si>
  <si>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</si>
  <si>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</si>
  <si>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</si>
  <si>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</si>
  <si>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</si>
  <si>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</si>
  <si>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</si>
  <si>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</si>
  <si>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</si>
  <si>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</si>
  <si>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</si>
  <si>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</si>
  <si>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</si>
  <si>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</si>
  <si>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</si>
  <si>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</si>
  <si>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</si>
  <si>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</si>
  <si>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</si>
  <si>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</si>
  <si>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</si>
  <si>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</si>
  <si>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</si>
  <si>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</si>
  <si>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</si>
  <si>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</si>
  <si>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</si>
  <si>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</si>
  <si>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</si>
  <si>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</si>
  <si>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</si>
  <si>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</si>
  <si>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</si>
  <si>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</si>
  <si>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</si>
  <si>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</si>
  <si>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</si>
  <si>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</si>
  <si>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</si>
  <si>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</si>
  <si>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</si>
  <si>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</si>
  <si>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</si>
  <si>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</si>
  <si>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</si>
  <si>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</si>
  <si>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</si>
  <si>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</si>
  <si>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</si>
  <si>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</si>
  <si>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</si>
  <si>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</si>
  <si>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</si>
  <si>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</si>
  <si>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</si>
  <si>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</si>
  <si>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</si>
  <si>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</si>
  <si>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</si>
  <si>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</si>
  <si>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</si>
  <si>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</si>
  <si>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</si>
  <si>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</si>
  <si>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</si>
  <si>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</si>
  <si>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</si>
  <si>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</si>
  <si>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</si>
  <si>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</si>
  <si>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</si>
  <si>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</si>
  <si>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</si>
  <si>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</si>
  <si>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</si>
  <si>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</si>
  <si>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</si>
  <si>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</si>
  <si>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</si>
  <si>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</si>
  <si>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</si>
  <si>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</si>
  <si>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</si>
  <si>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</si>
  <si>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</si>
  <si>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</si>
  <si>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</si>
  <si>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</si>
  <si>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</si>
  <si>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</si>
  <si>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</si>
  <si>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</si>
  <si>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</si>
  <si>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</si>
  <si>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</si>
  <si>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</si>
  <si>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</si>
  <si>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</si>
  <si>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</si>
  <si>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</si>
  <si>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</si>
  <si>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</si>
  <si>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</si>
  <si>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</si>
  <si>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</si>
  <si>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</si>
  <si>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</si>
  <si>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</si>
  <si>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</si>
  <si>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</si>
  <si>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</si>
  <si>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</si>
  <si>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</si>
  <si>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</si>
  <si>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</si>
  <si>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</si>
  <si>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</si>
  <si>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</si>
  <si>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</si>
  <si>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</si>
  <si>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</si>
  <si>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</si>
  <si>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</si>
  <si>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</si>
  <si>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</si>
  <si>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</si>
  <si>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</si>
  <si>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</si>
  <si>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</si>
  <si>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</si>
  <si>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</si>
  <si>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</si>
  <si>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</si>
  <si>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</si>
  <si>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</si>
  <si>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</si>
  <si>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</si>
  <si>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</si>
  <si>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</si>
  <si>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</si>
  <si>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</si>
  <si>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</si>
  <si>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</si>
  <si>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</si>
  <si>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</si>
  <si>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</si>
  <si>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</si>
  <si>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</si>
  <si>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</si>
  <si>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</si>
  <si>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</si>
  <si>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</si>
  <si>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</si>
  <si>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</si>
  <si>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</si>
  <si>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</si>
  <si>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</si>
  <si>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</si>
  <si>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</si>
  <si>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</si>
  <si>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</si>
  <si>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</si>
  <si>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</si>
  <si>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</si>
  <si>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</si>
  <si>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</si>
  <si>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</si>
  <si>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</si>
  <si>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</si>
  <si>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</si>
  <si>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</si>
  <si>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</si>
  <si>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</si>
  <si>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</si>
  <si>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</si>
  <si>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</si>
  <si>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</si>
  <si>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</si>
  <si>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</si>
  <si>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</si>
  <si>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</si>
  <si>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</si>
  <si>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</si>
  <si>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</si>
  <si>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</si>
  <si>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</si>
  <si>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</si>
  <si>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</si>
  <si>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</si>
  <si>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</si>
  <si>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</si>
  <si>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</si>
  <si>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</si>
  <si>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</si>
  <si>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</si>
  <si>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</si>
  <si>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</si>
  <si>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</si>
  <si>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</si>
  <si>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</si>
  <si>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</si>
  <si>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</si>
  <si>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</si>
  <si>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</si>
  <si>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</si>
  <si>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</si>
  <si>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</si>
  <si>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</si>
  <si>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</si>
  <si>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</si>
  <si>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</si>
  <si>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</si>
  <si>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</si>
  <si>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</si>
  <si>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</si>
  <si>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</si>
  <si>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</si>
  <si>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</si>
  <si>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</si>
  <si>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</si>
  <si>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</si>
  <si>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</si>
  <si>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</si>
  <si>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</si>
  <si>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</si>
  <si>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</si>
  <si>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</si>
  <si>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</si>
  <si>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</si>
  <si>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</si>
  <si>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</si>
  <si>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</si>
  <si>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</si>
  <si>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</si>
  <si>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</si>
  <si>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</si>
  <si>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</si>
  <si>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</si>
  <si>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</si>
  <si>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</si>
  <si>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</si>
  <si>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</si>
  <si>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</si>
  <si>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</si>
  <si>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</si>
  <si>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</si>
  <si>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</si>
  <si>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</si>
  <si>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</si>
  <si>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</si>
  <si>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</si>
  <si>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</si>
  <si>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</si>
  <si>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</si>
  <si>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</si>
  <si>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</si>
  <si>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</si>
  <si>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</si>
  <si>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</si>
  <si>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</si>
  <si>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</si>
  <si>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</si>
  <si>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</si>
  <si>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</si>
  <si>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</si>
  <si>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</si>
  <si>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</si>
  <si>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</si>
  <si>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</si>
  <si>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</si>
  <si>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</si>
  <si>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</si>
  <si>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</si>
  <si>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</si>
  <si>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</si>
  <si>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</si>
  <si>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</si>
  <si>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</si>
  <si>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</si>
  <si>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</si>
  <si>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</si>
  <si>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</si>
  <si>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</si>
  <si>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</si>
  <si>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</si>
  <si>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</si>
  <si>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</si>
  <si>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</si>
  <si>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</si>
  <si>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</si>
  <si>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</si>
  <si>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</si>
  <si>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</si>
  <si>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</si>
  <si>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</si>
  <si>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</si>
  <si>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</si>
  <si>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</si>
  <si>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</si>
  <si>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</si>
  <si>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</si>
  <si>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</si>
  <si>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</si>
  <si>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</si>
  <si>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</si>
  <si>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</si>
  <si>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</si>
  <si>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</si>
  <si>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</si>
  <si>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</si>
  <si>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</si>
  <si>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</si>
  <si>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</si>
  <si>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</si>
  <si>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</si>
  <si>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</si>
  <si>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</si>
  <si>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</si>
  <si>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</si>
  <si>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</si>
  <si>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</si>
  <si>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</si>
  <si>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</si>
  <si>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</si>
  <si>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</si>
  <si>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</si>
  <si>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</si>
  <si>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</si>
  <si>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</si>
  <si>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</si>
  <si>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</si>
  <si>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</si>
  <si>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</si>
  <si>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</si>
  <si>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</si>
  <si>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</si>
  <si>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</si>
  <si>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</si>
  <si>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</si>
  <si>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</si>
  <si>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</si>
  <si>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</si>
  <si>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</si>
  <si>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</si>
  <si>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</si>
  <si>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</si>
  <si>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</si>
  <si>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</si>
  <si>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</si>
  <si>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</si>
  <si>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</si>
  <si>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</si>
  <si>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</si>
  <si>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</si>
  <si>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</si>
  <si>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</si>
  <si>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</si>
  <si>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</si>
  <si>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</si>
  <si>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</si>
  <si>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</si>
  <si>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</si>
  <si>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</si>
  <si>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</si>
  <si>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</si>
  <si>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</si>
  <si>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</si>
  <si>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</si>
  <si>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</si>
  <si>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</si>
  <si>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</si>
  <si>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</si>
  <si>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</si>
  <si>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</si>
  <si>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</si>
  <si>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</si>
  <si>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</si>
  <si>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</si>
  <si>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</si>
  <si>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</si>
  <si>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</si>
  <si>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</si>
  <si>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</si>
  <si>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</si>
  <si>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</si>
  <si>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</si>
  <si>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</si>
  <si>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</si>
  <si>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</si>
  <si>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</si>
  <si>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</si>
  <si>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</si>
  <si>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</si>
  <si>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</si>
  <si>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</si>
  <si>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</si>
  <si>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</si>
  <si>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</si>
  <si>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</si>
  <si>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</si>
  <si>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</si>
  <si>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</si>
  <si>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</si>
  <si>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</si>
  <si>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</si>
  <si>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</si>
  <si>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</si>
  <si>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</si>
  <si>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</si>
  <si>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</si>
  <si>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</si>
  <si>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</si>
  <si>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</si>
  <si>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</si>
  <si>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</si>
  <si>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</si>
  <si>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</si>
  <si>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</si>
  <si>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</si>
  <si>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</si>
  <si>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</si>
  <si>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</si>
  <si>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</si>
  <si>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</si>
  <si>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</si>
  <si>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</si>
  <si>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</si>
  <si>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</si>
  <si>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</si>
  <si>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</si>
  <si>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</si>
  <si>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</si>
  <si>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</si>
  <si>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</si>
  <si>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</si>
  <si>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</si>
  <si>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</si>
  <si>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</si>
  <si>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</si>
  <si>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</si>
  <si>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</si>
  <si>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</si>
  <si>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</si>
  <si>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</si>
  <si>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</si>
  <si>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</si>
  <si>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</si>
  <si>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</si>
  <si>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</si>
  <si>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</si>
  <si>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</si>
  <si>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</si>
  <si>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</si>
  <si>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</si>
  <si>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</si>
  <si>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</si>
  <si>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</si>
  <si>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</si>
  <si>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</si>
  <si>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</si>
  <si>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</si>
  <si>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</si>
  <si>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</si>
  <si>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</si>
  <si>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</si>
  <si>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</si>
  <si>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</si>
  <si>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</si>
  <si>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</si>
  <si>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</si>
  <si>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</si>
  <si>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</si>
  <si>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</si>
  <si>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</si>
  <si>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</si>
  <si>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</si>
  <si>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</si>
  <si>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</si>
  <si>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</si>
  <si>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</si>
  <si>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</si>
  <si>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</si>
  <si>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</si>
  <si>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</si>
  <si>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</si>
  <si>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</si>
  <si>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</si>
  <si>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</si>
  <si>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</si>
  <si>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</si>
  <si>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</si>
  <si>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</si>
  <si>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</si>
  <si>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</si>
  <si>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</si>
  <si>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</si>
  <si>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</si>
  <si>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</si>
  <si>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</si>
  <si>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</si>
  <si>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</si>
  <si>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</si>
  <si>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</si>
  <si>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</si>
  <si>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</si>
  <si>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</si>
  <si>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</si>
  <si>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</si>
  <si>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</si>
  <si>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</si>
  <si>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</si>
  <si>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</si>
  <si>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</si>
  <si>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</si>
  <si>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</si>
  <si>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</si>
  <si>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</si>
  <si>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</si>
  <si>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</si>
  <si>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</si>
  <si>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</si>
  <si>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</si>
  <si>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</si>
  <si>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</si>
  <si>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</si>
  <si>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</si>
  <si>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</si>
  <si>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</si>
  <si>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</si>
  <si>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</si>
  <si>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</si>
  <si>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</si>
  <si>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</si>
  <si>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</si>
  <si>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</si>
  <si>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</si>
  <si>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</si>
  <si>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</si>
  <si>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</si>
  <si>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</si>
  <si>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</si>
  <si>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</si>
  <si>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</si>
  <si>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</si>
  <si>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</si>
  <si>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</si>
  <si>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</si>
  <si>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</si>
  <si>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</si>
  <si>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</si>
  <si>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</si>
  <si>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</si>
  <si>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</si>
  <si>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</si>
  <si>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</si>
  <si>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</si>
  <si>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</si>
  <si>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</si>
  <si>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</si>
  <si>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</si>
  <si>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</si>
  <si>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</si>
  <si>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</si>
  <si>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</si>
  <si>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</si>
  <si>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</si>
  <si>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</si>
  <si>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</si>
  <si>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</si>
  <si>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</si>
  <si>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</si>
  <si>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</si>
  <si>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</si>
  <si>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</si>
  <si>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</si>
  <si>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</si>
  <si>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</si>
  <si>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</si>
  <si>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</si>
  <si>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</si>
  <si>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</si>
  <si>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</si>
  <si>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</si>
  <si>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</si>
  <si>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</si>
  <si>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</si>
  <si>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</si>
  <si>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</si>
  <si>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</si>
  <si>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</si>
  <si>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</si>
  <si>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</si>
  <si>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</si>
  <si>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</si>
  <si>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</si>
  <si>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</si>
  <si>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</si>
  <si>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</si>
  <si>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</si>
  <si>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</si>
  <si>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</si>
  <si>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</si>
  <si>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</si>
  <si>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</si>
  <si>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</si>
  <si>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</si>
  <si>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</si>
  <si>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</si>
  <si>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</si>
  <si>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</si>
  <si>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</si>
  <si>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</si>
  <si>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</si>
  <si>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</si>
  <si>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</si>
  <si>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</si>
  <si>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</si>
  <si>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</si>
  <si>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</si>
  <si>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</si>
  <si>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</si>
  <si>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</si>
  <si>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</si>
  <si>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</si>
  <si>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</si>
  <si>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</si>
  <si>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</si>
  <si>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</si>
  <si>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</si>
  <si>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</si>
  <si>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</si>
  <si>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</si>
  <si>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</si>
  <si>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</si>
  <si>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</si>
  <si>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</si>
  <si>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</si>
  <si>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</si>
  <si>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</si>
  <si>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</si>
  <si>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</si>
  <si>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</si>
  <si>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</si>
  <si>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</si>
  <si>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</si>
  <si>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</si>
  <si>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</si>
  <si>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</si>
  <si>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</si>
  <si>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</si>
  <si>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</si>
  <si>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</si>
  <si>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</si>
  <si>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</si>
  <si>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</si>
  <si>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</si>
  <si>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</si>
  <si>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</si>
  <si>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</si>
  <si>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</si>
  <si>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</si>
  <si>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</si>
  <si>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</si>
  <si>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</si>
  <si>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</si>
  <si>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</si>
  <si>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</si>
  <si>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</si>
  <si>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</si>
  <si>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</si>
  <si>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</si>
  <si>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</si>
  <si>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</si>
  <si>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</si>
  <si>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</si>
  <si>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</si>
  <si>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</si>
  <si>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</si>
  <si>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</si>
  <si>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</si>
  <si>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</si>
  <si>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</si>
  <si>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</si>
  <si>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</si>
  <si>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</si>
  <si>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</si>
  <si>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</si>
  <si>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</si>
  <si>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</si>
  <si>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</si>
  <si>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</si>
  <si>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</si>
  <si>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</si>
  <si>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</si>
  <si>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</si>
  <si>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</si>
  <si>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</si>
  <si>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</si>
  <si>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</si>
  <si>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</si>
  <si>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</si>
  <si>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</si>
  <si>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</si>
  <si>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</si>
  <si>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</si>
  <si>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</si>
  <si>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</si>
  <si>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</si>
  <si>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</si>
  <si>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</si>
  <si>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</si>
  <si>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</si>
  <si>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</si>
  <si>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</si>
  <si>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</si>
  <si>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</si>
  <si>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</si>
  <si>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</si>
  <si>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</si>
  <si>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</si>
  <si>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</si>
  <si>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</si>
  <si>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</si>
  <si>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</si>
  <si>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</si>
  <si>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</si>
  <si>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</si>
  <si>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</si>
  <si>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</si>
  <si>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</si>
  <si>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</si>
  <si>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</si>
  <si>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</si>
  <si>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</si>
  <si>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</si>
  <si>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</si>
  <si>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</si>
  <si>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</si>
  <si>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</si>
  <si>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</si>
  <si>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</si>
  <si>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</si>
  <si>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</si>
  <si>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</si>
  <si>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</si>
  <si>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</si>
  <si>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</si>
  <si>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</si>
  <si>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</si>
  <si>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</si>
  <si>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</si>
  <si>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</si>
  <si>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</si>
  <si>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</si>
  <si>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</si>
  <si>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</si>
  <si>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</si>
  <si>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</si>
  <si>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</si>
  <si>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</si>
  <si>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</si>
  <si>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</si>
  <si>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</si>
  <si>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</si>
  <si>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</si>
  <si>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</si>
  <si>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</si>
  <si>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</si>
  <si>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</si>
  <si>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</si>
  <si>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</si>
  <si>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</si>
  <si>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</si>
  <si>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</si>
  <si>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</si>
  <si>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</si>
  <si>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</si>
  <si>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</si>
  <si>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</si>
  <si>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</si>
  <si>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</si>
  <si>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</si>
  <si>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</si>
  <si>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</si>
  <si>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</si>
  <si>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</si>
  <si>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</si>
  <si>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</si>
  <si>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</si>
  <si>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</si>
  <si>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</si>
  <si>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</si>
  <si>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</si>
  <si>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</si>
  <si>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</si>
  <si>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</si>
  <si>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</si>
  <si>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</si>
  <si>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</si>
  <si>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</si>
  <si>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</si>
  <si>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</si>
  <si>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</si>
  <si>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</si>
  <si>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</si>
  <si>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</si>
  <si>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</si>
  <si>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</si>
  <si>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</si>
  <si>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</si>
  <si>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</si>
  <si>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</si>
  <si>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</si>
  <si>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</si>
  <si>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</si>
  <si>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</si>
  <si>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</si>
  <si>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</si>
  <si>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</si>
  <si>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</si>
  <si>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</si>
  <si>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</si>
  <si>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</si>
  <si>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</si>
  <si>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</si>
  <si>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</si>
  <si>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</si>
  <si>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</si>
  <si>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</si>
  <si>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</si>
  <si>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</si>
  <si>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</si>
  <si>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</si>
  <si>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</si>
  <si>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</si>
  <si>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</si>
  <si>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</si>
  <si>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</si>
  <si>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</si>
  <si>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</si>
  <si>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</si>
  <si>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</si>
  <si>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</si>
  <si>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</si>
  <si>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</si>
  <si>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</si>
  <si>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</si>
  <si>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</si>
  <si>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</si>
  <si>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</si>
  <si>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</si>
  <si>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</si>
  <si>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</si>
  <si>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</si>
  <si>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</si>
  <si>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</si>
  <si>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</si>
  <si>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</si>
  <si>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</si>
  <si>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</si>
  <si>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</si>
  <si>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</si>
  <si>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</si>
  <si>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</si>
  <si>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</si>
  <si>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</si>
  <si>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</si>
  <si>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</si>
  <si>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</si>
  <si>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</si>
  <si>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</si>
  <si>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</si>
  <si>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</si>
  <si>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</si>
  <si>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</si>
  <si>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</si>
  <si>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</si>
  <si>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</si>
  <si>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</si>
  <si>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</si>
  <si>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</si>
  <si>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</si>
  <si>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</si>
  <si>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</si>
  <si>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</si>
  <si>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</si>
  <si>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</si>
  <si>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</si>
  <si>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</si>
  <si>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</si>
  <si>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</si>
  <si>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</si>
  <si>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</si>
  <si>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</si>
  <si>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</si>
  <si>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</si>
  <si>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</si>
  <si>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</si>
  <si>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</si>
  <si>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</si>
  <si>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</si>
  <si>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</si>
  <si>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</si>
  <si>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</si>
  <si>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</si>
  <si>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</si>
  <si>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</si>
  <si>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</si>
  <si>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</si>
  <si>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</si>
  <si>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</si>
  <si>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</si>
  <si>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</si>
  <si>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</si>
  <si>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</si>
  <si>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</si>
  <si>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</si>
  <si>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</si>
  <si>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</si>
  <si>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</si>
  <si>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</si>
  <si>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</si>
  <si>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</si>
  <si>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</si>
  <si>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</si>
  <si>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</si>
  <si>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</si>
  <si>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</si>
  <si>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</si>
  <si>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</si>
  <si>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</si>
  <si>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</si>
  <si>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</si>
  <si>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</si>
  <si>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</si>
  <si>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</si>
  <si>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</si>
  <si>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</si>
  <si>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</si>
  <si>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</si>
  <si>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</si>
  <si>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</si>
  <si>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</si>
  <si>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</si>
  <si>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</si>
  <si>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</si>
  <si>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</si>
  <si>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</si>
  <si>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</si>
  <si>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</si>
  <si>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</si>
  <si>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</si>
  <si>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</si>
  <si>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</si>
  <si>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</si>
  <si>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</si>
  <si>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</si>
  <si>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</si>
  <si>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</si>
  <si>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</si>
  <si>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</si>
  <si>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</si>
  <si>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</si>
  <si>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</si>
  <si>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</si>
  <si>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</si>
  <si>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</si>
  <si>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</si>
  <si>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</si>
  <si>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</si>
  <si>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</si>
  <si>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</si>
  <si>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</si>
  <si>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</si>
  <si>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</si>
  <si>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</si>
  <si>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</si>
  <si>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</si>
  <si>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</si>
  <si>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</si>
  <si>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</si>
  <si>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</si>
  <si>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</si>
  <si>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</si>
  <si>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</si>
  <si>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</si>
  <si>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</si>
  <si>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</si>
  <si>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</si>
  <si>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</si>
  <si>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</si>
  <si>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</si>
  <si>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</si>
  <si>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</si>
  <si>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</si>
  <si>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</si>
  <si>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</si>
  <si>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</si>
  <si>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</si>
  <si>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</si>
  <si>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</si>
  <si>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</si>
  <si>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</si>
  <si>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</si>
  <si>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</si>
  <si>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</si>
  <si>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</si>
  <si>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</si>
  <si>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</si>
  <si>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</si>
  <si>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</si>
  <si>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</si>
  <si>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</si>
  <si>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</si>
  <si>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</si>
  <si>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</si>
  <si>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</si>
  <si>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</si>
  <si>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</si>
  <si>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</si>
  <si>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</si>
  <si>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</si>
  <si>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</si>
  <si>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</si>
  <si>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</si>
  <si>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</si>
  <si>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</si>
  <si>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</si>
  <si>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</si>
  <si>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</si>
  <si>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</si>
  <si>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</si>
  <si>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</si>
  <si>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</si>
  <si>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</si>
  <si>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</si>
  <si>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</si>
  <si>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</si>
  <si>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</si>
  <si>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</si>
  <si>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</si>
  <si>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</si>
  <si>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</si>
  <si>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</si>
  <si>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</si>
  <si>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</si>
  <si>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</si>
  <si>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</si>
  <si>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</si>
  <si>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</si>
  <si>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</si>
  <si>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</si>
  <si>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</si>
  <si>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</si>
  <si>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</si>
  <si>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</si>
  <si>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</si>
  <si>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</si>
  <si>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</si>
  <si>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</si>
  <si>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</si>
  <si>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</si>
  <si>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</si>
  <si>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</si>
  <si>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</si>
  <si>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</si>
  <si>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</si>
  <si>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</si>
  <si>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</si>
  <si>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</si>
  <si>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</si>
  <si>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</si>
  <si>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</si>
  <si>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</si>
  <si>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</si>
  <si>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</si>
  <si>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</si>
  <si>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</si>
  <si>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</si>
  <si>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</si>
  <si>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</si>
  <si>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</si>
  <si>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</si>
  <si>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</si>
  <si>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</si>
  <si>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</si>
  <si>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</si>
  <si>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</si>
  <si>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</si>
  <si>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</si>
  <si>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</si>
  <si>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</si>
  <si>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</si>
  <si>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</si>
  <si>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</si>
  <si>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</si>
  <si>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</si>
  <si>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</si>
  <si>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</si>
  <si>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</si>
  <si>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</si>
  <si>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</si>
  <si>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</si>
  <si>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</si>
  <si>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</si>
  <si>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</si>
  <si>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</si>
  <si>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</si>
  <si>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</si>
  <si>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</si>
  <si>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</si>
  <si>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</si>
  <si>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</si>
  <si>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</si>
  <si>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</si>
  <si>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</si>
  <si>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</si>
  <si>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</si>
  <si>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</si>
  <si>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</si>
  <si>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</si>
  <si>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</si>
  <si>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</si>
  <si>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</si>
  <si>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</si>
  <si>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</si>
  <si>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</si>
  <si>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</si>
  <si>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</si>
  <si>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</si>
  <si>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</si>
  <si>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</si>
  <si>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</si>
  <si>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</si>
  <si>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</si>
  <si>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</si>
  <si>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</si>
  <si>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</si>
  <si>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</si>
  <si>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</si>
  <si>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</si>
  <si>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</si>
  <si>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</si>
  <si>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</si>
  <si>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</si>
  <si>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</si>
  <si>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</si>
  <si>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</si>
  <si>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</si>
  <si>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</si>
  <si>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</si>
  <si>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</si>
  <si>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</si>
  <si>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</si>
  <si>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</si>
  <si>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</si>
  <si>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</si>
  <si>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</si>
  <si>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</si>
  <si>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</si>
  <si>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</si>
  <si>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</si>
  <si>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</si>
  <si>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</si>
  <si>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</si>
  <si>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</si>
  <si>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</si>
  <si>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</si>
  <si>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</si>
  <si>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</si>
  <si>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</si>
  <si>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</si>
  <si>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</si>
  <si>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</si>
  <si>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</si>
  <si>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</si>
  <si>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</si>
  <si>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</si>
  <si>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</si>
  <si>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</si>
  <si>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</si>
  <si>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</si>
  <si>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</si>
  <si>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</si>
  <si>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</si>
  <si>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</si>
  <si>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</si>
  <si>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</si>
  <si>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</si>
  <si>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</si>
  <si>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</si>
  <si>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</si>
  <si>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</si>
  <si>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</si>
  <si>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</si>
  <si>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</si>
  <si>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</si>
  <si>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</si>
  <si>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</si>
  <si>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</si>
  <si>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</si>
  <si>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</si>
  <si>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</si>
  <si>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</si>
  <si>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</si>
  <si>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</si>
  <si>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</si>
  <si>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</si>
  <si>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</si>
  <si>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</si>
  <si>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</si>
  <si>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</si>
  <si>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</si>
  <si>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</si>
  <si>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</si>
  <si>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</si>
  <si>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</si>
  <si>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</si>
  <si>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</si>
  <si>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</si>
  <si>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</si>
  <si>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</si>
  <si>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</si>
  <si>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</si>
  <si>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</si>
  <si>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</si>
  <si>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</si>
  <si>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</si>
  <si>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</si>
  <si>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</si>
  <si>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</si>
  <si>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</si>
  <si>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</si>
  <si>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</si>
  <si>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</si>
  <si>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</si>
  <si>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</si>
  <si>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</si>
  <si>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</si>
  <si>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</si>
  <si>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</si>
  <si>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</si>
  <si>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</si>
  <si>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</si>
  <si>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</si>
  <si>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</si>
  <si>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</si>
  <si>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</si>
  <si>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</si>
  <si>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</si>
  <si>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</si>
  <si>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</si>
  <si>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</si>
  <si>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</si>
  <si>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</si>
  <si>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</si>
  <si>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</si>
  <si>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</si>
  <si>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</si>
  <si>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</si>
  <si>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</si>
  <si>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</si>
  <si>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</si>
  <si>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</si>
  <si>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</si>
  <si>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</si>
  <si>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</si>
  <si>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</si>
  <si>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</si>
  <si>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</si>
  <si>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</si>
  <si>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</si>
  <si>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</si>
  <si>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</si>
  <si>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</si>
  <si>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</si>
  <si>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</si>
  <si>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</si>
  <si>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</si>
  <si>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</si>
  <si>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</si>
  <si>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</si>
  <si>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</si>
  <si>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</si>
  <si>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</si>
  <si>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</si>
  <si>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</si>
  <si>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</si>
  <si>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</si>
  <si>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</si>
  <si>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</si>
  <si>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</si>
  <si>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</si>
  <si>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</si>
  <si>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</si>
  <si>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</si>
  <si>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</si>
  <si>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</si>
  <si>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</si>
  <si>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</si>
  <si>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</si>
  <si>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</si>
  <si>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</si>
  <si>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</si>
  <si>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</si>
  <si>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</si>
  <si>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</si>
  <si>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</si>
  <si>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</si>
  <si>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</si>
  <si>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</si>
  <si>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</si>
  <si>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</si>
  <si>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</si>
  <si>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</si>
  <si>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</si>
  <si>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</si>
  <si>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</si>
  <si>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</si>
  <si>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</si>
  <si>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</si>
  <si>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</si>
  <si>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</si>
  <si>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</si>
  <si>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</si>
  <si>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</si>
  <si>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</si>
  <si>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</si>
  <si>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</si>
  <si>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</si>
  <si>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</si>
  <si>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</si>
  <si>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</si>
  <si>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</si>
  <si>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</si>
  <si>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</si>
  <si>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</si>
  <si>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</si>
  <si>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</si>
  <si>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</si>
  <si>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</si>
  <si>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</si>
  <si>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</si>
  <si>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</si>
  <si>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</si>
  <si>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</si>
  <si>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</si>
  <si>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</si>
  <si>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</si>
  <si>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</si>
  <si>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</si>
  <si>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</si>
  <si>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</si>
  <si>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</si>
  <si>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</si>
  <si>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</si>
  <si>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</si>
  <si>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</si>
  <si>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</si>
  <si>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</si>
  <si>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</si>
  <si>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</si>
  <si>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</si>
  <si>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</si>
  <si>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</si>
  <si>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</si>
  <si>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</si>
  <si>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</si>
  <si>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</si>
  <si>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</si>
  <si>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</si>
  <si>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</si>
  <si>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</si>
  <si>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</si>
  <si>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</si>
  <si>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</si>
  <si>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</si>
  <si>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</si>
  <si>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</si>
  <si>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</si>
  <si>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</si>
  <si>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</si>
  <si>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</si>
  <si>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</si>
  <si>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</si>
  <si>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</si>
  <si>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</si>
  <si>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</si>
  <si>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</si>
  <si>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</si>
  <si>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</si>
  <si>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</si>
  <si>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</si>
  <si>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</si>
  <si>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</si>
  <si>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</si>
  <si>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</si>
  <si>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</si>
  <si>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</si>
  <si>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</si>
  <si>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</si>
  <si>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</si>
  <si>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</si>
  <si>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</si>
  <si>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</si>
  <si>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</si>
  <si>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</si>
  <si>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</si>
  <si>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</si>
  <si>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</si>
  <si>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</si>
  <si>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</si>
  <si>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</si>
  <si>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</si>
  <si>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</si>
  <si>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</si>
  <si>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</si>
  <si>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</si>
  <si>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</si>
  <si>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</si>
  <si>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</si>
  <si>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</si>
  <si>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</si>
  <si>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</si>
  <si>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</si>
  <si>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</si>
  <si>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</si>
  <si>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</si>
  <si>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</si>
  <si>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</si>
  <si>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</si>
  <si>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</si>
  <si>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</si>
  <si>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</si>
  <si>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</si>
  <si>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</si>
  <si>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</si>
  <si>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</si>
  <si>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</si>
  <si>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</si>
  <si>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</si>
  <si>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</si>
  <si>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</si>
  <si>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</si>
  <si>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</si>
  <si>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</si>
  <si>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</si>
  <si>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</si>
  <si>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</si>
  <si>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</si>
  <si>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</si>
  <si>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</si>
  <si>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</si>
  <si>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</si>
  <si>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</si>
  <si>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</si>
  <si>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</si>
  <si>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</si>
  <si>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</si>
  <si>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</si>
  <si>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</si>
  <si>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</si>
  <si>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</si>
  <si>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</si>
  <si>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</si>
  <si>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</si>
  <si>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</si>
  <si>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</si>
  <si>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</si>
  <si>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</si>
  <si>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</si>
  <si>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</si>
  <si>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</si>
  <si>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</si>
  <si>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</si>
  <si>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</si>
  <si>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</si>
  <si>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</si>
  <si>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</si>
  <si>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</si>
  <si>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</si>
  <si>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</si>
  <si>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</si>
  <si>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</si>
  <si>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</si>
  <si>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</si>
  <si>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</si>
  <si>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</si>
  <si>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</si>
  <si>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</si>
  <si>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</si>
  <si>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</si>
  <si>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</si>
  <si>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</si>
  <si>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</si>
  <si>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</si>
  <si>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</si>
  <si>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</si>
  <si>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</si>
  <si>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</si>
  <si>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</si>
  <si>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</si>
  <si>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</si>
  <si>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</si>
  <si>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</si>
  <si>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</si>
  <si>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</si>
  <si>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</si>
  <si>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</si>
  <si>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</si>
  <si>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</si>
  <si>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</si>
  <si>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</si>
  <si>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</si>
  <si>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</si>
  <si>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</si>
  <si>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</si>
  <si>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</si>
  <si>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</si>
  <si>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</si>
  <si>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</si>
  <si>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</si>
  <si>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</si>
  <si>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</si>
  <si>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</si>
  <si>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</si>
  <si>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</si>
  <si>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</si>
  <si>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</si>
  <si>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</si>
  <si>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</si>
  <si>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</si>
  <si>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</si>
  <si>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</si>
  <si>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</si>
  <si>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</si>
  <si>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</si>
  <si>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</si>
  <si>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</si>
  <si>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</si>
  <si>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</si>
  <si>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</si>
  <si>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</si>
  <si>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</si>
  <si>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</si>
  <si>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</si>
  <si>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</si>
  <si>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</si>
  <si>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</si>
  <si>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</si>
  <si>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</si>
  <si>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</si>
  <si>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</si>
  <si>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</si>
  <si>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</si>
  <si>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</si>
  <si>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</si>
  <si>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</si>
  <si>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</si>
  <si>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</si>
  <si>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</si>
  <si>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</si>
  <si>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</si>
  <si>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</si>
  <si>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</si>
  <si>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</si>
  <si>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</si>
  <si>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</si>
  <si>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</si>
  <si>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</si>
  <si>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</si>
  <si>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</si>
  <si>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</si>
  <si>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</si>
  <si>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</si>
  <si>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</si>
  <si>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</si>
  <si>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</si>
  <si>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</si>
  <si>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</si>
  <si>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</si>
  <si>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</si>
  <si>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</si>
  <si>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</si>
  <si>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</si>
  <si>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</si>
  <si>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</si>
  <si>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</si>
  <si>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</si>
  <si>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</si>
  <si>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</si>
  <si>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</si>
  <si>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</si>
  <si>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</si>
  <si>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</si>
  <si>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</si>
  <si>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</si>
  <si>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</si>
  <si>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</si>
  <si>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</si>
  <si>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</si>
  <si>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</si>
  <si>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</si>
  <si>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</si>
  <si>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</si>
  <si>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</si>
  <si>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</si>
  <si>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</si>
  <si>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</si>
  <si>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</si>
  <si>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</si>
  <si>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</si>
  <si>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</si>
  <si>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</si>
  <si>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</si>
  <si>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</si>
  <si>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</si>
  <si>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</si>
  <si>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</si>
  <si>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</si>
  <si>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</si>
  <si>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</si>
  <si>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</si>
  <si>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</si>
  <si>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</si>
  <si>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</si>
  <si>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</si>
  <si>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</si>
  <si>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</si>
  <si>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</si>
  <si>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</si>
  <si>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</si>
  <si>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</si>
  <si>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</si>
  <si>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</si>
  <si>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</si>
  <si>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</si>
  <si>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</si>
  <si>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</si>
  <si>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</si>
  <si>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</si>
  <si>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</si>
  <si>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</si>
  <si>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</si>
  <si>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</si>
  <si>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</si>
  <si>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</si>
  <si>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</si>
  <si>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</si>
  <si>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</si>
  <si>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</si>
  <si>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</si>
  <si>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</si>
  <si>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</si>
  <si>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</si>
  <si>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</si>
  <si>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</si>
  <si>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</si>
  <si>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</si>
  <si>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</si>
  <si>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</si>
  <si>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</si>
  <si>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</si>
  <si>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</si>
  <si>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</si>
  <si>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</si>
  <si>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</si>
  <si>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</si>
  <si>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</si>
  <si>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</si>
  <si>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</si>
  <si>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</si>
  <si>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</si>
  <si>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</si>
  <si>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</si>
  <si>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</si>
  <si>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</si>
  <si>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</si>
  <si>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</si>
  <si>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</si>
  <si>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</si>
  <si>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</si>
  <si>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</si>
  <si>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</si>
  <si>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</si>
  <si>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</si>
  <si>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</si>
  <si>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</si>
  <si>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</si>
  <si>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</si>
  <si>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</si>
  <si>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</si>
  <si>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</si>
  <si>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</si>
  <si>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</si>
  <si>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</si>
  <si>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</si>
  <si>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</si>
  <si>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</si>
  <si>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</si>
  <si>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</si>
  <si>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</si>
  <si>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</si>
  <si>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</si>
  <si>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</si>
  <si>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</si>
  <si>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</si>
  <si>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</si>
  <si>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</si>
  <si>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</si>
  <si>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</si>
  <si>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</si>
  <si>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</si>
  <si>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</si>
  <si>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</si>
  <si>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</si>
  <si>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</si>
  <si>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</si>
  <si>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</si>
  <si>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</si>
  <si>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</si>
  <si>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</si>
  <si>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</si>
  <si>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</si>
  <si>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</si>
  <si>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</si>
  <si>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</si>
  <si>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</si>
  <si>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</si>
  <si>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</si>
  <si>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</si>
  <si>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</si>
  <si>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</si>
  <si>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</si>
  <si>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</si>
  <si>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</si>
  <si>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</si>
  <si>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</si>
  <si>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</si>
  <si>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</si>
  <si>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</si>
  <si>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</si>
  <si>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</si>
  <si>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</si>
  <si>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</si>
  <si>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</si>
  <si>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</si>
  <si>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</si>
  <si>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</si>
  <si>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</si>
  <si>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</si>
  <si>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</si>
  <si>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</si>
  <si>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</si>
  <si>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</si>
  <si>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</si>
  <si>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</si>
  <si>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</si>
  <si>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</si>
  <si>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</si>
  <si>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</si>
  <si>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</si>
  <si>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</si>
  <si>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</si>
  <si>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</si>
  <si>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</si>
  <si>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</si>
  <si>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</si>
  <si>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</si>
  <si>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</si>
  <si>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</si>
  <si>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</si>
  <si>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</si>
  <si>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</si>
  <si>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</si>
  <si>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</si>
  <si>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</si>
  <si>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</si>
  <si>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</si>
  <si>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</si>
  <si>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</si>
  <si>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</si>
  <si>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</si>
  <si>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</si>
  <si>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</si>
  <si>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</si>
  <si>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</si>
  <si>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</si>
  <si>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</si>
  <si>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</si>
  <si>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</si>
  <si>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</si>
  <si>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</si>
  <si>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</si>
  <si>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</si>
  <si>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</si>
  <si>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</si>
  <si>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</si>
  <si>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</si>
  <si>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</si>
  <si>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</si>
  <si>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</si>
  <si>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</si>
  <si>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</si>
  <si>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</si>
  <si>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</si>
  <si>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</si>
  <si>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</si>
  <si>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</si>
  <si>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</si>
  <si>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</si>
  <si>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</si>
  <si>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</si>
  <si>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</si>
  <si>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</si>
  <si>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</si>
  <si>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</si>
  <si>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</si>
  <si>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</si>
  <si>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</si>
  <si>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</si>
  <si>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</si>
  <si>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</si>
  <si>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</si>
  <si>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</si>
  <si>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</si>
  <si>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</si>
  <si>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</si>
  <si>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</si>
  <si>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</si>
  <si>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</si>
  <si>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</si>
  <si>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</si>
  <si>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</si>
  <si>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</si>
  <si>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</si>
  <si>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</si>
  <si>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</si>
  <si>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</si>
  <si>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</si>
  <si>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</si>
  <si>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</si>
  <si>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</si>
  <si>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</si>
  <si>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</si>
  <si>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</si>
  <si>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</si>
  <si>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</si>
  <si>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</si>
  <si>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</si>
  <si>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</si>
  <si>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</si>
  <si>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</si>
  <si>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</si>
  <si>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</si>
  <si>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</si>
  <si>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</si>
  <si>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</si>
  <si>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</si>
  <si>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</si>
  <si>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</si>
  <si>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</si>
  <si>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</si>
  <si>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</si>
  <si>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</si>
  <si>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</si>
  <si>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</si>
  <si>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</si>
  <si>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</si>
  <si>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</si>
  <si>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</si>
  <si>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</si>
  <si>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</si>
  <si>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</si>
  <si>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</si>
  <si>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</si>
  <si>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</si>
  <si>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</si>
  <si>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</si>
  <si>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</si>
  <si>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</si>
  <si>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</si>
  <si>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</si>
  <si>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</si>
  <si>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</si>
  <si>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</si>
  <si>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</si>
  <si>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</si>
  <si>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</si>
  <si>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</si>
  <si>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</si>
  <si>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</si>
  <si>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</si>
  <si>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</si>
  <si>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</si>
  <si>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</si>
  <si>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</si>
  <si>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</si>
  <si>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</si>
  <si>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</si>
  <si>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</si>
  <si>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</si>
  <si>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</si>
  <si>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</si>
  <si>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</si>
  <si>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</si>
  <si>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</si>
  <si>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</si>
  <si>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</si>
  <si>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</si>
  <si>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</si>
  <si>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</si>
  <si>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</si>
  <si>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</si>
  <si>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</si>
  <si>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</si>
  <si>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</si>
  <si>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</si>
  <si>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</si>
  <si>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</si>
  <si>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</si>
  <si>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</si>
  <si>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</si>
  <si>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</si>
  <si>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</si>
  <si>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</si>
  <si>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</si>
  <si>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</si>
  <si>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</si>
  <si>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</si>
  <si>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</si>
  <si>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</si>
  <si>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</si>
  <si>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</si>
  <si>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</si>
  <si>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</si>
  <si>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</si>
  <si>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</si>
  <si>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</si>
  <si>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</si>
  <si>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</si>
  <si>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</si>
  <si>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</si>
  <si>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</si>
  <si>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</si>
  <si>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</si>
  <si>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</si>
  <si>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</si>
  <si>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</si>
  <si>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</si>
  <si>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</si>
  <si>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</si>
  <si>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</si>
  <si>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</si>
  <si>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</si>
  <si>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</si>
  <si>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</si>
  <si>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</si>
  <si>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</si>
  <si>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</si>
  <si>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</si>
  <si>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</si>
  <si>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</si>
  <si>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</si>
  <si>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</si>
  <si>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</si>
  <si>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</si>
  <si>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</si>
  <si>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</si>
  <si>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</si>
  <si>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</si>
  <si>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</si>
  <si>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</si>
  <si>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</si>
  <si>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</si>
  <si>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</si>
  <si>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</si>
  <si>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</si>
  <si>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</si>
  <si>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</si>
  <si>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</si>
  <si>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</si>
  <si>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</si>
  <si>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</si>
  <si>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</si>
  <si>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</si>
  <si>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</si>
  <si>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</si>
  <si>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</si>
  <si>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</si>
  <si>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</si>
  <si>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</si>
  <si>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</si>
  <si>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</si>
  <si>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</si>
  <si>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</si>
  <si>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</si>
  <si>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</si>
  <si>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</si>
  <si>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</si>
  <si>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</si>
  <si>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</si>
  <si>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</si>
  <si>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</si>
  <si>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</si>
  <si>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</si>
  <si>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</si>
  <si>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</si>
  <si>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</si>
  <si>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</si>
  <si>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</si>
  <si>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</si>
  <si>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</si>
  <si>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</si>
  <si>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</si>
  <si>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</si>
  <si>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</si>
  <si>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</si>
  <si>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</si>
  <si>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</si>
  <si>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</si>
  <si>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</si>
  <si>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</si>
  <si>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</si>
  <si>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</si>
  <si>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</si>
  <si>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</si>
  <si>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</si>
  <si>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</si>
  <si>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</si>
  <si>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</si>
  <si>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</si>
  <si>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</si>
  <si>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</si>
  <si>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</si>
  <si>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</si>
  <si>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</si>
  <si>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</si>
  <si>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</si>
  <si>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</si>
  <si>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</si>
  <si>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</si>
  <si>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</si>
  <si>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</si>
  <si>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</si>
  <si>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</si>
  <si>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</si>
  <si>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</si>
  <si>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</si>
  <si>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</si>
  <si>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</si>
  <si>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</si>
  <si>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</si>
  <si>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</si>
  <si>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</si>
  <si>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</si>
  <si>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</si>
  <si>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</si>
  <si>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</si>
  <si>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</si>
  <si>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</si>
  <si>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</si>
  <si>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</si>
  <si>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</si>
  <si>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</si>
  <si>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</si>
  <si>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</si>
  <si>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</si>
  <si>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</si>
  <si>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</si>
  <si>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</si>
  <si>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</si>
  <si>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</si>
  <si>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</si>
  <si>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</si>
  <si>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</si>
  <si>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</si>
  <si>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</si>
  <si>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</si>
  <si>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</si>
  <si>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</si>
  <si>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</si>
  <si>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</si>
  <si>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</si>
  <si>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</si>
  <si>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</si>
  <si>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</si>
  <si>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</si>
  <si>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</si>
  <si>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</si>
  <si>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</si>
  <si>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</si>
  <si>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</si>
  <si>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</si>
  <si>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</si>
  <si>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</si>
  <si>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</si>
  <si>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</si>
  <si>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</si>
  <si>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</si>
  <si>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</si>
  <si>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</si>
  <si>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</si>
  <si>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</si>
  <si>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</si>
  <si>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</si>
  <si>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</si>
  <si>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</si>
  <si>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</si>
  <si>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</si>
  <si>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</si>
  <si>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</si>
  <si>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</si>
  <si>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</si>
  <si>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</si>
  <si>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</si>
  <si>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</si>
  <si>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</si>
  <si>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</si>
  <si>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</si>
  <si>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</si>
  <si>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</si>
  <si>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</si>
  <si>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</si>
  <si>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</si>
  <si>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</si>
  <si>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</si>
  <si>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</si>
  <si>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</si>
  <si>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</si>
  <si>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</si>
  <si>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</si>
  <si>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</si>
  <si>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</si>
  <si>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</si>
  <si>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</si>
  <si>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</si>
  <si>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</si>
  <si>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</si>
  <si>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</si>
  <si>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</si>
  <si>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</si>
  <si>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</si>
  <si>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</si>
  <si>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</si>
  <si>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</si>
  <si>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</si>
  <si>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</si>
  <si>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</si>
  <si>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</si>
  <si>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</si>
  <si>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</si>
  <si>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</si>
  <si>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</si>
  <si>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</si>
  <si>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</si>
  <si>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</si>
  <si>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</si>
  <si>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</si>
  <si>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</si>
  <si>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</si>
  <si>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</si>
  <si>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</si>
  <si>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</si>
  <si>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</si>
  <si>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</si>
  <si>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</si>
  <si>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</si>
  <si>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</si>
  <si>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</si>
  <si>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</si>
  <si>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</si>
  <si>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</si>
  <si>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</si>
  <si>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</si>
  <si>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</si>
  <si>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</si>
  <si>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</si>
  <si>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</si>
  <si>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</si>
  <si>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</si>
  <si>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</si>
  <si>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</si>
  <si>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</si>
  <si>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</si>
  <si>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</si>
  <si>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</si>
  <si>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</si>
  <si>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</si>
  <si>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</si>
  <si>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</si>
  <si>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</si>
  <si>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</si>
  <si>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</si>
  <si>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</si>
  <si>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</si>
  <si>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</si>
  <si>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</si>
  <si>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</si>
  <si>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</si>
  <si>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</si>
  <si>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</si>
  <si>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</si>
  <si>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</si>
  <si>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</si>
  <si>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</si>
  <si>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</si>
  <si>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</si>
  <si>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</si>
  <si>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</si>
  <si>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</si>
  <si>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</si>
  <si>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</si>
  <si>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</si>
  <si>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</si>
  <si>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</si>
  <si>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</si>
  <si>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</si>
  <si>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</si>
  <si>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</si>
  <si>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</si>
  <si>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</si>
  <si>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</si>
  <si>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</si>
  <si>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</si>
  <si>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</si>
  <si>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</si>
  <si>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</si>
  <si>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</si>
  <si>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</si>
  <si>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</si>
  <si>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</si>
  <si>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</si>
  <si>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</si>
  <si>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</si>
  <si>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</si>
  <si>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</si>
  <si>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</si>
  <si>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</si>
  <si>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</si>
  <si>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</si>
  <si>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</si>
  <si>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</si>
  <si>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</si>
  <si>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</si>
  <si>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</si>
  <si>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</si>
  <si>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</si>
  <si>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</si>
  <si>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</si>
  <si>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</si>
  <si>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</si>
  <si>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</si>
  <si>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</si>
  <si>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</si>
  <si>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</si>
  <si>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</si>
  <si>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</si>
  <si>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</si>
  <si>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</si>
  <si>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</si>
  <si>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</si>
  <si>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</si>
  <si>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</si>
  <si>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</si>
  <si>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</si>
  <si>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</si>
  <si>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</si>
  <si>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</si>
  <si>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</si>
  <si>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</si>
  <si>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</si>
  <si>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</si>
  <si>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</si>
  <si>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</si>
  <si>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</si>
  <si>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</si>
  <si>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</si>
  <si>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</si>
  <si>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</si>
  <si>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</si>
  <si>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</si>
  <si>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</si>
  <si>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</si>
  <si>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</si>
  <si>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</si>
  <si>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</si>
  <si>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</si>
  <si>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</si>
  <si>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</si>
  <si>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</si>
  <si>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</si>
  <si>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</si>
  <si>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</si>
  <si>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</si>
  <si>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</si>
  <si>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</si>
  <si>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</si>
  <si>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</si>
  <si>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</si>
  <si>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</si>
  <si>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</si>
  <si>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</si>
  <si>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</si>
  <si>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</si>
  <si>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</si>
  <si>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</si>
  <si>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</si>
  <si>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</si>
  <si>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</si>
  <si>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</si>
  <si>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</si>
  <si>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</si>
  <si>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</si>
  <si>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</si>
  <si>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</si>
  <si>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</si>
  <si>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</si>
  <si>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</si>
  <si>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</si>
  <si>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</si>
  <si>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</si>
  <si>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</si>
  <si>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</si>
  <si>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</si>
  <si>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</si>
  <si>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</si>
  <si>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</si>
  <si>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</si>
  <si>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</si>
  <si>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</si>
  <si>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</si>
  <si>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</si>
  <si>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</si>
  <si>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</si>
  <si>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</si>
  <si>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</si>
  <si>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</si>
  <si>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</si>
  <si>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</si>
  <si>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</si>
  <si>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</si>
  <si>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</si>
  <si>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</si>
  <si>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</si>
  <si>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</si>
  <si>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</si>
  <si>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</si>
  <si>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</si>
  <si>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</si>
  <si>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</si>
  <si>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</si>
  <si>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</si>
  <si>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</si>
  <si>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</si>
  <si>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</si>
  <si>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</si>
  <si>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</si>
  <si>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</si>
  <si>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</si>
  <si>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</si>
  <si>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</si>
  <si>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</si>
  <si>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</si>
  <si>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</si>
  <si>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</si>
  <si>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</si>
  <si>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</si>
  <si>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</si>
  <si>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</si>
  <si>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</si>
  <si>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</si>
  <si>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</si>
  <si>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</si>
  <si>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</si>
  <si>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</si>
  <si>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</si>
  <si>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</si>
  <si>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</si>
  <si>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</si>
  <si>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</si>
  <si>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</si>
  <si>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</si>
  <si>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</si>
  <si>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</si>
  <si>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</si>
  <si>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</si>
  <si>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</si>
  <si>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</si>
  <si>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</si>
  <si>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</si>
  <si>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</si>
  <si>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</si>
  <si>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</si>
  <si>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</si>
  <si>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</si>
  <si>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</si>
  <si>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</si>
  <si>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</si>
  <si>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</si>
  <si>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</si>
  <si>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</si>
  <si>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</si>
  <si>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</si>
  <si>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</si>
  <si>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</si>
  <si>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</si>
  <si>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</si>
  <si>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</si>
  <si>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</si>
  <si>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</si>
  <si>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</si>
  <si>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</si>
  <si>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</si>
  <si>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</si>
  <si>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</si>
  <si>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</si>
  <si>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</si>
  <si>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</si>
  <si>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</si>
  <si>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</si>
  <si>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</si>
  <si>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</si>
  <si>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</si>
  <si>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</si>
  <si>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</si>
  <si>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</si>
  <si>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</si>
  <si>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</si>
  <si>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</si>
  <si>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</si>
  <si>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</si>
  <si>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</si>
  <si>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</si>
  <si>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</si>
  <si>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</si>
  <si>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</si>
  <si>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</si>
  <si>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</si>
  <si>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</si>
  <si>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</si>
  <si>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</si>
  <si>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</si>
  <si>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</si>
  <si>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</si>
  <si>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</si>
  <si>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</si>
  <si>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</si>
  <si>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</si>
  <si>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</si>
  <si>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</si>
  <si>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</si>
  <si>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</si>
  <si>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</si>
  <si>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</si>
  <si>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</si>
  <si>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</si>
  <si>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</si>
  <si>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</si>
  <si>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</si>
  <si>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</si>
  <si>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</si>
  <si>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</si>
  <si>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</si>
  <si>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</si>
  <si>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</si>
  <si>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</si>
  <si>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</si>
  <si>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</si>
  <si>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</si>
  <si>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</si>
  <si>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</si>
  <si>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</si>
  <si>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</si>
  <si>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</si>
  <si>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</si>
  <si>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</si>
  <si>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</si>
  <si>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</si>
  <si>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</si>
  <si>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</si>
  <si>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</si>
  <si>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</si>
  <si>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</si>
  <si>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</si>
  <si>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</si>
  <si>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</si>
  <si>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</si>
  <si>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</si>
  <si>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</si>
  <si>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</si>
  <si>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</si>
  <si>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</si>
  <si>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</si>
  <si>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</si>
  <si>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</si>
  <si>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</si>
  <si>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</si>
  <si>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</si>
  <si>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</si>
  <si>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</si>
  <si>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</si>
  <si>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</si>
  <si>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</si>
  <si>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</si>
  <si>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</si>
  <si>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</si>
  <si>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</si>
  <si>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</si>
  <si>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</si>
  <si>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</si>
  <si>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</si>
  <si>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</si>
  <si>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</si>
  <si>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</si>
  <si>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</si>
  <si>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</si>
  <si>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</si>
  <si>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</si>
  <si>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</si>
  <si>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</si>
  <si>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</si>
  <si>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</si>
  <si>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</si>
  <si>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</si>
  <si>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</si>
  <si>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</si>
  <si>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</si>
  <si>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</si>
  <si>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</si>
  <si>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</si>
  <si>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</si>
  <si>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</si>
  <si>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</si>
  <si>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</si>
  <si>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</si>
  <si>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</si>
  <si>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</si>
  <si>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</si>
  <si>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</si>
  <si>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</si>
  <si>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</si>
  <si>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</si>
  <si>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</si>
  <si>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</si>
  <si>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</si>
  <si>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</si>
  <si>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</si>
  <si>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</si>
  <si>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</si>
  <si>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</si>
  <si>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</si>
  <si>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</si>
  <si>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</si>
  <si>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</si>
  <si>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</si>
  <si>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</si>
  <si>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</si>
  <si>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</si>
  <si>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</si>
  <si>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</si>
  <si>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</si>
  <si>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</si>
  <si>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</si>
  <si>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</si>
  <si>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</si>
  <si>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</si>
  <si>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</si>
  <si>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</si>
  <si>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</si>
  <si>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</si>
  <si>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</si>
  <si>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</si>
  <si>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</si>
  <si>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</si>
  <si>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</si>
  <si>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</si>
  <si>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</si>
  <si>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</si>
  <si>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</si>
  <si>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</si>
  <si>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</si>
  <si>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</si>
  <si>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</si>
  <si>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</si>
  <si>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</si>
  <si>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</si>
  <si>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</si>
  <si>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</si>
  <si>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</si>
  <si>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</si>
  <si>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</si>
  <si>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</si>
  <si>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</si>
  <si>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</si>
  <si>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</si>
  <si>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</si>
  <si>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</si>
  <si>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</si>
  <si>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</si>
  <si>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</si>
  <si>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</si>
  <si>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</si>
  <si>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</si>
  <si>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</si>
  <si>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</si>
  <si>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</si>
  <si>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</si>
  <si>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</si>
  <si>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</si>
  <si>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</si>
  <si>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</si>
  <si>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</si>
  <si>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</si>
  <si>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</si>
  <si>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</si>
  <si>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</si>
  <si>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</si>
  <si>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</si>
  <si>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</si>
  <si>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</si>
  <si>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</si>
  <si>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</si>
  <si>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</si>
  <si>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</si>
  <si>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</si>
  <si>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</si>
  <si>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</si>
  <si>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</si>
  <si>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</si>
  <si>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</si>
  <si>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</si>
  <si>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</si>
  <si>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</si>
  <si>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</si>
  <si>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</si>
  <si>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</si>
  <si>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</si>
  <si>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</si>
  <si>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</si>
  <si>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</si>
  <si>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</si>
  <si>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</si>
  <si>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</si>
  <si>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</si>
  <si>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</si>
  <si>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</si>
  <si>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</si>
  <si>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</si>
  <si>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</si>
  <si>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</si>
  <si>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</si>
  <si>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</si>
  <si>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</si>
  <si>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</si>
  <si>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</si>
  <si>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</si>
  <si>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</si>
  <si>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</si>
  <si>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</si>
  <si>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</si>
  <si>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</si>
  <si>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</si>
  <si>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</si>
  <si>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</si>
  <si>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</si>
  <si>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</si>
  <si>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</si>
  <si>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</si>
  <si>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</si>
  <si>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</si>
  <si>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</si>
  <si>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</si>
  <si>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</si>
  <si>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</si>
  <si>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</si>
  <si>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</si>
  <si>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</si>
  <si>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</si>
  <si>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</si>
  <si>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</si>
  <si>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</si>
  <si>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</si>
  <si>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</si>
  <si>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</si>
  <si>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</si>
  <si>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</si>
  <si>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</si>
  <si>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</si>
  <si>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</si>
  <si>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</si>
  <si>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</si>
  <si>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</si>
  <si>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</si>
  <si>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</si>
  <si>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</si>
  <si>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</si>
  <si>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</si>
  <si>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</si>
  <si>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</si>
  <si>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</si>
  <si>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</si>
  <si>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</si>
  <si>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</si>
  <si>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</si>
  <si>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</si>
  <si>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</si>
  <si>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</si>
  <si>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</si>
  <si>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</si>
  <si>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</si>
  <si>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</si>
  <si>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</si>
  <si>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</si>
  <si>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</si>
  <si>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</si>
  <si>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</si>
  <si>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</si>
  <si>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</si>
  <si>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</si>
  <si>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</si>
  <si>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</si>
  <si>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</si>
  <si>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</si>
  <si>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</si>
  <si>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</si>
  <si>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</si>
  <si>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</si>
  <si>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</si>
  <si>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</si>
  <si>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</si>
  <si>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</si>
  <si>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</si>
  <si>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</si>
  <si>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</si>
  <si>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</si>
  <si>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</si>
  <si>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</si>
  <si>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</si>
  <si>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</si>
  <si>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</si>
  <si>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</si>
  <si>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</si>
  <si>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</si>
  <si>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</si>
  <si>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</si>
  <si>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</si>
  <si>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</si>
  <si>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</si>
  <si>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</si>
  <si>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</si>
  <si>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</si>
  <si>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</si>
  <si>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</si>
  <si>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</si>
  <si>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</si>
  <si>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</si>
  <si>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</si>
  <si>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</si>
  <si>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</si>
  <si>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</si>
  <si>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</si>
  <si>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</si>
  <si>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</si>
  <si>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</si>
  <si>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</si>
  <si>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</si>
  <si>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</si>
  <si>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</si>
  <si>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</si>
  <si>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</si>
  <si>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</si>
  <si>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</si>
  <si>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</si>
  <si>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</si>
  <si>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</si>
  <si>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</si>
  <si>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</si>
  <si>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</si>
  <si>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</si>
  <si>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</si>
  <si>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</si>
  <si>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</si>
  <si>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</si>
  <si>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</si>
  <si>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</si>
  <si>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</si>
  <si>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</si>
  <si>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</si>
  <si>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</si>
  <si>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</si>
  <si>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</si>
  <si>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</si>
  <si>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</si>
  <si>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</si>
  <si>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</si>
  <si>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</si>
  <si>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</si>
  <si>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</si>
  <si>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</si>
  <si>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</si>
  <si>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</si>
  <si>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</si>
  <si>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</si>
  <si>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</si>
  <si>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</si>
  <si>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</si>
  <si>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</si>
  <si>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</si>
  <si>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</si>
  <si>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</si>
  <si>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</si>
  <si>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</si>
  <si>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</si>
  <si>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</si>
  <si>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</si>
  <si>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</si>
  <si>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</si>
  <si>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</si>
  <si>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</si>
  <si>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</si>
  <si>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</si>
  <si>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</si>
  <si>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</si>
  <si>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</si>
  <si>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</si>
  <si>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</si>
  <si>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</si>
  <si>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</si>
  <si>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</si>
  <si>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</si>
  <si>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</si>
  <si>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</si>
  <si>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</si>
  <si>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</si>
  <si>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</si>
  <si>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</si>
  <si>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</si>
  <si>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</si>
  <si>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</si>
  <si>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</si>
  <si>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</si>
  <si>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</si>
  <si>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</si>
  <si>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</si>
  <si>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</si>
  <si>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</si>
  <si>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</si>
  <si>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</si>
  <si>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</si>
  <si>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</si>
  <si>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</si>
  <si>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</si>
  <si>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</si>
  <si>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</si>
  <si>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</si>
  <si>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</si>
  <si>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</si>
  <si>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</si>
  <si>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</si>
  <si>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</si>
  <si>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</si>
  <si>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</si>
  <si>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</si>
  <si>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</si>
  <si>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</si>
  <si>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</si>
  <si>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</si>
  <si>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</si>
  <si>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</si>
  <si>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</si>
  <si>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</si>
  <si>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</si>
  <si>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</si>
  <si>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</si>
  <si>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</si>
  <si>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</si>
  <si>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</si>
  <si>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</si>
  <si>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</si>
  <si>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</si>
  <si>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</si>
  <si>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</si>
  <si>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</si>
  <si>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</si>
  <si>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</si>
  <si>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</si>
  <si>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</si>
  <si>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</si>
  <si>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</si>
  <si>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</si>
  <si>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</si>
  <si>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</si>
  <si>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</si>
  <si>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</si>
  <si>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</si>
  <si>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</si>
  <si>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</si>
  <si>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</si>
  <si>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</si>
  <si>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</si>
  <si>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</si>
  <si>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</si>
  <si>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</si>
  <si>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</si>
  <si>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</si>
  <si>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</si>
  <si>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</si>
  <si>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</si>
  <si>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</si>
  <si>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</si>
  <si>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</si>
  <si>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</si>
  <si>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</si>
  <si>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</si>
  <si>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</si>
  <si>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</si>
  <si>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</si>
  <si>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</si>
  <si>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</si>
  <si>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</si>
  <si>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</si>
  <si>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</si>
  <si>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</si>
  <si>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</si>
  <si>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</si>
  <si>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</si>
  <si>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</si>
  <si>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</si>
  <si>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</si>
  <si>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</si>
  <si>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</si>
  <si>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</si>
  <si>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</si>
  <si>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</si>
  <si>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</si>
  <si>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</si>
  <si>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</si>
  <si>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</si>
  <si>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</si>
  <si>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</si>
  <si>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</si>
  <si>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</si>
  <si>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</si>
  <si>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</si>
  <si>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</si>
  <si>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</si>
  <si>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</si>
  <si>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</si>
  <si>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</si>
  <si>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</si>
  <si>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</si>
  <si>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</si>
  <si>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</si>
  <si>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</si>
  <si>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</si>
  <si>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</si>
  <si>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</si>
  <si>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</si>
  <si>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</si>
  <si>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</si>
  <si>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</si>
  <si>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</si>
  <si>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</si>
  <si>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</si>
  <si>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</si>
  <si>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</si>
  <si>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</si>
  <si>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</si>
  <si>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</si>
  <si>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</si>
  <si>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</si>
  <si>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</si>
  <si>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</si>
  <si>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</si>
  <si>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</si>
  <si>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</si>
  <si>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</si>
  <si>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</si>
  <si>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</si>
  <si>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</si>
  <si>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</si>
  <si>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</si>
  <si>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</si>
  <si>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</si>
  <si>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</si>
  <si>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</si>
  <si>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</si>
  <si>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</si>
  <si>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</si>
  <si>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</si>
  <si>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</si>
  <si>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</si>
  <si>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</si>
  <si>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</si>
  <si>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</si>
  <si>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</si>
  <si>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</si>
  <si>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</si>
  <si>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</si>
  <si>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</si>
  <si>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</si>
  <si>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</si>
  <si>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</si>
  <si>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</si>
  <si>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</si>
  <si>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</si>
  <si>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</si>
  <si>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</si>
  <si>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</si>
  <si>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</si>
  <si>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</si>
  <si>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</si>
  <si>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</si>
  <si>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</si>
  <si>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</si>
  <si>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</si>
  <si>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</si>
  <si>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</si>
  <si>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</si>
  <si>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</si>
  <si>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</si>
  <si>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</si>
  <si>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</si>
  <si>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</si>
  <si>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</si>
  <si>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</si>
  <si>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</si>
  <si>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</si>
  <si>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</si>
  <si>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</si>
  <si>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</si>
  <si>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</si>
  <si>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</si>
  <si>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</si>
  <si>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</si>
  <si>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</si>
  <si>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</si>
  <si>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</si>
  <si>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</si>
  <si>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</si>
  <si>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</si>
  <si>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</si>
  <si>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</si>
  <si>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</si>
  <si>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</si>
  <si>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</si>
  <si>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</si>
  <si>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</si>
  <si>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</si>
  <si>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</si>
  <si>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</si>
  <si>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</si>
  <si>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</si>
  <si>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</si>
  <si>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</si>
  <si>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</si>
  <si>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</si>
  <si>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</si>
  <si>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</si>
  <si>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</si>
  <si>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</si>
  <si>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</si>
  <si>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</si>
  <si>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</si>
  <si>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</si>
  <si>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</si>
  <si>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</si>
  <si>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</si>
  <si>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</si>
  <si>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</si>
  <si>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</si>
  <si>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</si>
  <si>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</si>
  <si>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</si>
  <si>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</si>
  <si>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</si>
  <si>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</si>
  <si>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</si>
  <si>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</si>
  <si>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</si>
  <si>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</si>
  <si>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</si>
  <si>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</si>
  <si>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</si>
  <si>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</si>
  <si>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</si>
  <si>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</si>
  <si>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</si>
  <si>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</si>
  <si>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</si>
  <si>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</si>
  <si>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</si>
  <si>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</si>
  <si>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</si>
  <si>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</si>
  <si>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</si>
  <si>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</si>
  <si>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</si>
  <si>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</si>
  <si>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</si>
  <si>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</si>
  <si>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</si>
  <si>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</si>
  <si>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</si>
  <si>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</si>
  <si>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</si>
  <si>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</si>
  <si>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</si>
  <si>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</si>
  <si>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</si>
  <si>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</si>
  <si>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</si>
  <si>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</si>
  <si>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</si>
  <si>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</si>
  <si>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</si>
  <si>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</si>
  <si>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</si>
  <si>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</si>
  <si>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</si>
  <si>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</si>
  <si>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</si>
  <si>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</si>
  <si>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</si>
  <si>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</si>
  <si>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</si>
  <si>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</si>
  <si>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</si>
  <si>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</si>
  <si>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</si>
  <si>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</si>
  <si>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</si>
  <si>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</si>
  <si>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</si>
  <si>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</si>
  <si>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</si>
  <si>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</si>
  <si>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</si>
  <si>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</si>
  <si>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</si>
  <si>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</si>
  <si>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</si>
  <si>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</si>
  <si>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</si>
  <si>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</si>
  <si>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</si>
  <si>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</si>
  <si>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</si>
  <si>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</si>
  <si>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</si>
  <si>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</si>
  <si>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</si>
  <si>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</si>
  <si>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</si>
  <si>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</si>
  <si>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</si>
  <si>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</si>
  <si>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</si>
  <si>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</si>
  <si>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</si>
  <si>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</si>
  <si>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</si>
  <si>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</si>
  <si>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</si>
  <si>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</si>
  <si>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</si>
  <si>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</si>
  <si>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</si>
  <si>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</si>
  <si>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</si>
  <si>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</si>
  <si>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</si>
  <si>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</si>
  <si>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</si>
  <si>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</si>
  <si>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</si>
  <si>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</si>
  <si>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</si>
  <si>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</si>
  <si>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</si>
  <si>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</si>
  <si>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</si>
  <si>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</si>
  <si>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</si>
  <si>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</si>
  <si>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</si>
  <si>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</si>
  <si>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</si>
  <si>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</si>
  <si>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</si>
  <si>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</si>
  <si>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</si>
  <si>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</si>
  <si>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</si>
  <si>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</si>
  <si>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</si>
  <si>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</si>
  <si>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</si>
  <si>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</si>
  <si>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</si>
  <si>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</si>
  <si>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</si>
  <si>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</si>
  <si>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</si>
  <si>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</si>
  <si>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</si>
  <si>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</si>
  <si>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</si>
  <si>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</si>
  <si>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</si>
  <si>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</si>
  <si>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</si>
  <si>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</si>
  <si>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</si>
  <si>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</si>
  <si>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</si>
  <si>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</si>
  <si>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</si>
  <si>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</si>
  <si>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</si>
  <si>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</si>
  <si>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</si>
  <si>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</si>
  <si>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</si>
  <si>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</si>
  <si>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</si>
  <si>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</si>
  <si>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</si>
  <si>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</si>
  <si>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</si>
  <si>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</si>
  <si>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</si>
  <si>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</si>
  <si>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</si>
  <si>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</si>
  <si>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</si>
  <si>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</si>
  <si>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</si>
  <si>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</si>
  <si>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</si>
  <si>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</si>
  <si>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</si>
  <si>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</si>
  <si>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</si>
  <si>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</si>
  <si>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</si>
  <si>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</si>
  <si>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</si>
  <si>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</si>
  <si>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</si>
  <si>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</si>
  <si>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</si>
  <si>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</si>
  <si>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</si>
  <si>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</si>
  <si>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</si>
  <si>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</si>
  <si>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</si>
  <si>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</si>
  <si>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</si>
  <si>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</si>
  <si>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</si>
  <si>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</si>
  <si>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</si>
  <si>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</si>
  <si>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</si>
  <si>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</si>
  <si>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</si>
  <si>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</si>
  <si>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</si>
  <si>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</si>
  <si>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</si>
  <si>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</si>
  <si>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</si>
  <si>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</si>
  <si>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</si>
  <si>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</si>
  <si>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</si>
  <si>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</si>
  <si>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</si>
  <si>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</si>
  <si>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</si>
  <si>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</si>
  <si>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</si>
  <si>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</si>
  <si>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</si>
  <si>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</si>
  <si>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</si>
  <si>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</si>
  <si>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</si>
  <si>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</si>
  <si>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</si>
  <si>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</si>
  <si>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</si>
  <si>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</si>
  <si>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</si>
  <si>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</si>
  <si>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</si>
  <si>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</si>
  <si>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</si>
  <si>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</si>
  <si>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</si>
  <si>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</si>
  <si>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</si>
  <si>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</si>
  <si>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</si>
  <si>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</si>
  <si>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</si>
  <si>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</si>
  <si>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</si>
  <si>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</si>
  <si>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</si>
  <si>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</si>
  <si>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</si>
  <si>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</si>
  <si>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</si>
  <si>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</si>
  <si>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</si>
  <si>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</si>
  <si>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</si>
  <si>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</si>
  <si>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</si>
  <si>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</si>
  <si>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</si>
  <si>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</si>
  <si>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</si>
  <si>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</si>
  <si>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</si>
  <si>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</si>
  <si>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</si>
  <si>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</si>
  <si>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</si>
  <si>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</si>
  <si>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</si>
  <si>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</si>
  <si>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</si>
  <si>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</si>
  <si>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</si>
  <si>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</si>
  <si>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</si>
  <si>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</si>
  <si>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</si>
  <si>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</si>
  <si>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</si>
  <si>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</si>
  <si>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</si>
  <si>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</si>
  <si>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</si>
  <si>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</si>
  <si>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</si>
  <si>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</si>
  <si>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</si>
  <si>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</si>
  <si>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</si>
  <si>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</si>
  <si>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</si>
  <si>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</si>
  <si>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</si>
  <si>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</si>
  <si>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</si>
  <si>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</si>
  <si>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</si>
  <si>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</si>
  <si>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</si>
  <si>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</si>
  <si>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</si>
  <si>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</si>
  <si>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</si>
  <si>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</si>
  <si>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</si>
  <si>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</si>
  <si>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</si>
  <si>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</si>
  <si>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</si>
  <si>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</si>
  <si>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</si>
  <si>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</si>
  <si>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</si>
  <si>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</si>
  <si>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</si>
  <si>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</si>
  <si>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</si>
  <si>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</si>
  <si>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</si>
  <si>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</si>
  <si>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</si>
  <si>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</si>
  <si>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</si>
  <si>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</si>
  <si>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</si>
  <si>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</si>
  <si>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</si>
  <si>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</si>
  <si>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</si>
  <si>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</si>
  <si>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</si>
  <si>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</si>
  <si>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</si>
  <si>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</si>
  <si>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</si>
  <si>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</si>
  <si>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</si>
  <si>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</si>
  <si>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</si>
  <si>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</si>
  <si>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</si>
  <si>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</si>
  <si>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</si>
  <si>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</si>
  <si>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</si>
  <si>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</si>
  <si>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</si>
  <si>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</si>
  <si>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</si>
  <si>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</si>
  <si>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</si>
  <si>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</si>
  <si>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</si>
  <si>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</si>
  <si>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</si>
  <si>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</si>
  <si>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</si>
  <si>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</si>
  <si>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</si>
  <si>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</si>
  <si>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</si>
  <si>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</si>
  <si>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</si>
  <si>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</si>
  <si>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</si>
  <si>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</si>
  <si>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</si>
  <si>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</si>
  <si>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</si>
  <si>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</si>
  <si>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</si>
  <si>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</si>
  <si>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</si>
  <si>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</si>
  <si>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</si>
  <si>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</si>
  <si>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</si>
  <si>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</si>
  <si>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</si>
  <si>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</si>
  <si>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</si>
  <si>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</si>
  <si>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</si>
  <si>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</si>
  <si>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</si>
  <si>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</si>
  <si>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</si>
  <si>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</si>
  <si>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</si>
  <si>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</si>
  <si>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</si>
  <si>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</si>
  <si>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</si>
  <si>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</si>
  <si>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</si>
  <si>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</si>
  <si>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</si>
  <si>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</si>
  <si>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</si>
  <si>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</si>
  <si>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</si>
  <si>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</si>
  <si>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</si>
  <si>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</si>
  <si>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</si>
  <si>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</si>
  <si>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</si>
  <si>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</si>
  <si>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</si>
  <si>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</si>
  <si>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</si>
  <si>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</si>
  <si>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</si>
  <si>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</si>
  <si>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</si>
  <si>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</si>
  <si>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</si>
  <si>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</si>
  <si>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</si>
  <si>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</si>
  <si>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</si>
  <si>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</si>
  <si>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</si>
  <si>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</si>
  <si>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</si>
  <si>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</si>
  <si>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</si>
  <si>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</si>
  <si>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</si>
  <si>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</si>
  <si>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</si>
  <si>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</si>
  <si>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</si>
  <si>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</si>
  <si>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</si>
  <si>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</si>
  <si>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</si>
  <si>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</si>
  <si>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</si>
  <si>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</si>
  <si>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</si>
  <si>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</si>
  <si>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</si>
  <si>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</si>
  <si>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</si>
  <si>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</si>
  <si>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</si>
  <si>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</si>
  <si>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</si>
  <si>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</si>
  <si>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</si>
  <si>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</si>
  <si>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</si>
  <si>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</si>
  <si>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</si>
  <si>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</si>
  <si>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</si>
  <si>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</si>
  <si>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</si>
  <si>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</si>
  <si>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</si>
  <si>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</si>
  <si>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</si>
  <si>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</si>
  <si>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</si>
  <si>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</si>
  <si>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</si>
  <si>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</si>
  <si>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</si>
  <si>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</si>
  <si>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</si>
  <si>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</si>
  <si>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</si>
  <si>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</si>
  <si>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</si>
  <si>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</si>
  <si>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</si>
  <si>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</si>
  <si>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</si>
  <si>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</si>
  <si>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</si>
  <si>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</si>
  <si>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</si>
  <si>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</si>
  <si>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</si>
  <si>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</si>
  <si>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</si>
  <si>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</si>
  <si>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</si>
  <si>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</si>
  <si>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</si>
  <si>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</si>
  <si>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</si>
  <si>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</si>
  <si>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</si>
  <si>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</si>
  <si>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</si>
  <si>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</si>
  <si>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</si>
  <si>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</si>
  <si>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</si>
  <si>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</si>
  <si>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</si>
  <si>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</si>
  <si>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</si>
  <si>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</si>
  <si>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</si>
  <si>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</si>
  <si>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</si>
  <si>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</si>
  <si>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</si>
  <si>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</si>
  <si>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</si>
  <si>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</si>
  <si>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</si>
  <si>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</si>
  <si>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</si>
  <si>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</si>
  <si>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</si>
  <si>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</si>
  <si>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</si>
  <si>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</si>
  <si>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</si>
  <si>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</si>
  <si>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</si>
  <si>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</si>
  <si>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</si>
  <si>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</si>
  <si>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</si>
  <si>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</si>
  <si>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</si>
  <si>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</si>
  <si>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</si>
  <si>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</si>
  <si>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</si>
  <si>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</si>
  <si>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</si>
  <si>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</si>
  <si>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</si>
  <si>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</si>
  <si>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</si>
  <si>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</si>
  <si>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</si>
  <si>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</si>
  <si>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</si>
  <si>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</si>
  <si>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</si>
  <si>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</si>
  <si>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</si>
  <si>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</si>
  <si>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</si>
  <si>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</si>
  <si>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</si>
  <si>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</si>
  <si>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</si>
  <si>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</si>
  <si>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</si>
  <si>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</si>
  <si>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</si>
  <si>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</si>
  <si>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</si>
  <si>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</si>
  <si>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</si>
  <si>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</si>
  <si>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</si>
  <si>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</si>
  <si>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</si>
  <si>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</si>
  <si>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</si>
  <si>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</si>
  <si>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</si>
  <si>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</si>
  <si>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</si>
  <si>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</si>
  <si>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</si>
  <si>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</si>
  <si>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</si>
  <si>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</si>
  <si>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</si>
  <si>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</si>
  <si>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</si>
  <si>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</si>
  <si>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</si>
  <si>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</si>
  <si>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</si>
  <si>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</si>
  <si>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</si>
  <si>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</si>
  <si>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</si>
  <si>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</si>
  <si>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</si>
  <si>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</si>
  <si>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</si>
  <si>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</si>
  <si>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</si>
  <si>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</si>
  <si>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</si>
  <si>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</si>
  <si>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</si>
  <si>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</si>
  <si>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</si>
  <si>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</si>
  <si>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</si>
  <si>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</si>
  <si>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</si>
  <si>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</si>
  <si>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</si>
  <si>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</si>
  <si>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</si>
  <si>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</si>
  <si>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</si>
  <si>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</si>
  <si>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</si>
  <si>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</si>
  <si>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</si>
  <si>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</si>
  <si>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</si>
  <si>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</si>
  <si>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</si>
  <si>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</si>
  <si>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</si>
  <si>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</si>
  <si>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</si>
  <si>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</si>
  <si>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</si>
  <si>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</si>
  <si>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</si>
  <si>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</si>
  <si>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</si>
  <si>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</si>
  <si>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</si>
  <si>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</si>
  <si>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</si>
  <si>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</si>
  <si>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</si>
  <si>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</si>
  <si>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</si>
  <si>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</si>
  <si>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</si>
  <si>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</si>
  <si>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</si>
  <si>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</si>
  <si>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</si>
  <si>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</si>
  <si>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</si>
  <si>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</si>
  <si>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</si>
  <si>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</si>
  <si>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</si>
  <si>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</si>
  <si>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</si>
  <si>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</si>
  <si>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</si>
  <si>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</si>
  <si>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</si>
  <si>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</si>
  <si>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</si>
  <si>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</si>
  <si>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</si>
  <si>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</si>
  <si>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</si>
  <si>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</si>
  <si>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</si>
  <si>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</si>
  <si>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</si>
  <si>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</si>
  <si>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</si>
  <si>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</si>
  <si>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</si>
  <si>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</si>
  <si>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</si>
  <si>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</si>
  <si>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</si>
  <si>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</si>
  <si>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</si>
  <si>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</si>
  <si>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</si>
  <si>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</si>
  <si>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</si>
  <si>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</si>
  <si>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</si>
  <si>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</si>
  <si>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</si>
  <si>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</si>
  <si>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</si>
  <si>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</si>
  <si>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</si>
  <si>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</si>
  <si>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</si>
  <si>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</si>
  <si>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</si>
  <si>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</si>
  <si>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</si>
  <si>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</si>
  <si>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</si>
  <si>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</si>
  <si>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</si>
  <si>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</si>
  <si>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</si>
  <si>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</si>
  <si>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</si>
  <si>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</si>
  <si>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</si>
  <si>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</si>
  <si>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</si>
  <si>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</si>
  <si>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</si>
  <si>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</si>
  <si>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</si>
  <si>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</si>
  <si>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</si>
  <si>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</si>
  <si>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</si>
  <si>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</si>
  <si>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</si>
  <si>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</si>
  <si>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</si>
  <si>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</si>
  <si>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</si>
  <si>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</si>
  <si>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</si>
  <si>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</si>
  <si>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</si>
  <si>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</si>
  <si>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</si>
  <si>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</si>
  <si>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</si>
  <si>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</si>
  <si>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</si>
  <si>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</si>
  <si>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</si>
  <si>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</si>
  <si>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</si>
  <si>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</si>
  <si>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</si>
  <si>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</si>
  <si>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</si>
  <si>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</si>
  <si>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</si>
  <si>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</si>
  <si>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</si>
  <si>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</si>
  <si>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</si>
  <si>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</si>
  <si>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</si>
  <si>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</si>
  <si>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</si>
  <si>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</si>
  <si>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</si>
  <si>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</si>
  <si>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</si>
  <si>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</si>
  <si>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</si>
  <si>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</si>
  <si>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</si>
  <si>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</si>
  <si>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</si>
  <si>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</si>
  <si>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</si>
  <si>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</si>
  <si>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</si>
  <si>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</si>
  <si>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</si>
  <si>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</si>
  <si>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</si>
  <si>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</si>
  <si>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</si>
  <si>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</si>
  <si>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</si>
  <si>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</si>
  <si>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</si>
  <si>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</si>
  <si>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</si>
  <si>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</si>
  <si>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</si>
  <si>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</si>
  <si>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</si>
  <si>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</si>
  <si>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</si>
  <si>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</si>
  <si>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</si>
  <si>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</si>
  <si>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</si>
  <si>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</si>
  <si>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</si>
  <si>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</si>
  <si>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</si>
  <si>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</si>
  <si>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</si>
  <si>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</si>
  <si>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</si>
  <si>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</si>
  <si>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</si>
  <si>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</si>
  <si>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</si>
  <si>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</si>
  <si>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</si>
  <si>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</si>
  <si>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</si>
  <si>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</si>
  <si>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</si>
  <si>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</si>
  <si>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</si>
  <si>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</si>
  <si>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</si>
  <si>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</si>
  <si>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</si>
  <si>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</si>
  <si>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</si>
  <si>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</si>
  <si>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</si>
  <si>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</si>
  <si>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</si>
  <si>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</si>
  <si>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</si>
  <si>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</si>
  <si>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</si>
  <si>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</si>
  <si>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</si>
  <si>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</si>
  <si>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</si>
  <si>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</si>
  <si>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</si>
  <si>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</si>
  <si>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</si>
  <si>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</si>
  <si>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</si>
  <si>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</si>
  <si>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</si>
  <si>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</si>
  <si>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</si>
  <si>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</si>
  <si>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</si>
  <si>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</si>
  <si>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</si>
  <si>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</si>
  <si>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</si>
  <si>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</si>
  <si>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</si>
  <si>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</si>
  <si>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</si>
  <si>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</si>
  <si>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</si>
  <si>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</si>
  <si>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</si>
  <si>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</si>
  <si>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</si>
  <si>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</si>
  <si>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</si>
  <si>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</si>
  <si>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</si>
  <si>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</si>
  <si>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</si>
  <si>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</si>
  <si>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</si>
  <si>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</si>
  <si>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</si>
  <si>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</si>
  <si>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</si>
  <si>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</si>
  <si>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</si>
  <si>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</si>
  <si>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</si>
  <si>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</si>
  <si>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</si>
  <si>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</si>
  <si>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</si>
  <si>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</si>
  <si>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</si>
  <si>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</si>
  <si>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</si>
  <si>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</si>
  <si>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</si>
  <si>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</si>
  <si>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</si>
  <si>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</si>
  <si>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</si>
  <si>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</si>
  <si>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</si>
  <si>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</si>
  <si>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</si>
  <si>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</si>
  <si>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</si>
  <si>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</si>
  <si>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</si>
  <si>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</si>
  <si>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</si>
  <si>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</si>
  <si>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</si>
  <si>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</si>
  <si>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</si>
  <si>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</si>
  <si>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</si>
  <si>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</si>
  <si>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</si>
  <si>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</si>
  <si>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</si>
  <si>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</si>
  <si>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</si>
  <si>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</si>
  <si>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</si>
  <si>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</si>
  <si>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</si>
  <si>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</si>
  <si>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</si>
  <si>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</si>
  <si>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</si>
  <si>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</si>
  <si>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</si>
  <si>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</si>
  <si>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</si>
  <si>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</si>
  <si>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</si>
  <si>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</si>
  <si>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</si>
  <si>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</si>
  <si>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</si>
  <si>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</si>
  <si>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</si>
  <si>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</si>
  <si>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</si>
  <si>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</si>
  <si>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</si>
  <si>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</si>
  <si>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</si>
  <si>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</si>
  <si>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</si>
  <si>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</si>
  <si>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</si>
  <si>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</si>
  <si>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</si>
  <si>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</si>
  <si>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</si>
  <si>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</si>
  <si>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</si>
  <si>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</si>
  <si>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</si>
  <si>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</si>
  <si>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</si>
  <si>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</si>
  <si>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</si>
  <si>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</si>
  <si>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</si>
  <si>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</si>
  <si>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</si>
  <si>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</si>
  <si>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</si>
  <si>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</si>
  <si>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</si>
  <si>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</si>
  <si>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</si>
  <si>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</si>
  <si>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</si>
  <si>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</si>
  <si>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</si>
  <si>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</si>
  <si>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</si>
  <si>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</si>
  <si>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</si>
  <si>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</si>
  <si>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</si>
  <si>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</si>
  <si>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</si>
  <si>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</si>
  <si>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</si>
  <si>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</si>
  <si>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</si>
  <si>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</si>
  <si>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</si>
  <si>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</si>
  <si>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</si>
  <si>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</si>
  <si>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</si>
  <si>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</si>
  <si>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</si>
  <si>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</si>
  <si>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</si>
  <si>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</si>
  <si>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</si>
  <si>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</si>
  <si>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</si>
  <si>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</si>
  <si>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</si>
  <si>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</si>
  <si>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</si>
  <si>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</si>
  <si>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</si>
  <si>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</si>
  <si>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</si>
  <si>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</si>
  <si>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</si>
  <si>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</si>
  <si>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</si>
  <si>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</si>
  <si>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</si>
  <si>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</si>
  <si>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</si>
  <si>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</si>
  <si>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</si>
  <si>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</si>
  <si>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</si>
  <si>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</si>
  <si>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</si>
  <si>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</si>
  <si>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</si>
  <si>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</si>
  <si>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</si>
  <si>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</si>
  <si>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</si>
  <si>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</si>
  <si>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</si>
  <si>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</si>
  <si>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</si>
  <si>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</si>
  <si>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</si>
  <si>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</si>
  <si>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</si>
  <si>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</si>
  <si>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</si>
  <si>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</si>
  <si>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</si>
  <si>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</si>
  <si>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</si>
  <si>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</si>
  <si>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</si>
  <si>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</si>
  <si>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</si>
  <si>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</si>
  <si>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</si>
  <si>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</si>
  <si>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</si>
  <si>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</si>
  <si>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</si>
  <si>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</si>
  <si>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</si>
  <si>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</si>
  <si>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</si>
  <si>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</si>
  <si>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</si>
  <si>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</si>
  <si>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</si>
  <si>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</si>
  <si>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</si>
  <si>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</si>
  <si>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</si>
  <si>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</si>
  <si>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</si>
  <si>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</si>
  <si>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</si>
  <si>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</si>
  <si>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</si>
  <si>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</si>
  <si>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</si>
  <si>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</si>
  <si>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</si>
  <si>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</si>
  <si>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</si>
  <si>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</si>
  <si>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</si>
  <si>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</si>
  <si>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</si>
  <si>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</si>
  <si>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</si>
  <si>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</si>
  <si>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</si>
  <si>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</si>
  <si>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</si>
  <si>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</si>
  <si>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</si>
  <si>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</si>
  <si>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</si>
  <si>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</si>
  <si>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</si>
  <si>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</si>
  <si>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</si>
  <si>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</si>
  <si>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</si>
  <si>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</si>
  <si>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</si>
  <si>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</si>
  <si>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</si>
  <si>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</si>
  <si>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</si>
  <si>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</si>
  <si>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</si>
  <si>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</si>
  <si>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</si>
  <si>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</si>
  <si>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</si>
  <si>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</si>
  <si>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</si>
  <si>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</si>
  <si>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</si>
  <si>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</si>
  <si>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</si>
  <si>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</si>
  <si>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</si>
  <si>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</si>
  <si>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</si>
  <si>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</si>
  <si>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</si>
  <si>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</si>
  <si>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</si>
  <si>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</si>
  <si>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</si>
  <si>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</si>
  <si>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</si>
  <si>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</si>
  <si>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</si>
  <si>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</si>
  <si>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</si>
  <si>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</si>
  <si>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</si>
  <si>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</si>
  <si>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</si>
  <si>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</si>
  <si>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</si>
  <si>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</si>
  <si>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</si>
  <si>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</si>
  <si>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</si>
  <si>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</si>
  <si>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</si>
  <si>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</si>
  <si>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</si>
  <si>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</si>
  <si>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</si>
  <si>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</si>
  <si>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</si>
  <si>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</si>
  <si>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</si>
  <si>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</si>
  <si>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</si>
  <si>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</si>
  <si>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</si>
  <si>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</si>
  <si>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</si>
  <si>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</si>
  <si>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</si>
  <si>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</si>
  <si>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</si>
  <si>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</si>
  <si>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</si>
  <si>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</si>
  <si>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</si>
  <si>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</si>
  <si>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</si>
  <si>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</si>
  <si>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</si>
  <si>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</si>
  <si>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</si>
  <si>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</si>
  <si>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</si>
  <si>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</si>
  <si>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</si>
  <si>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</si>
  <si>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</si>
  <si>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</si>
  <si>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</si>
  <si>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</si>
  <si>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</si>
  <si>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</si>
  <si>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</si>
  <si>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</si>
  <si>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</si>
  <si>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</si>
  <si>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</si>
  <si>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</si>
  <si>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</si>
  <si>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</si>
  <si>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</si>
  <si>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</si>
  <si>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</si>
  <si>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</si>
  <si>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</si>
  <si>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</si>
  <si>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</si>
  <si>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</si>
  <si>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</si>
  <si>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</si>
  <si>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</si>
  <si>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</si>
  <si>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</si>
  <si>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</si>
  <si>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</si>
  <si>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</si>
  <si>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</si>
  <si>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</si>
  <si>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</si>
  <si>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</si>
  <si>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</si>
  <si>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</si>
  <si>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</si>
  <si>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</si>
  <si>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</si>
  <si>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</si>
  <si>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</si>
  <si>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</si>
  <si>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</si>
  <si>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</si>
  <si>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</si>
  <si>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</si>
  <si>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</si>
  <si>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</si>
  <si>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</si>
  <si>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</si>
  <si>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</si>
  <si>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</si>
  <si>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</si>
  <si>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</si>
  <si>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</si>
  <si>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</si>
  <si>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</si>
  <si>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</si>
  <si>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</si>
  <si>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</si>
  <si>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</si>
  <si>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</si>
  <si>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</si>
  <si>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</si>
  <si>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</si>
  <si>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</si>
  <si>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</si>
  <si>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</si>
  <si>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</si>
  <si>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</si>
  <si>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</si>
  <si>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</si>
  <si>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</si>
  <si>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</si>
  <si>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</si>
  <si>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</si>
  <si>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</si>
  <si>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</si>
  <si>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</si>
  <si>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</si>
  <si>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</si>
  <si>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</si>
  <si>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</si>
  <si>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</si>
  <si>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</si>
  <si>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</si>
  <si>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</si>
  <si>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</si>
  <si>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</si>
  <si>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</si>
  <si>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</si>
  <si>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</si>
  <si>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</si>
  <si>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</si>
  <si>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</si>
  <si>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</si>
  <si>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</si>
  <si>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</si>
  <si>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</si>
  <si>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</si>
  <si>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</si>
  <si>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</si>
  <si>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</si>
  <si>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</si>
  <si>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</si>
  <si>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</si>
  <si>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</si>
  <si>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</si>
  <si>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</si>
  <si>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</si>
  <si>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</si>
  <si>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</si>
  <si>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</si>
  <si>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</si>
  <si>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</si>
  <si>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</si>
  <si>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</si>
  <si>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</si>
  <si>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</si>
  <si>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</si>
  <si>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</si>
  <si>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</si>
  <si>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</si>
  <si>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</si>
  <si>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</si>
  <si>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</si>
  <si>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</si>
  <si>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</si>
  <si>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</si>
  <si>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</si>
  <si>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</si>
  <si>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</si>
  <si>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</si>
  <si>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</si>
  <si>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</si>
  <si>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</si>
  <si>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</si>
  <si>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</si>
  <si>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</si>
  <si>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</si>
  <si>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</si>
  <si>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</si>
  <si>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</si>
  <si>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</si>
  <si>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</si>
  <si>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</si>
  <si>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</si>
  <si>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</si>
  <si>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</si>
  <si>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</si>
  <si>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</si>
  <si>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</si>
  <si>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</si>
  <si>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</si>
  <si>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</si>
  <si>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</si>
  <si>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</si>
  <si>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</si>
  <si>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</si>
  <si>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</si>
  <si>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</si>
  <si>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</si>
  <si>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</si>
  <si>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</si>
  <si>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</si>
  <si>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</si>
  <si>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</si>
  <si>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</si>
  <si>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</si>
  <si>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</si>
  <si>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</si>
  <si>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</si>
  <si>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</si>
  <si>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</si>
  <si>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</si>
  <si>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</si>
  <si>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</si>
  <si>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</si>
  <si>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</si>
  <si>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</si>
  <si>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</si>
  <si>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</si>
  <si>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</si>
  <si>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</si>
  <si>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</si>
  <si>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</si>
  <si>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</si>
  <si>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</si>
  <si>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</si>
  <si>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</si>
  <si>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</si>
  <si>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</si>
  <si>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</si>
  <si>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</si>
  <si>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</si>
  <si>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</si>
  <si>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</si>
  <si>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</si>
  <si>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</si>
  <si>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</si>
  <si>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</si>
  <si>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</si>
  <si>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</si>
  <si>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</si>
  <si>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</si>
  <si>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</si>
  <si>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</si>
  <si>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</si>
  <si>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</si>
  <si>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</si>
  <si>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</si>
  <si>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</si>
  <si>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</si>
  <si>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</si>
  <si>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</si>
  <si>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</si>
  <si>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</si>
  <si>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</si>
  <si>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</si>
  <si>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</si>
  <si>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</si>
  <si>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</si>
  <si>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</si>
  <si>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</si>
  <si>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</si>
  <si>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</si>
  <si>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</si>
  <si>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</si>
  <si>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</si>
  <si>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</si>
  <si>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</si>
  <si>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</si>
  <si>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</si>
  <si>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 xml:space="preserve">Data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</si>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</sst>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D-453F-A01F-2EB624049B3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D-453F-A01F-2EB624049B3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D-453F-A01F-2EB624049B3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ED-453F-A01F-2EB624049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254000"/>
        <c:axId val="475252080"/>
      </c:barChart>
      <c:catAx>
        <c:axId val="4752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2080"/>
        <c:crosses val="autoZero"/>
        <c:auto val="1"/>
        <c:lblAlgn val="ctr"/>
        <c:lblOffset val="100"/>
        <c:noMultiLvlLbl val="0"/>
      </c:catAx>
      <c:valAx>
        <c:axId val="4752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E-4292-9860-16DC7173539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E-4292-9860-16DC7173539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E-4292-9860-16DC7173539C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2E-4292-9860-16DC7173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894200"/>
        <c:axId val="403896760"/>
      </c:barChart>
      <c:catAx>
        <c:axId val="40389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96760"/>
        <c:crosses val="autoZero"/>
        <c:auto val="1"/>
        <c:lblAlgn val="ctr"/>
        <c:lblOffset val="100"/>
        <c:noMultiLvlLbl val="0"/>
      </c:catAx>
      <c:valAx>
        <c:axId val="40389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3-4B6F-BE31-4C414595EF1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3-4B6F-BE31-4C414595EF1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3-4B6F-BE31-4C414595E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130232"/>
        <c:axId val="710128312"/>
      </c:lineChart>
      <c:catAx>
        <c:axId val="71013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28312"/>
        <c:crosses val="autoZero"/>
        <c:auto val="1"/>
        <c:lblAlgn val="ctr"/>
        <c:lblOffset val="100"/>
        <c:noMultiLvlLbl val="0"/>
      </c:catAx>
      <c:valAx>
        <c:axId val="710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3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7-42FD-A674-EB1F4A4EDAE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7-42FD-A674-EB1F4A4EDAE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7-42FD-A674-EB1F4A4ED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919544"/>
        <c:axId val="257921464"/>
      </c:lineChart>
      <c:catAx>
        <c:axId val="25791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21464"/>
        <c:crosses val="autoZero"/>
        <c:auto val="1"/>
        <c:lblAlgn val="ctr"/>
        <c:lblOffset val="100"/>
        <c:noMultiLvlLbl val="0"/>
      </c:catAx>
      <c:valAx>
        <c:axId val="25792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91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592929</xdr:colOff>
      <xdr:row>1</xdr:row>
      <xdr:rowOff>133348</xdr:rowOff>
    </xdr:from>
    <xdr:to>
      <xdr:col>17</xdr:col>
      <xdr:colOff>433386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4E235-ED93-488A-8C08-6CA6293EF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450055</xdr:colOff>
      <xdr:row>1</xdr:row>
      <xdr:rowOff>61911</xdr:rowOff>
    </xdr:from>
    <xdr:to>
      <xdr:col>19</xdr:col>
      <xdr:colOff>257175</xdr:colOff>
      <xdr:row>21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8F173-9886-43DA-A7FE-AF21D710D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269079</xdr:colOff>
      <xdr:row>2</xdr:row>
      <xdr:rowOff>66674</xdr:rowOff>
    </xdr:from>
    <xdr:to>
      <xdr:col>19</xdr:col>
      <xdr:colOff>638175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9C7FA-758C-406A-A2D7-66B77A690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707229</xdr:colOff>
      <xdr:row>13</xdr:row>
      <xdr:rowOff>180974</xdr:rowOff>
    </xdr:from>
    <xdr:to>
      <xdr:col>12</xdr:col>
      <xdr:colOff>557212</xdr:colOff>
      <xdr:row>35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B5F8B-5572-4F33-B681-103E1A839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k Pathak" refreshedDate="43690.755778472223" createdVersion="6" refreshedVersion="6" minRefreshableVersion="3" recordCount="4114" xr:uid="{AA4A1D72-9939-4C96-A7E6-CE9AD2E5F1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k Pathak" refreshedDate="43692.764568981482" createdVersion="6" refreshedVersion="6" minRefreshableVersion="3" recordCount="4114" xr:uid="{05ACA56D-46CA-4141-B3C1-E3F443DE4B9D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69A76-EF8F-42CC-A162-6D03D34F27F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6235B-406B-44A1-80BA-394622CF3A7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5218E-F581-4215-B70B-52CECD6BD3A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A2" sqref="A2"/>
    </sheetView>
  </sheetViews>
  <sheetFormatPr defaultRowHeight="14.25" x14ac:dyDescent="0.45"/>
  <cols>
    <col min="1" max="1" width="9.1328125" bestFit="1" customWidth="1"/>
    <col min="2" max="2" width="38.3984375" style="3" customWidth="1"/>
    <col min="3" max="3" width="40.265625" style="3" customWidth="1"/>
    <col min="4" max="4" width="10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33203125" bestFit="1" customWidth="1"/>
    <col min="16" max="16" width="15.46484375" bestFit="1" customWidth="1"/>
    <col min="17" max="17" width="10.796875" bestFit="1" customWidth="1"/>
    <col min="18" max="18" width="11.59765625" bestFit="1" customWidth="1"/>
    <col min="19" max="19" width="21.06640625" bestFit="1" customWidth="1"/>
    <col min="20" max="20" width="20.2656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ref="U3:U66" si="6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0">
        <f t="shared" si="5"/>
        <v>42415.702349537038</v>
      </c>
      <c r="U4">
        <f t="shared" si="6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0">
        <f t="shared" si="5"/>
        <v>41858.515127314815</v>
      </c>
      <c r="U5">
        <f t="shared" si="6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0">
        <f t="shared" si="5"/>
        <v>42357.834247685183</v>
      </c>
      <c r="U6">
        <f t="shared" si="6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0">
        <f t="shared" si="5"/>
        <v>42580.232638888891</v>
      </c>
      <c r="U7">
        <f t="shared" si="6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0">
        <f t="shared" si="5"/>
        <v>41804.072337962964</v>
      </c>
      <c r="U8">
        <f t="shared" si="6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0">
        <f t="shared" si="5"/>
        <v>42556.047071759262</v>
      </c>
      <c r="U9">
        <f t="shared" si="6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0">
        <f t="shared" si="5"/>
        <v>42475.875</v>
      </c>
      <c r="U10">
        <f t="shared" si="6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0">
        <f t="shared" si="5"/>
        <v>42477.103518518517</v>
      </c>
      <c r="U11">
        <f t="shared" si="6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0">
        <f t="shared" si="5"/>
        <v>41815.068043981482</v>
      </c>
      <c r="U12">
        <f t="shared" si="6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0">
        <f t="shared" si="5"/>
        <v>42604.125</v>
      </c>
      <c r="U13">
        <f t="shared" si="6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0">
        <f t="shared" si="5"/>
        <v>41836.125</v>
      </c>
      <c r="U14">
        <f t="shared" si="6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0">
        <f t="shared" si="5"/>
        <v>42544.852083333331</v>
      </c>
      <c r="U15">
        <f t="shared" si="6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0">
        <f t="shared" si="5"/>
        <v>41833.582638888889</v>
      </c>
      <c r="U16">
        <f t="shared" si="6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0">
        <f t="shared" si="5"/>
        <v>42274.843055555553</v>
      </c>
      <c r="U17">
        <f t="shared" si="6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0">
        <f t="shared" si="5"/>
        <v>41806.229166666664</v>
      </c>
      <c r="U18">
        <f t="shared" si="6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0">
        <f t="shared" si="5"/>
        <v>41947.773402777777</v>
      </c>
      <c r="U19">
        <f t="shared" si="6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0">
        <f t="shared" si="5"/>
        <v>41899.542314814818</v>
      </c>
      <c r="U20">
        <f t="shared" si="6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0">
        <f t="shared" si="5"/>
        <v>42205.816365740742</v>
      </c>
      <c r="U21">
        <f t="shared" si="6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0">
        <f t="shared" si="5"/>
        <v>42260.758240740746</v>
      </c>
      <c r="U22">
        <f t="shared" si="6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0">
        <f t="shared" si="5"/>
        <v>41908.627187500002</v>
      </c>
      <c r="U23">
        <f t="shared" si="6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0">
        <f t="shared" si="5"/>
        <v>42005.332638888889</v>
      </c>
      <c r="U24">
        <f t="shared" si="6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0">
        <f t="shared" si="5"/>
        <v>42124.638888888891</v>
      </c>
      <c r="U25">
        <f t="shared" si="6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0">
        <f t="shared" si="5"/>
        <v>42262.818750000006</v>
      </c>
      <c r="U26">
        <f t="shared" si="6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0">
        <f t="shared" si="5"/>
        <v>42378.025011574078</v>
      </c>
      <c r="U27">
        <f t="shared" si="6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0">
        <f t="shared" si="5"/>
        <v>41868.515555555554</v>
      </c>
      <c r="U28">
        <f t="shared" si="6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0">
        <f t="shared" si="5"/>
        <v>41959.206400462965</v>
      </c>
      <c r="U29">
        <f t="shared" si="6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0">
        <f t="shared" si="5"/>
        <v>42354.96393518518</v>
      </c>
      <c r="U30">
        <f t="shared" si="6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0">
        <f t="shared" si="5"/>
        <v>41842.67324074074</v>
      </c>
      <c r="U31">
        <f t="shared" si="6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0">
        <f t="shared" si="5"/>
        <v>41872.292997685188</v>
      </c>
      <c r="U32">
        <f t="shared" si="6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0">
        <f t="shared" si="5"/>
        <v>42394.79206018518</v>
      </c>
      <c r="U33">
        <f t="shared" si="6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0">
        <f t="shared" si="5"/>
        <v>42503.165972222225</v>
      </c>
      <c r="U34">
        <f t="shared" si="6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0">
        <f t="shared" si="5"/>
        <v>42316.702557870376</v>
      </c>
      <c r="U35">
        <f t="shared" si="6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0">
        <f t="shared" si="5"/>
        <v>41856.321770833332</v>
      </c>
      <c r="U36">
        <f t="shared" si="6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0">
        <f t="shared" si="5"/>
        <v>42122</v>
      </c>
      <c r="U37">
        <f t="shared" si="6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0">
        <f t="shared" si="5"/>
        <v>42098.265335648146</v>
      </c>
      <c r="U38">
        <f t="shared" si="6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0">
        <f t="shared" si="5"/>
        <v>42062.693043981482</v>
      </c>
      <c r="U39">
        <f t="shared" si="6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0">
        <f t="shared" si="5"/>
        <v>41405.057222222218</v>
      </c>
      <c r="U40">
        <f t="shared" si="6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0">
        <f t="shared" si="5"/>
        <v>41784.957638888889</v>
      </c>
      <c r="U41">
        <f t="shared" si="6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0">
        <f t="shared" si="5"/>
        <v>41809.166666666664</v>
      </c>
      <c r="U42">
        <f t="shared" si="6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0">
        <f t="shared" si="5"/>
        <v>41917.568912037037</v>
      </c>
      <c r="U43">
        <f t="shared" si="6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0">
        <f t="shared" si="5"/>
        <v>42001.639189814814</v>
      </c>
      <c r="U44">
        <f t="shared" si="6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0">
        <f t="shared" si="5"/>
        <v>41833</v>
      </c>
      <c r="U45">
        <f t="shared" si="6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0">
        <f t="shared" si="5"/>
        <v>41919.098807870374</v>
      </c>
      <c r="U46">
        <f t="shared" si="6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0">
        <f t="shared" si="5"/>
        <v>42487.623923611114</v>
      </c>
      <c r="U47">
        <f t="shared" si="6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0">
        <f t="shared" si="5"/>
        <v>42353.964976851858</v>
      </c>
      <c r="U48">
        <f t="shared" si="6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0">
        <f t="shared" si="5"/>
        <v>41992.861192129625</v>
      </c>
      <c r="U49">
        <f t="shared" si="6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0">
        <f t="shared" si="5"/>
        <v>42064.5</v>
      </c>
      <c r="U50">
        <f t="shared" si="6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0">
        <f t="shared" si="5"/>
        <v>42301.176446759258</v>
      </c>
      <c r="U51">
        <f t="shared" si="6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0">
        <f t="shared" si="5"/>
        <v>42034.708333333328</v>
      </c>
      <c r="U52">
        <f t="shared" si="6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0">
        <f t="shared" si="5"/>
        <v>42226.928668981483</v>
      </c>
      <c r="U53">
        <f t="shared" si="6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0">
        <f t="shared" si="5"/>
        <v>41837.701921296299</v>
      </c>
      <c r="U54">
        <f t="shared" si="6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0">
        <f t="shared" si="5"/>
        <v>41733.916666666664</v>
      </c>
      <c r="U55">
        <f t="shared" si="6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0">
        <f t="shared" si="5"/>
        <v>42363.713206018518</v>
      </c>
      <c r="U56">
        <f t="shared" si="6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0">
        <f t="shared" si="5"/>
        <v>42517.968935185185</v>
      </c>
      <c r="U57">
        <f t="shared" si="6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0">
        <f t="shared" si="5"/>
        <v>42163.666666666672</v>
      </c>
      <c r="U58">
        <f t="shared" si="6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0">
        <f t="shared" si="5"/>
        <v>42119.83289351852</v>
      </c>
      <c r="U59">
        <f t="shared" si="6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0">
        <f t="shared" si="5"/>
        <v>41962.786712962959</v>
      </c>
      <c r="U60">
        <f t="shared" si="6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0">
        <f t="shared" si="5"/>
        <v>42261.875</v>
      </c>
      <c r="U61">
        <f t="shared" si="6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0">
        <f t="shared" si="5"/>
        <v>41721</v>
      </c>
      <c r="U62">
        <f t="shared" si="6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0">
        <f t="shared" si="5"/>
        <v>41431.814317129632</v>
      </c>
      <c r="U63">
        <f t="shared" si="6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0">
        <f t="shared" si="5"/>
        <v>41336.799513888887</v>
      </c>
      <c r="U64">
        <f t="shared" si="6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0">
        <f t="shared" si="5"/>
        <v>41636.207638888889</v>
      </c>
      <c r="U65">
        <f t="shared" si="6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0">
        <f t="shared" si="5"/>
        <v>41463.01829861111</v>
      </c>
      <c r="U66">
        <f t="shared" si="6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(E67/D67)*100</f>
        <v>107.52857142857141</v>
      </c>
      <c r="P67" s="5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RIGHT(N67,LEN(N67)-SEARCH("/",N67,1))</f>
        <v>shorts</v>
      </c>
      <c r="S67" s="11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0">
        <f t="shared" si="12"/>
        <v>42569.849768518514</v>
      </c>
      <c r="U68">
        <f t="shared" si="13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0">
        <f t="shared" si="12"/>
        <v>41105.583379629628</v>
      </c>
      <c r="U69">
        <f t="shared" si="13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0">
        <f t="shared" si="12"/>
        <v>41693.569340277776</v>
      </c>
      <c r="U70">
        <f t="shared" si="13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0">
        <f t="shared" si="12"/>
        <v>40818.290972222225</v>
      </c>
      <c r="U71">
        <f t="shared" si="13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0">
        <f t="shared" si="12"/>
        <v>40790.896354166667</v>
      </c>
      <c r="U72">
        <f t="shared" si="13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0">
        <f t="shared" si="12"/>
        <v>41057.271493055552</v>
      </c>
      <c r="U73">
        <f t="shared" si="13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0">
        <f t="shared" si="12"/>
        <v>41228</v>
      </c>
      <c r="U74">
        <f t="shared" si="13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0">
        <f t="shared" si="12"/>
        <v>40666.165972222225</v>
      </c>
      <c r="U75">
        <f t="shared" si="13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0">
        <f t="shared" si="12"/>
        <v>42390.487210648149</v>
      </c>
      <c r="U76">
        <f t="shared" si="13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0">
        <f t="shared" si="12"/>
        <v>41387.209166666667</v>
      </c>
      <c r="U77">
        <f t="shared" si="13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0">
        <f t="shared" si="12"/>
        <v>40904.733310185184</v>
      </c>
      <c r="U78">
        <f t="shared" si="13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0">
        <f t="shared" si="12"/>
        <v>41050.124305555553</v>
      </c>
      <c r="U79">
        <f t="shared" si="13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0">
        <f t="shared" si="12"/>
        <v>42614.730567129634</v>
      </c>
      <c r="U80">
        <f t="shared" si="13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0">
        <f t="shared" si="12"/>
        <v>41754.776539351849</v>
      </c>
      <c r="U81">
        <f t="shared" si="13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0">
        <f t="shared" si="12"/>
        <v>41618.083981481483</v>
      </c>
      <c r="U82">
        <f t="shared" si="13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0">
        <f t="shared" si="12"/>
        <v>41104.126388888886</v>
      </c>
      <c r="U83">
        <f t="shared" si="13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0">
        <f t="shared" si="12"/>
        <v>40825.820150462961</v>
      </c>
      <c r="U84">
        <f t="shared" si="13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0">
        <f t="shared" si="12"/>
        <v>42057.479166666672</v>
      </c>
      <c r="U85">
        <f t="shared" si="13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0">
        <f t="shared" si="12"/>
        <v>40678.757939814815</v>
      </c>
      <c r="U86">
        <f t="shared" si="13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0">
        <f t="shared" si="12"/>
        <v>40809.125428240739</v>
      </c>
      <c r="U87">
        <f t="shared" si="13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0">
        <f t="shared" si="12"/>
        <v>42365.59774305555</v>
      </c>
      <c r="U88">
        <f t="shared" si="13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0">
        <f t="shared" si="12"/>
        <v>40332.070138888892</v>
      </c>
      <c r="U89">
        <f t="shared" si="13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0">
        <f t="shared" si="12"/>
        <v>41812.65892361111</v>
      </c>
      <c r="U90">
        <f t="shared" si="13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0">
        <f t="shared" si="12"/>
        <v>41427.752222222225</v>
      </c>
      <c r="U91">
        <f t="shared" si="13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0">
        <f t="shared" si="12"/>
        <v>40736.297442129631</v>
      </c>
      <c r="U92">
        <f t="shared" si="13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0">
        <f t="shared" si="12"/>
        <v>40680.402361111112</v>
      </c>
      <c r="U93">
        <f t="shared" si="13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0">
        <f t="shared" si="12"/>
        <v>42767.333333333328</v>
      </c>
      <c r="U94">
        <f t="shared" si="13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0">
        <f t="shared" si="12"/>
        <v>41093.875</v>
      </c>
      <c r="U95">
        <f t="shared" si="13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0">
        <f t="shared" si="12"/>
        <v>41736.717847222222</v>
      </c>
      <c r="U96">
        <f t="shared" si="13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0">
        <f t="shared" si="12"/>
        <v>40965.005104166667</v>
      </c>
      <c r="U97">
        <f t="shared" si="13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0">
        <f t="shared" si="12"/>
        <v>40391.125</v>
      </c>
      <c r="U98">
        <f t="shared" si="13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0">
        <f t="shared" si="12"/>
        <v>40736.135208333333</v>
      </c>
      <c r="U99">
        <f t="shared" si="13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0">
        <f t="shared" si="12"/>
        <v>41250.979166666664</v>
      </c>
      <c r="U100">
        <f t="shared" si="13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0">
        <f t="shared" si="12"/>
        <v>41661.902766203704</v>
      </c>
      <c r="U101">
        <f t="shared" si="13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0">
        <f t="shared" si="12"/>
        <v>41217.794976851852</v>
      </c>
      <c r="U102">
        <f t="shared" si="13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0">
        <f t="shared" si="12"/>
        <v>41298.776736111111</v>
      </c>
      <c r="U103">
        <f t="shared" si="13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0">
        <f t="shared" si="12"/>
        <v>40535.131168981483</v>
      </c>
      <c r="U104">
        <f t="shared" si="13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0">
        <f t="shared" si="12"/>
        <v>41705.805902777778</v>
      </c>
      <c r="U105">
        <f t="shared" si="13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0">
        <f t="shared" si="12"/>
        <v>40636.041666666664</v>
      </c>
      <c r="U106">
        <f t="shared" si="13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0">
        <f t="shared" si="12"/>
        <v>42504</v>
      </c>
      <c r="U107">
        <f t="shared" si="13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0">
        <f t="shared" si="12"/>
        <v>41001.776631944449</v>
      </c>
      <c r="U108">
        <f t="shared" si="13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0">
        <f t="shared" si="12"/>
        <v>40657.982488425929</v>
      </c>
      <c r="U109">
        <f t="shared" si="13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0">
        <f t="shared" si="12"/>
        <v>41425.613078703704</v>
      </c>
      <c r="U110">
        <f t="shared" si="13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0">
        <f t="shared" si="12"/>
        <v>40600.025810185187</v>
      </c>
      <c r="U111">
        <f t="shared" si="13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0">
        <f t="shared" si="12"/>
        <v>41592.249305555553</v>
      </c>
      <c r="U112">
        <f t="shared" si="13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0">
        <f t="shared" si="12"/>
        <v>42155.333182870367</v>
      </c>
      <c r="U113">
        <f t="shared" si="13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0">
        <f t="shared" si="12"/>
        <v>41742.083333333336</v>
      </c>
      <c r="U114">
        <f t="shared" si="13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0">
        <f t="shared" si="12"/>
        <v>40761.625</v>
      </c>
      <c r="U115">
        <f t="shared" si="13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0">
        <f t="shared" si="12"/>
        <v>40921.27416666667</v>
      </c>
      <c r="U116">
        <f t="shared" si="13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0">
        <f t="shared" si="12"/>
        <v>40943.738935185182</v>
      </c>
      <c r="U117">
        <f t="shared" si="13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0">
        <f t="shared" si="12"/>
        <v>40641.455497685187</v>
      </c>
      <c r="U118">
        <f t="shared" si="13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0">
        <f t="shared" si="12"/>
        <v>40338.791666666664</v>
      </c>
      <c r="U119">
        <f t="shared" si="13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0">
        <f t="shared" si="12"/>
        <v>40753.053657407407</v>
      </c>
      <c r="U120">
        <f t="shared" si="13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0">
        <f t="shared" si="12"/>
        <v>40768.958333333336</v>
      </c>
      <c r="U121">
        <f t="shared" si="13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0">
        <f t="shared" si="12"/>
        <v>42646.049849537041</v>
      </c>
      <c r="U122">
        <f t="shared" si="13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0">
        <f t="shared" si="12"/>
        <v>42112.427777777775</v>
      </c>
      <c r="U123">
        <f t="shared" si="13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0">
        <f t="shared" si="12"/>
        <v>42653.431793981479</v>
      </c>
      <c r="U124">
        <f t="shared" si="13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0">
        <f t="shared" si="12"/>
        <v>41940.916666666664</v>
      </c>
      <c r="U125">
        <f t="shared" si="13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0">
        <f t="shared" si="12"/>
        <v>42139.928726851853</v>
      </c>
      <c r="U126">
        <f t="shared" si="13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0">
        <f t="shared" si="12"/>
        <v>42769.993981481486</v>
      </c>
      <c r="U127">
        <f t="shared" si="13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0">
        <f t="shared" si="12"/>
        <v>42166.083333333328</v>
      </c>
      <c r="U128">
        <f t="shared" si="13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0">
        <f t="shared" si="12"/>
        <v>42097.582650462966</v>
      </c>
      <c r="U129">
        <f t="shared" si="13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0">
        <f t="shared" si="12"/>
        <v>42663.22792824074</v>
      </c>
      <c r="U130">
        <f t="shared" si="13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(E131/D131)*100</f>
        <v>0</v>
      </c>
      <c r="P131" s="5" t="e">
        <f t="shared" ref="P131:P194" si="15">E131/L131</f>
        <v>#DIV/0!</v>
      </c>
      <c r="Q131" t="str">
        <f t="shared" ref="Q131:Q194" si="16">LEFT(N131, SEARCH("/",N131,1)-1)</f>
        <v>film &amp; video</v>
      </c>
      <c r="R131" t="str">
        <f t="shared" ref="R131:R194" si="17">RIGHT(N131,LEN(N131)-SEARCH("/",N131,1))</f>
        <v>science fiction</v>
      </c>
      <c r="S131" s="11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0">
        <f t="shared" si="19"/>
        <v>41806.844444444447</v>
      </c>
      <c r="U132">
        <f t="shared" si="20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0">
        <f t="shared" si="19"/>
        <v>42557</v>
      </c>
      <c r="U133">
        <f t="shared" si="20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0">
        <f t="shared" si="19"/>
        <v>41950.854247685187</v>
      </c>
      <c r="U134">
        <f t="shared" si="20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0">
        <f t="shared" si="19"/>
        <v>42521.729861111111</v>
      </c>
      <c r="U135">
        <f t="shared" si="20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0">
        <f t="shared" si="19"/>
        <v>42251.708333333328</v>
      </c>
      <c r="U136">
        <f t="shared" si="20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0">
        <f t="shared" si="19"/>
        <v>41821.791666666664</v>
      </c>
      <c r="U137">
        <f t="shared" si="20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0">
        <f t="shared" si="19"/>
        <v>42140.427777777775</v>
      </c>
      <c r="U138">
        <f t="shared" si="20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0">
        <f t="shared" si="19"/>
        <v>42289.573993055557</v>
      </c>
      <c r="U139">
        <f t="shared" si="20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0">
        <f t="shared" si="19"/>
        <v>42217.207638888889</v>
      </c>
      <c r="U140">
        <f t="shared" si="20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0">
        <f t="shared" si="19"/>
        <v>42197.920972222222</v>
      </c>
      <c r="U141">
        <f t="shared" si="20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0">
        <f t="shared" si="19"/>
        <v>42083.15662037037</v>
      </c>
      <c r="U142">
        <f t="shared" si="20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0">
        <f t="shared" si="19"/>
        <v>42155.153043981481</v>
      </c>
      <c r="U143">
        <f t="shared" si="20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0">
        <f t="shared" si="19"/>
        <v>41959.934930555552</v>
      </c>
      <c r="U144">
        <f t="shared" si="20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0">
        <f t="shared" si="19"/>
        <v>42616.246527777781</v>
      </c>
      <c r="U145">
        <f t="shared" si="20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0">
        <f t="shared" si="19"/>
        <v>42107.72074074074</v>
      </c>
      <c r="U146">
        <f t="shared" si="20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0">
        <f t="shared" si="19"/>
        <v>42227.542268518519</v>
      </c>
      <c r="U147">
        <f t="shared" si="20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0">
        <f t="shared" si="19"/>
        <v>42753.016180555554</v>
      </c>
      <c r="U148">
        <f t="shared" si="20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0">
        <f t="shared" si="19"/>
        <v>42012.762499999997</v>
      </c>
      <c r="U149">
        <f t="shared" si="20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0">
        <f t="shared" si="19"/>
        <v>42427.281666666662</v>
      </c>
      <c r="U150">
        <f t="shared" si="20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0">
        <f t="shared" si="19"/>
        <v>41998.333333333328</v>
      </c>
      <c r="U151">
        <f t="shared" si="20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0">
        <f t="shared" si="19"/>
        <v>42150.161828703705</v>
      </c>
      <c r="U152">
        <f t="shared" si="20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0">
        <f t="shared" si="19"/>
        <v>42173.550821759258</v>
      </c>
      <c r="U153">
        <f t="shared" si="20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0">
        <f t="shared" si="19"/>
        <v>41905.077546296299</v>
      </c>
      <c r="U154">
        <f t="shared" si="20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0">
        <f t="shared" si="19"/>
        <v>41975.627824074079</v>
      </c>
      <c r="U155">
        <f t="shared" si="20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0">
        <f t="shared" si="19"/>
        <v>42158.547395833331</v>
      </c>
      <c r="U156">
        <f t="shared" si="20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0">
        <f t="shared" si="19"/>
        <v>42208.559432870374</v>
      </c>
      <c r="U157">
        <f t="shared" si="20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0">
        <f t="shared" si="19"/>
        <v>41854.124953703707</v>
      </c>
      <c r="U158">
        <f t="shared" si="20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0">
        <f t="shared" si="19"/>
        <v>42426.911712962959</v>
      </c>
      <c r="U159">
        <f t="shared" si="20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0">
        <f t="shared" si="19"/>
        <v>41934.07671296296</v>
      </c>
      <c r="U160">
        <f t="shared" si="20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0">
        <f t="shared" si="19"/>
        <v>42554.434548611112</v>
      </c>
      <c r="U161">
        <f t="shared" si="20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0">
        <f t="shared" si="19"/>
        <v>42231.913090277783</v>
      </c>
      <c r="U162">
        <f t="shared" si="20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0">
        <f t="shared" si="19"/>
        <v>41822.687442129631</v>
      </c>
      <c r="U163">
        <f t="shared" si="20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0">
        <f t="shared" si="19"/>
        <v>41867.987500000003</v>
      </c>
      <c r="U164">
        <f t="shared" si="20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0">
        <f t="shared" si="19"/>
        <v>42278</v>
      </c>
      <c r="U165">
        <f t="shared" si="20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0">
        <f t="shared" si="19"/>
        <v>41901.762743055559</v>
      </c>
      <c r="U166">
        <f t="shared" si="20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0">
        <f t="shared" si="19"/>
        <v>42381.658842592587</v>
      </c>
      <c r="U167">
        <f t="shared" si="20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0">
        <f t="shared" si="19"/>
        <v>42751.075949074075</v>
      </c>
      <c r="U168">
        <f t="shared" si="20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0">
        <f t="shared" si="19"/>
        <v>42220.927488425921</v>
      </c>
      <c r="U169">
        <f t="shared" si="20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0">
        <f t="shared" si="19"/>
        <v>42082.793634259258</v>
      </c>
      <c r="U170">
        <f t="shared" si="20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0">
        <f t="shared" si="19"/>
        <v>41930.505312499998</v>
      </c>
      <c r="U171">
        <f t="shared" si="20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0">
        <f t="shared" si="19"/>
        <v>42246.227777777778</v>
      </c>
      <c r="U172">
        <f t="shared" si="20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0">
        <f t="shared" si="19"/>
        <v>42594.180717592593</v>
      </c>
      <c r="U173">
        <f t="shared" si="20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0">
        <f t="shared" si="19"/>
        <v>42082.353275462956</v>
      </c>
      <c r="U174">
        <f t="shared" si="20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0">
        <f t="shared" si="19"/>
        <v>42063.573009259257</v>
      </c>
      <c r="U175">
        <f t="shared" si="20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0">
        <f t="shared" si="19"/>
        <v>42132.758981481486</v>
      </c>
      <c r="U176">
        <f t="shared" si="20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0">
        <f t="shared" si="19"/>
        <v>41880.777905092589</v>
      </c>
      <c r="U177">
        <f t="shared" si="20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0">
        <f t="shared" si="19"/>
        <v>42221.824062500003</v>
      </c>
      <c r="U178">
        <f t="shared" si="20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0">
        <f t="shared" si="19"/>
        <v>42087.00608796296</v>
      </c>
      <c r="U179">
        <f t="shared" si="20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0">
        <f t="shared" si="19"/>
        <v>42334.997048611112</v>
      </c>
      <c r="U180">
        <f t="shared" si="20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0">
        <f t="shared" si="19"/>
        <v>42433.080497685187</v>
      </c>
      <c r="U181">
        <f t="shared" si="20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0">
        <f t="shared" si="19"/>
        <v>42107.791666666672</v>
      </c>
      <c r="U182">
        <f t="shared" si="20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0">
        <f t="shared" si="19"/>
        <v>42177.741840277777</v>
      </c>
      <c r="U183">
        <f t="shared" si="20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0">
        <f t="shared" si="19"/>
        <v>42742.011944444443</v>
      </c>
      <c r="U184">
        <f t="shared" si="20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0">
        <f t="shared" si="19"/>
        <v>41969.851967592593</v>
      </c>
      <c r="U185">
        <f t="shared" si="20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0">
        <f t="shared" si="19"/>
        <v>41883.165972222225</v>
      </c>
      <c r="U186">
        <f t="shared" si="20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0">
        <f t="shared" si="19"/>
        <v>42600.91133101852</v>
      </c>
      <c r="U187">
        <f t="shared" si="20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0">
        <f t="shared" si="19"/>
        <v>42797.833333333328</v>
      </c>
      <c r="U188">
        <f t="shared" si="20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0">
        <f t="shared" si="19"/>
        <v>42206.290972222225</v>
      </c>
      <c r="U189">
        <f t="shared" si="20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0">
        <f t="shared" si="19"/>
        <v>41887.18304398148</v>
      </c>
      <c r="U190">
        <f t="shared" si="20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0">
        <f t="shared" si="19"/>
        <v>42616.690706018519</v>
      </c>
      <c r="U191">
        <f t="shared" si="20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0">
        <f t="shared" si="19"/>
        <v>42537.650995370372</v>
      </c>
      <c r="U192">
        <f t="shared" si="20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0">
        <f t="shared" si="19"/>
        <v>42279.441412037035</v>
      </c>
      <c r="U193">
        <f t="shared" si="20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0">
        <f t="shared" si="19"/>
        <v>41929.792037037041</v>
      </c>
      <c r="U194">
        <f t="shared" si="20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(E195/D195)*100</f>
        <v>0</v>
      </c>
      <c r="P195" s="5" t="e">
        <f t="shared" ref="P195:P258" si="22">E195/L195</f>
        <v>#DIV/0!</v>
      </c>
      <c r="Q195" t="str">
        <f t="shared" ref="Q195:Q258" si="23">LEFT(N195, SEARCH("/",N195,1)-1)</f>
        <v>film &amp; video</v>
      </c>
      <c r="R195" t="str">
        <f t="shared" ref="R195:R258" si="24">RIGHT(N195,LEN(N195)-SEARCH("/",N195,1))</f>
        <v>drama</v>
      </c>
      <c r="S195" s="11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0">
        <f t="shared" si="26"/>
        <v>42435.996886574074</v>
      </c>
      <c r="U196">
        <f t="shared" si="27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0">
        <f t="shared" si="26"/>
        <v>42195.67050925926</v>
      </c>
      <c r="U197">
        <f t="shared" si="27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0">
        <f t="shared" si="26"/>
        <v>42287.875</v>
      </c>
      <c r="U198">
        <f t="shared" si="27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0">
        <f t="shared" si="26"/>
        <v>42783.875</v>
      </c>
      <c r="U199">
        <f t="shared" si="27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0">
        <f t="shared" si="26"/>
        <v>41917.383356481485</v>
      </c>
      <c r="U200">
        <f t="shared" si="27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0">
        <f t="shared" si="26"/>
        <v>42614.123865740738</v>
      </c>
      <c r="U201">
        <f t="shared" si="27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0">
        <f t="shared" si="26"/>
        <v>41897.083368055559</v>
      </c>
      <c r="U202">
        <f t="shared" si="27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0">
        <f t="shared" si="26"/>
        <v>42043.818622685183</v>
      </c>
      <c r="U203">
        <f t="shared" si="27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0">
        <f t="shared" si="26"/>
        <v>42285.874305555553</v>
      </c>
      <c r="U204">
        <f t="shared" si="27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0">
        <f t="shared" si="26"/>
        <v>42033.847962962958</v>
      </c>
      <c r="U205">
        <f t="shared" si="27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0">
        <f t="shared" si="26"/>
        <v>42586.583368055552</v>
      </c>
      <c r="U206">
        <f t="shared" si="27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0">
        <f t="shared" si="26"/>
        <v>42283.632199074069</v>
      </c>
      <c r="U207">
        <f t="shared" si="27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0">
        <f t="shared" si="26"/>
        <v>42588.004432870366</v>
      </c>
      <c r="U208">
        <f t="shared" si="27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0">
        <f t="shared" si="26"/>
        <v>42008.197199074071</v>
      </c>
      <c r="U209">
        <f t="shared" si="27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0">
        <f t="shared" si="26"/>
        <v>41989.369988425926</v>
      </c>
      <c r="U210">
        <f t="shared" si="27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0">
        <f t="shared" si="26"/>
        <v>42195.922858796301</v>
      </c>
      <c r="U211">
        <f t="shared" si="27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0">
        <f t="shared" si="26"/>
        <v>42278.208333333328</v>
      </c>
      <c r="U212">
        <f t="shared" si="27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0">
        <f t="shared" si="26"/>
        <v>42266.159918981488</v>
      </c>
      <c r="U213">
        <f t="shared" si="27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0">
        <f t="shared" si="26"/>
        <v>42476.839351851857</v>
      </c>
      <c r="U214">
        <f t="shared" si="27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0">
        <f t="shared" si="26"/>
        <v>42232.587974537033</v>
      </c>
      <c r="U215">
        <f t="shared" si="27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0">
        <f t="shared" si="26"/>
        <v>42069.64061342593</v>
      </c>
      <c r="U216">
        <f t="shared" si="27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0">
        <f t="shared" si="26"/>
        <v>42417.999305555553</v>
      </c>
      <c r="U217">
        <f t="shared" si="27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0">
        <f t="shared" si="26"/>
        <v>42116.917094907403</v>
      </c>
      <c r="U218">
        <f t="shared" si="27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0">
        <f t="shared" si="26"/>
        <v>42001.64061342593</v>
      </c>
      <c r="U219">
        <f t="shared" si="27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0">
        <f t="shared" si="26"/>
        <v>42139.628344907411</v>
      </c>
      <c r="U220">
        <f t="shared" si="27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0">
        <f t="shared" si="26"/>
        <v>42461.290972222225</v>
      </c>
      <c r="U221">
        <f t="shared" si="27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0">
        <f t="shared" si="26"/>
        <v>42236.837499999994</v>
      </c>
      <c r="U222">
        <f t="shared" si="27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0">
        <f t="shared" si="26"/>
        <v>42091.79587962963</v>
      </c>
      <c r="U223">
        <f t="shared" si="27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0">
        <f t="shared" si="26"/>
        <v>42090.110416666663</v>
      </c>
      <c r="U224">
        <f t="shared" si="27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0">
        <f t="shared" si="26"/>
        <v>42512.045138888891</v>
      </c>
      <c r="U225">
        <f t="shared" si="27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0">
        <f t="shared" si="26"/>
        <v>42195.235254629632</v>
      </c>
      <c r="U226">
        <f t="shared" si="27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0">
        <f t="shared" si="26"/>
        <v>42468.919606481482</v>
      </c>
      <c r="U227">
        <f t="shared" si="27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0">
        <f t="shared" si="26"/>
        <v>42155.395138888889</v>
      </c>
      <c r="U228">
        <f t="shared" si="27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0">
        <f t="shared" si="26"/>
        <v>42194.893993055557</v>
      </c>
      <c r="U229">
        <f t="shared" si="27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0">
        <f t="shared" si="26"/>
        <v>42156.686400462961</v>
      </c>
      <c r="U230">
        <f t="shared" si="27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0">
        <f t="shared" si="26"/>
        <v>42413.933993055558</v>
      </c>
      <c r="U231">
        <f t="shared" si="27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0">
        <f t="shared" si="26"/>
        <v>42159.777210648142</v>
      </c>
      <c r="U232">
        <f t="shared" si="27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0">
        <f t="shared" si="26"/>
        <v>42371.958923611113</v>
      </c>
      <c r="U233">
        <f t="shared" si="27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0">
        <f t="shared" si="26"/>
        <v>42062.82576388889</v>
      </c>
      <c r="U234">
        <f t="shared" si="27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0">
        <f t="shared" si="26"/>
        <v>42642.911712962959</v>
      </c>
      <c r="U235">
        <f t="shared" si="27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0">
        <f t="shared" si="26"/>
        <v>42176.035405092596</v>
      </c>
      <c r="U236">
        <f t="shared" si="27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0">
        <f t="shared" si="26"/>
        <v>42194.908530092594</v>
      </c>
      <c r="U237">
        <f t="shared" si="27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0">
        <f t="shared" si="26"/>
        <v>42374</v>
      </c>
      <c r="U238">
        <f t="shared" si="27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0">
        <f t="shared" si="26"/>
        <v>42437.577187499999</v>
      </c>
      <c r="U239">
        <f t="shared" si="27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0">
        <f t="shared" si="26"/>
        <v>42734.375</v>
      </c>
      <c r="U240">
        <f t="shared" si="27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0">
        <f t="shared" si="26"/>
        <v>42316.5</v>
      </c>
      <c r="U241">
        <f t="shared" si="27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0">
        <f t="shared" si="26"/>
        <v>41399.708460648151</v>
      </c>
      <c r="U242">
        <f t="shared" si="27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0">
        <f t="shared" si="26"/>
        <v>41994.697962962964</v>
      </c>
      <c r="U243">
        <f t="shared" si="27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0">
        <f t="shared" si="26"/>
        <v>40897.492939814816</v>
      </c>
      <c r="U244">
        <f t="shared" si="27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0">
        <f t="shared" si="26"/>
        <v>41692.047500000001</v>
      </c>
      <c r="U245">
        <f t="shared" si="27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0">
        <f t="shared" si="26"/>
        <v>40253.29583333333</v>
      </c>
      <c r="U246">
        <f t="shared" si="27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0">
        <f t="shared" si="26"/>
        <v>41137.053067129629</v>
      </c>
      <c r="U247">
        <f t="shared" si="27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0">
        <f t="shared" si="26"/>
        <v>40530.405150462961</v>
      </c>
      <c r="U248">
        <f t="shared" si="27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0">
        <f t="shared" si="26"/>
        <v>40467.152083333334</v>
      </c>
      <c r="U249">
        <f t="shared" si="27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0">
        <f t="shared" si="26"/>
        <v>40915.774409722224</v>
      </c>
      <c r="U250">
        <f t="shared" si="27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0">
        <f t="shared" si="26"/>
        <v>40412.736111111109</v>
      </c>
      <c r="U251">
        <f t="shared" si="27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0">
        <f t="shared" si="26"/>
        <v>41431.565868055557</v>
      </c>
      <c r="U252">
        <f t="shared" si="27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0">
        <f t="shared" si="26"/>
        <v>41045.791666666664</v>
      </c>
      <c r="U253">
        <f t="shared" si="27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0">
        <f t="shared" si="26"/>
        <v>40330.165972222225</v>
      </c>
      <c r="U254">
        <f t="shared" si="27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0">
        <f t="shared" si="26"/>
        <v>40954.650868055556</v>
      </c>
      <c r="U255">
        <f t="shared" si="27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0">
        <f t="shared" si="26"/>
        <v>42294.083333333328</v>
      </c>
      <c r="U256">
        <f t="shared" si="27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0">
        <f t="shared" si="26"/>
        <v>40618.48474537037</v>
      </c>
      <c r="U257">
        <f t="shared" si="27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0">
        <f t="shared" si="26"/>
        <v>41349.769293981481</v>
      </c>
      <c r="U258">
        <f t="shared" si="27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(E259/D259)*100</f>
        <v>106.72648571428572</v>
      </c>
      <c r="P259" s="5">
        <f t="shared" ref="P259:P322" si="29">E259/L259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RIGHT(N259,LEN(N259)-SEARCH("/",N259,1))</f>
        <v>documentary</v>
      </c>
      <c r="S259" s="11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0">
        <f t="shared" si="33"/>
        <v>40712.051689814813</v>
      </c>
      <c r="U260">
        <f t="shared" si="3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0">
        <f t="shared" si="33"/>
        <v>42102.738067129627</v>
      </c>
      <c r="U261">
        <f t="shared" si="3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0">
        <f t="shared" si="33"/>
        <v>40376.415972222225</v>
      </c>
      <c r="U262">
        <f t="shared" si="3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0">
        <f t="shared" si="33"/>
        <v>41067.621527777781</v>
      </c>
      <c r="U263">
        <f t="shared" si="3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0">
        <f t="shared" si="33"/>
        <v>40600.24800925926</v>
      </c>
      <c r="U264">
        <f t="shared" si="3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0">
        <f t="shared" si="33"/>
        <v>41179.954791666663</v>
      </c>
      <c r="U265">
        <f t="shared" si="3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0">
        <f t="shared" si="33"/>
        <v>41040.620312500003</v>
      </c>
      <c r="U266">
        <f t="shared" si="3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0">
        <f t="shared" si="33"/>
        <v>40308.844444444447</v>
      </c>
      <c r="U267">
        <f t="shared" si="3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0">
        <f t="shared" si="33"/>
        <v>40291.160416666666</v>
      </c>
      <c r="U268">
        <f t="shared" si="3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0">
        <f t="shared" si="33"/>
        <v>41815.452534722222</v>
      </c>
      <c r="U269">
        <f t="shared" si="3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0">
        <f t="shared" si="33"/>
        <v>40854.194189814814</v>
      </c>
      <c r="U270">
        <f t="shared" si="3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0">
        <f t="shared" si="33"/>
        <v>42788.197013888886</v>
      </c>
      <c r="U271">
        <f t="shared" si="3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0">
        <f t="shared" si="33"/>
        <v>40688.166666666664</v>
      </c>
      <c r="U272">
        <f t="shared" si="3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0">
        <f t="shared" si="33"/>
        <v>41641.333333333336</v>
      </c>
      <c r="U273">
        <f t="shared" si="3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0">
        <f t="shared" si="33"/>
        <v>40296.78402777778</v>
      </c>
      <c r="U274">
        <f t="shared" si="3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0">
        <f t="shared" si="33"/>
        <v>40727.498449074075</v>
      </c>
      <c r="U275">
        <f t="shared" si="3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0">
        <f t="shared" si="33"/>
        <v>41004.290972222225</v>
      </c>
      <c r="U276">
        <f t="shared" si="3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0">
        <f t="shared" si="33"/>
        <v>41223.073680555557</v>
      </c>
      <c r="U277">
        <f t="shared" si="3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0">
        <f t="shared" si="33"/>
        <v>41027.040208333332</v>
      </c>
      <c r="U278">
        <f t="shared" si="3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0">
        <f t="shared" si="33"/>
        <v>42147.891423611116</v>
      </c>
      <c r="U279">
        <f t="shared" si="3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0">
        <f t="shared" si="33"/>
        <v>41194.040960648148</v>
      </c>
      <c r="U280">
        <f t="shared" si="3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0">
        <f t="shared" si="33"/>
        <v>42793.084027777775</v>
      </c>
      <c r="U281">
        <f t="shared" si="3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0">
        <f t="shared" si="33"/>
        <v>41789.590682870366</v>
      </c>
      <c r="U282">
        <f t="shared" si="3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0">
        <f t="shared" si="33"/>
        <v>40035.80972222222</v>
      </c>
      <c r="U283">
        <f t="shared" si="3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0">
        <f t="shared" si="33"/>
        <v>40231.916666666664</v>
      </c>
      <c r="U284">
        <f t="shared" si="3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0">
        <f t="shared" si="33"/>
        <v>40695.207638888889</v>
      </c>
      <c r="U285">
        <f t="shared" si="3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0">
        <f t="shared" si="33"/>
        <v>40929.738194444442</v>
      </c>
      <c r="U286">
        <f t="shared" si="3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0">
        <f t="shared" si="33"/>
        <v>41536.756111111114</v>
      </c>
      <c r="U287">
        <f t="shared" si="3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0">
        <f t="shared" si="33"/>
        <v>41358.774583333332</v>
      </c>
      <c r="U288">
        <f t="shared" si="3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0">
        <f t="shared" si="33"/>
        <v>41215.166666666664</v>
      </c>
      <c r="U289">
        <f t="shared" si="3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0">
        <f t="shared" si="33"/>
        <v>41086.168900462959</v>
      </c>
      <c r="U290">
        <f t="shared" si="3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0">
        <f t="shared" si="33"/>
        <v>41580.456412037034</v>
      </c>
      <c r="U291">
        <f t="shared" si="3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0">
        <f t="shared" si="33"/>
        <v>40576.332638888889</v>
      </c>
      <c r="U292">
        <f t="shared" si="3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0">
        <f t="shared" si="33"/>
        <v>41395.000694444447</v>
      </c>
      <c r="U293">
        <f t="shared" si="3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0">
        <f t="shared" si="33"/>
        <v>40845.165972222225</v>
      </c>
      <c r="U294">
        <f t="shared" si="3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0">
        <f t="shared" si="33"/>
        <v>41749.667986111112</v>
      </c>
      <c r="U295">
        <f t="shared" si="3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0">
        <f t="shared" si="33"/>
        <v>40378.666666666664</v>
      </c>
      <c r="U296">
        <f t="shared" si="3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0">
        <f t="shared" si="33"/>
        <v>41579</v>
      </c>
      <c r="U297">
        <f t="shared" si="3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0">
        <f t="shared" si="33"/>
        <v>41159.475497685184</v>
      </c>
      <c r="U298">
        <f t="shared" si="3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0">
        <f t="shared" si="33"/>
        <v>42125.165972222225</v>
      </c>
      <c r="U299">
        <f t="shared" si="3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0">
        <f t="shared" si="33"/>
        <v>41768.875</v>
      </c>
      <c r="U300">
        <f t="shared" si="3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0">
        <f t="shared" si="33"/>
        <v>40499.266898148147</v>
      </c>
      <c r="U301">
        <f t="shared" si="3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0">
        <f t="shared" si="33"/>
        <v>40657.959930555553</v>
      </c>
      <c r="U302">
        <f t="shared" si="3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0">
        <f t="shared" si="33"/>
        <v>41352.696006944447</v>
      </c>
      <c r="U303">
        <f t="shared" si="3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0">
        <f t="shared" si="33"/>
        <v>40963.856921296298</v>
      </c>
      <c r="U304">
        <f t="shared" si="3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0">
        <f t="shared" si="33"/>
        <v>41062.071134259262</v>
      </c>
      <c r="U305">
        <f t="shared" si="3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0">
        <f t="shared" si="33"/>
        <v>41153.083333333336</v>
      </c>
      <c r="U306">
        <f t="shared" si="3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0">
        <f t="shared" si="33"/>
        <v>40978.630196759259</v>
      </c>
      <c r="U307">
        <f t="shared" si="3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0">
        <f t="shared" si="33"/>
        <v>41353.795520833337</v>
      </c>
      <c r="U308">
        <f t="shared" si="3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0">
        <f t="shared" si="33"/>
        <v>41312.944456018515</v>
      </c>
      <c r="U309">
        <f t="shared" si="3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0">
        <f t="shared" si="33"/>
        <v>40612.694560185184</v>
      </c>
      <c r="U310">
        <f t="shared" si="3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0">
        <f t="shared" si="33"/>
        <v>41155.751550925925</v>
      </c>
      <c r="U311">
        <f t="shared" si="3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0">
        <f t="shared" si="33"/>
        <v>40836.083333333336</v>
      </c>
      <c r="U312">
        <f t="shared" si="3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0">
        <f t="shared" si="33"/>
        <v>40909.332638888889</v>
      </c>
      <c r="U313">
        <f t="shared" si="3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0">
        <f t="shared" si="33"/>
        <v>41378.877685185187</v>
      </c>
      <c r="U314">
        <f t="shared" si="3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0">
        <f t="shared" si="33"/>
        <v>40401.665972222225</v>
      </c>
      <c r="U315">
        <f t="shared" si="3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0">
        <f t="shared" si="33"/>
        <v>41334.833194444444</v>
      </c>
      <c r="U316">
        <f t="shared" si="3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0">
        <f t="shared" si="33"/>
        <v>41143.77238425926</v>
      </c>
      <c r="U317">
        <f t="shared" si="3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0">
        <f t="shared" si="33"/>
        <v>41984.207638888889</v>
      </c>
      <c r="U318">
        <f t="shared" si="3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0">
        <f t="shared" si="33"/>
        <v>41619.676886574074</v>
      </c>
      <c r="U319">
        <f t="shared" si="3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0">
        <f t="shared" si="33"/>
        <v>41359.997118055559</v>
      </c>
      <c r="U320">
        <f t="shared" si="3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0">
        <f t="shared" si="33"/>
        <v>40211.332638888889</v>
      </c>
      <c r="U321">
        <f t="shared" si="3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0">
        <f t="shared" si="33"/>
        <v>42360.958333333328</v>
      </c>
      <c r="U322">
        <f t="shared" si="3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(E323/D323)*100</f>
        <v>102.66285714285715</v>
      </c>
      <c r="P323" s="5">
        <f t="shared" ref="P323:P386" si="36">E323/L323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RIGHT(N323,LEN(N323)-SEARCH("/",N323,1))</f>
        <v>documentary</v>
      </c>
      <c r="S323" s="11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0">
        <f t="shared" si="40"/>
        <v>42503.57</v>
      </c>
      <c r="U324">
        <f t="shared" si="41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0">
        <f t="shared" si="40"/>
        <v>42725.332638888889</v>
      </c>
      <c r="U325">
        <f t="shared" si="41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0">
        <f t="shared" si="40"/>
        <v>42217.626250000001</v>
      </c>
      <c r="U326">
        <f t="shared" si="41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0">
        <f t="shared" si="40"/>
        <v>42724.187881944439</v>
      </c>
      <c r="U327">
        <f t="shared" si="41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0">
        <f t="shared" si="40"/>
        <v>42808.956250000003</v>
      </c>
      <c r="U328">
        <f t="shared" si="41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0">
        <f t="shared" si="40"/>
        <v>42085.333333333328</v>
      </c>
      <c r="U329">
        <f t="shared" si="41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0">
        <f t="shared" si="40"/>
        <v>42309.166666666672</v>
      </c>
      <c r="U330">
        <f t="shared" si="41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0">
        <f t="shared" si="40"/>
        <v>42315.166666666672</v>
      </c>
      <c r="U331">
        <f t="shared" si="41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0">
        <f t="shared" si="40"/>
        <v>41411.165972222225</v>
      </c>
      <c r="U332">
        <f t="shared" si="41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0">
        <f t="shared" si="40"/>
        <v>42538.581412037034</v>
      </c>
      <c r="U333">
        <f t="shared" si="41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0">
        <f t="shared" si="40"/>
        <v>42305.333333333328</v>
      </c>
      <c r="U334">
        <f t="shared" si="41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0">
        <f t="shared" si="40"/>
        <v>42467.59480324074</v>
      </c>
      <c r="U335">
        <f t="shared" si="41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0">
        <f t="shared" si="40"/>
        <v>42139.791666666672</v>
      </c>
      <c r="U336">
        <f t="shared" si="41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0">
        <f t="shared" si="40"/>
        <v>42132.916666666672</v>
      </c>
      <c r="U337">
        <f t="shared" si="41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0">
        <f t="shared" si="40"/>
        <v>42321.637939814813</v>
      </c>
      <c r="U338">
        <f t="shared" si="41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0">
        <f t="shared" si="40"/>
        <v>42077.086898148147</v>
      </c>
      <c r="U339">
        <f t="shared" si="41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0">
        <f t="shared" si="40"/>
        <v>42616.041666666672</v>
      </c>
      <c r="U340">
        <f t="shared" si="41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0">
        <f t="shared" si="40"/>
        <v>42123.760046296295</v>
      </c>
      <c r="U341">
        <f t="shared" si="41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0">
        <f t="shared" si="40"/>
        <v>42802.875</v>
      </c>
      <c r="U342">
        <f t="shared" si="41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0">
        <f t="shared" si="40"/>
        <v>41913.165972222225</v>
      </c>
      <c r="U343">
        <f t="shared" si="41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0">
        <f t="shared" si="40"/>
        <v>42489.780844907407</v>
      </c>
      <c r="U344">
        <f t="shared" si="41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0">
        <f t="shared" si="40"/>
        <v>41957.125</v>
      </c>
      <c r="U345">
        <f t="shared" si="41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0">
        <f t="shared" si="40"/>
        <v>42156.097222222219</v>
      </c>
      <c r="U346">
        <f t="shared" si="41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0">
        <f t="shared" si="40"/>
        <v>42144.944328703699</v>
      </c>
      <c r="U347">
        <f t="shared" si="41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0">
        <f t="shared" si="40"/>
        <v>42291.500243055561</v>
      </c>
      <c r="U348">
        <f t="shared" si="41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0">
        <f t="shared" si="40"/>
        <v>42322.537141203706</v>
      </c>
      <c r="U349">
        <f t="shared" si="41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0">
        <f t="shared" si="40"/>
        <v>42237.58699074074</v>
      </c>
      <c r="U350">
        <f t="shared" si="41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0">
        <f t="shared" si="40"/>
        <v>42790.498935185184</v>
      </c>
      <c r="U351">
        <f t="shared" si="41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0">
        <f t="shared" si="40"/>
        <v>42624.165972222225</v>
      </c>
      <c r="U352">
        <f t="shared" si="41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0">
        <f t="shared" si="40"/>
        <v>42467.923078703709</v>
      </c>
      <c r="U353">
        <f t="shared" si="41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0">
        <f t="shared" si="40"/>
        <v>41920.167453703703</v>
      </c>
      <c r="U354">
        <f t="shared" si="41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0">
        <f t="shared" si="40"/>
        <v>42327.833553240736</v>
      </c>
      <c r="U355">
        <f t="shared" si="41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0">
        <f t="shared" si="40"/>
        <v>42468.786122685182</v>
      </c>
      <c r="U356">
        <f t="shared" si="41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0">
        <f t="shared" si="40"/>
        <v>41974.3355787037</v>
      </c>
      <c r="U357">
        <f t="shared" si="41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0">
        <f t="shared" si="40"/>
        <v>42445.761493055557</v>
      </c>
      <c r="U358">
        <f t="shared" si="41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0">
        <f t="shared" si="40"/>
        <v>42118.222187499996</v>
      </c>
      <c r="U359">
        <f t="shared" si="41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0">
        <f t="shared" si="40"/>
        <v>42536.625</v>
      </c>
      <c r="U360">
        <f t="shared" si="41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0">
        <f t="shared" si="40"/>
        <v>41957.216666666667</v>
      </c>
      <c r="U361">
        <f t="shared" si="41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0">
        <f t="shared" si="40"/>
        <v>42208.132638888885</v>
      </c>
      <c r="U362">
        <f t="shared" si="41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0">
        <f t="shared" si="40"/>
        <v>41966.042893518519</v>
      </c>
      <c r="U363">
        <f t="shared" si="41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0">
        <f t="shared" si="40"/>
        <v>41859</v>
      </c>
      <c r="U364">
        <f t="shared" si="41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0">
        <f t="shared" si="40"/>
        <v>40300.806944444441</v>
      </c>
      <c r="U365">
        <f t="shared" si="41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0">
        <f t="shared" si="40"/>
        <v>41811.165972222225</v>
      </c>
      <c r="U366">
        <f t="shared" si="41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0">
        <f t="shared" si="40"/>
        <v>41698.606469907405</v>
      </c>
      <c r="U367">
        <f t="shared" si="41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0">
        <f t="shared" si="40"/>
        <v>41049.793032407404</v>
      </c>
      <c r="U368">
        <f t="shared" si="41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0">
        <f t="shared" si="40"/>
        <v>41395.207638888889</v>
      </c>
      <c r="U369">
        <f t="shared" si="41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0">
        <f t="shared" si="40"/>
        <v>42078.563912037032</v>
      </c>
      <c r="U370">
        <f t="shared" si="41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0">
        <f t="shared" si="40"/>
        <v>40923.551724537036</v>
      </c>
      <c r="U371">
        <f t="shared" si="41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0">
        <f t="shared" si="40"/>
        <v>42741.795138888891</v>
      </c>
      <c r="U372">
        <f t="shared" si="41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0">
        <f t="shared" si="40"/>
        <v>41306.767812500002</v>
      </c>
      <c r="U373">
        <f t="shared" si="41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0">
        <f t="shared" si="40"/>
        <v>42465.666666666672</v>
      </c>
      <c r="U374">
        <f t="shared" si="41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0">
        <f t="shared" si="40"/>
        <v>41108.91201388889</v>
      </c>
      <c r="U375">
        <f t="shared" si="41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0">
        <f t="shared" si="40"/>
        <v>40802.889247685183</v>
      </c>
      <c r="U376">
        <f t="shared" si="41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0">
        <f t="shared" si="40"/>
        <v>41699.720833333333</v>
      </c>
      <c r="U377">
        <f t="shared" si="41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0">
        <f t="shared" si="40"/>
        <v>42607.452731481477</v>
      </c>
      <c r="U378">
        <f t="shared" si="41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0">
        <f t="shared" si="40"/>
        <v>42322.292361111111</v>
      </c>
      <c r="U379">
        <f t="shared" si="41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0">
        <f t="shared" si="40"/>
        <v>42394.994444444441</v>
      </c>
      <c r="U380">
        <f t="shared" si="41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0">
        <f t="shared" si="40"/>
        <v>41032.688333333332</v>
      </c>
      <c r="U381">
        <f t="shared" si="41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0">
        <f t="shared" si="40"/>
        <v>42392.719814814816</v>
      </c>
      <c r="U382">
        <f t="shared" si="41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0">
        <f t="shared" si="40"/>
        <v>41120.208333333336</v>
      </c>
      <c r="U383">
        <f t="shared" si="41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0">
        <f t="shared" si="40"/>
        <v>41158.709490740745</v>
      </c>
      <c r="U384">
        <f t="shared" si="41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0">
        <f t="shared" si="40"/>
        <v>41778.117581018516</v>
      </c>
      <c r="U385">
        <f t="shared" si="41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0">
        <f t="shared" si="40"/>
        <v>42010.781793981485</v>
      </c>
      <c r="U386">
        <f t="shared" si="41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(E387/D387)*100</f>
        <v>105.982</v>
      </c>
      <c r="P387" s="5">
        <f t="shared" ref="P387:P450" si="43">E387/L387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RIGHT(N387,LEN(N387)-SEARCH("/",N387,1))</f>
        <v>documentary</v>
      </c>
      <c r="S387" s="11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0">
        <f t="shared" si="47"/>
        <v>42226.951284722221</v>
      </c>
      <c r="U388">
        <f t="shared" si="48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0">
        <f t="shared" si="47"/>
        <v>42231.25</v>
      </c>
      <c r="U389">
        <f t="shared" si="48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0">
        <f t="shared" si="47"/>
        <v>42579.076157407413</v>
      </c>
      <c r="U390">
        <f t="shared" si="48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0">
        <f t="shared" si="47"/>
        <v>41705.957638888889</v>
      </c>
      <c r="U391">
        <f t="shared" si="48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0">
        <f t="shared" si="47"/>
        <v>42132.036712962959</v>
      </c>
      <c r="U392">
        <f t="shared" si="48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0">
        <f t="shared" si="47"/>
        <v>40895.040972222225</v>
      </c>
      <c r="U393">
        <f t="shared" si="48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0">
        <f t="shared" si="47"/>
        <v>40794.125</v>
      </c>
      <c r="U394">
        <f t="shared" si="48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0">
        <f t="shared" si="47"/>
        <v>41557.708935185183</v>
      </c>
      <c r="U395">
        <f t="shared" si="48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0">
        <f t="shared" si="47"/>
        <v>42477.776412037041</v>
      </c>
      <c r="U396">
        <f t="shared" si="48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0">
        <f t="shared" si="47"/>
        <v>41026.897222222222</v>
      </c>
      <c r="U397">
        <f t="shared" si="48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0">
        <f t="shared" si="47"/>
        <v>41097.564884259256</v>
      </c>
      <c r="U398">
        <f t="shared" si="48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0">
        <f t="shared" si="47"/>
        <v>40422.155555555553</v>
      </c>
      <c r="U399">
        <f t="shared" si="48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0">
        <f t="shared" si="47"/>
        <v>42123.793124999997</v>
      </c>
      <c r="U400">
        <f t="shared" si="48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0">
        <f t="shared" si="47"/>
        <v>42718.5</v>
      </c>
      <c r="U401">
        <f t="shared" si="48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0">
        <f t="shared" si="47"/>
        <v>41776.145833333336</v>
      </c>
      <c r="U402">
        <f t="shared" si="48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0">
        <f t="shared" si="47"/>
        <v>40762.842245370368</v>
      </c>
      <c r="U403">
        <f t="shared" si="48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0">
        <f t="shared" si="47"/>
        <v>42313.58121527778</v>
      </c>
      <c r="U404">
        <f t="shared" si="48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0">
        <f t="shared" si="47"/>
        <v>40765.297222222223</v>
      </c>
      <c r="U405">
        <f t="shared" si="48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0">
        <f t="shared" si="47"/>
        <v>41675.961111111108</v>
      </c>
      <c r="U406">
        <f t="shared" si="48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0">
        <f t="shared" si="47"/>
        <v>41704.08494212963</v>
      </c>
      <c r="U407">
        <f t="shared" si="48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0">
        <f t="shared" si="47"/>
        <v>40672.249305555553</v>
      </c>
      <c r="U408">
        <f t="shared" si="48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0">
        <f t="shared" si="47"/>
        <v>40866.912615740745</v>
      </c>
      <c r="U409">
        <f t="shared" si="48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0">
        <f t="shared" si="47"/>
        <v>41583.777662037035</v>
      </c>
      <c r="U410">
        <f t="shared" si="48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0">
        <f t="shared" si="47"/>
        <v>42573.862777777773</v>
      </c>
      <c r="U411">
        <f t="shared" si="48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0">
        <f t="shared" si="47"/>
        <v>42173.981446759266</v>
      </c>
      <c r="U412">
        <f t="shared" si="48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0">
        <f t="shared" si="47"/>
        <v>41630.208333333336</v>
      </c>
      <c r="U413">
        <f t="shared" si="48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0">
        <f t="shared" si="47"/>
        <v>41115.742800925924</v>
      </c>
      <c r="U414">
        <f t="shared" si="48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0">
        <f t="shared" si="47"/>
        <v>41109.877442129626</v>
      </c>
      <c r="U415">
        <f t="shared" si="48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0">
        <f t="shared" si="47"/>
        <v>41559.063252314816</v>
      </c>
      <c r="U416">
        <f t="shared" si="48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0">
        <f t="shared" si="47"/>
        <v>41929.5</v>
      </c>
      <c r="U417">
        <f t="shared" si="48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0">
        <f t="shared" si="47"/>
        <v>41678.396192129629</v>
      </c>
      <c r="U418">
        <f t="shared" si="48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0">
        <f t="shared" si="47"/>
        <v>41372.189583333333</v>
      </c>
      <c r="U419">
        <f t="shared" si="48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0">
        <f t="shared" si="47"/>
        <v>42208.282372685186</v>
      </c>
      <c r="U420">
        <f t="shared" si="48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0">
        <f t="shared" si="47"/>
        <v>41454.842442129629</v>
      </c>
      <c r="U421">
        <f t="shared" si="48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0">
        <f t="shared" si="47"/>
        <v>41712.194803240738</v>
      </c>
      <c r="U422">
        <f t="shared" si="48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0">
        <f t="shared" si="47"/>
        <v>42237.491388888884</v>
      </c>
      <c r="U423">
        <f t="shared" si="48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0">
        <f t="shared" si="47"/>
        <v>41893.260381944441</v>
      </c>
      <c r="U424">
        <f t="shared" si="48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0">
        <f t="shared" si="47"/>
        <v>41430.92627314815</v>
      </c>
      <c r="U425">
        <f t="shared" si="48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0">
        <f t="shared" si="47"/>
        <v>40994.334479166668</v>
      </c>
      <c r="U426">
        <f t="shared" si="48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0">
        <f t="shared" si="47"/>
        <v>42335.902824074074</v>
      </c>
      <c r="U427">
        <f t="shared" si="48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0">
        <f t="shared" si="47"/>
        <v>42430.711967592593</v>
      </c>
      <c r="U428">
        <f t="shared" si="48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0">
        <f t="shared" si="47"/>
        <v>42299.790972222225</v>
      </c>
      <c r="U429">
        <f t="shared" si="48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0">
        <f t="shared" si="47"/>
        <v>41806.916666666664</v>
      </c>
      <c r="U430">
        <f t="shared" si="48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0">
        <f t="shared" si="47"/>
        <v>40144.207638888889</v>
      </c>
      <c r="U431">
        <f t="shared" si="48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0">
        <f t="shared" si="47"/>
        <v>41528.107256944444</v>
      </c>
      <c r="U432">
        <f t="shared" si="48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0">
        <f t="shared" si="47"/>
        <v>42556.871331018512</v>
      </c>
      <c r="U433">
        <f t="shared" si="48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0">
        <f t="shared" si="47"/>
        <v>42298.726631944446</v>
      </c>
      <c r="U434">
        <f t="shared" si="48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0">
        <f t="shared" si="47"/>
        <v>42288.629884259266</v>
      </c>
      <c r="U435">
        <f t="shared" si="48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0">
        <f t="shared" si="47"/>
        <v>41609.876180555555</v>
      </c>
      <c r="U436">
        <f t="shared" si="48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0">
        <f t="shared" si="47"/>
        <v>41530.747453703705</v>
      </c>
      <c r="U437">
        <f t="shared" si="48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0">
        <f t="shared" si="47"/>
        <v>41486.36241898148</v>
      </c>
      <c r="U438">
        <f t="shared" si="48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0">
        <f t="shared" si="47"/>
        <v>42651.31858796296</v>
      </c>
      <c r="U439">
        <f t="shared" si="48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0">
        <f t="shared" si="47"/>
        <v>42326.302754629629</v>
      </c>
      <c r="U440">
        <f t="shared" si="48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0">
        <f t="shared" si="47"/>
        <v>41929.761782407404</v>
      </c>
      <c r="U441">
        <f t="shared" si="48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0">
        <f t="shared" si="47"/>
        <v>42453.943900462968</v>
      </c>
      <c r="U442">
        <f t="shared" si="48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0">
        <f t="shared" si="47"/>
        <v>41580.793935185182</v>
      </c>
      <c r="U443">
        <f t="shared" si="48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0">
        <f t="shared" si="47"/>
        <v>42054.888692129629</v>
      </c>
      <c r="U444">
        <f t="shared" si="48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0">
        <f t="shared" si="47"/>
        <v>41680.015057870369</v>
      </c>
      <c r="U445">
        <f t="shared" si="48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0">
        <f t="shared" si="47"/>
        <v>40954.906956018516</v>
      </c>
      <c r="U446">
        <f t="shared" si="48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0">
        <f t="shared" si="47"/>
        <v>42145.335358796292</v>
      </c>
      <c r="U447">
        <f t="shared" si="48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0">
        <f t="shared" si="47"/>
        <v>42067.083564814813</v>
      </c>
      <c r="U448">
        <f t="shared" si="48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0">
        <f t="shared" si="47"/>
        <v>41356.513460648144</v>
      </c>
      <c r="U449">
        <f t="shared" si="48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0">
        <f t="shared" si="47"/>
        <v>41773.758043981477</v>
      </c>
      <c r="U450">
        <f t="shared" si="48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(E451/D451)*100</f>
        <v>2.25</v>
      </c>
      <c r="P451" s="5">
        <f t="shared" ref="P451:P514" si="50">E451/L451</f>
        <v>9</v>
      </c>
      <c r="Q451" t="str">
        <f t="shared" ref="Q451:Q514" si="51">LEFT(N451, SEARCH("/",N451,1)-1)</f>
        <v>film &amp; video</v>
      </c>
      <c r="R451" t="str">
        <f t="shared" ref="R451:R514" si="52">RIGHT(N451,LEN(N451)-SEARCH("/",N451,1))</f>
        <v>animation</v>
      </c>
      <c r="S451" s="11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0">
        <f t="shared" si="54"/>
        <v>41684.946759259255</v>
      </c>
      <c r="U452">
        <f t="shared" si="55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0">
        <f t="shared" si="54"/>
        <v>41664.715173611112</v>
      </c>
      <c r="U453">
        <f t="shared" si="55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0">
        <f t="shared" si="54"/>
        <v>42137.703877314809</v>
      </c>
      <c r="U454">
        <f t="shared" si="55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0">
        <f t="shared" si="54"/>
        <v>42054.824988425928</v>
      </c>
      <c r="U455">
        <f t="shared" si="55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0">
        <f t="shared" si="54"/>
        <v>41969.551388888889</v>
      </c>
      <c r="U456">
        <f t="shared" si="55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0">
        <f t="shared" si="54"/>
        <v>41016.021527777775</v>
      </c>
      <c r="U457">
        <f t="shared" si="55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0">
        <f t="shared" si="54"/>
        <v>41569.165972222225</v>
      </c>
      <c r="U458">
        <f t="shared" si="55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0">
        <f t="shared" si="54"/>
        <v>41867.767500000002</v>
      </c>
      <c r="U459">
        <f t="shared" si="55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0">
        <f t="shared" si="54"/>
        <v>41408.69976851852</v>
      </c>
      <c r="U460">
        <f t="shared" si="55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0">
        <f t="shared" si="54"/>
        <v>40860.682025462964</v>
      </c>
      <c r="U461">
        <f t="shared" si="55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0">
        <f t="shared" si="54"/>
        <v>41791.166666666664</v>
      </c>
      <c r="U462">
        <f t="shared" si="55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0">
        <f t="shared" si="54"/>
        <v>41427.84684027778</v>
      </c>
      <c r="U463">
        <f t="shared" si="55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0">
        <f t="shared" si="54"/>
        <v>40765.126631944448</v>
      </c>
      <c r="U464">
        <f t="shared" si="55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0">
        <f t="shared" si="54"/>
        <v>40810.710104166668</v>
      </c>
      <c r="U465">
        <f t="shared" si="55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0">
        <f t="shared" si="54"/>
        <v>42508.848784722228</v>
      </c>
      <c r="U466">
        <f t="shared" si="55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0">
        <f t="shared" si="54"/>
        <v>41817.120069444441</v>
      </c>
      <c r="U467">
        <f t="shared" si="55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0">
        <f t="shared" si="54"/>
        <v>41159.942870370374</v>
      </c>
      <c r="U468">
        <f t="shared" si="55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0">
        <f t="shared" si="54"/>
        <v>41180.679791666669</v>
      </c>
      <c r="U469">
        <f t="shared" si="55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0">
        <f t="shared" si="54"/>
        <v>41101.160474537035</v>
      </c>
      <c r="U470">
        <f t="shared" si="55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0">
        <f t="shared" si="54"/>
        <v>41887.989861111113</v>
      </c>
      <c r="U471">
        <f t="shared" si="55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0">
        <f t="shared" si="54"/>
        <v>41655.166666666664</v>
      </c>
      <c r="U472">
        <f t="shared" si="55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0">
        <f t="shared" si="54"/>
        <v>41748.680312500001</v>
      </c>
      <c r="U473">
        <f t="shared" si="55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0">
        <f t="shared" si="54"/>
        <v>41874.922662037039</v>
      </c>
      <c r="U474">
        <f t="shared" si="55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0">
        <f t="shared" si="54"/>
        <v>41899.698136574072</v>
      </c>
      <c r="U475">
        <f t="shared" si="55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0">
        <f t="shared" si="54"/>
        <v>42783.329039351855</v>
      </c>
      <c r="U476">
        <f t="shared" si="55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0">
        <f t="shared" si="54"/>
        <v>42130.086145833338</v>
      </c>
      <c r="U477">
        <f t="shared" si="55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0">
        <f t="shared" si="54"/>
        <v>41793.165972222225</v>
      </c>
      <c r="U478">
        <f t="shared" si="55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0">
        <f t="shared" si="54"/>
        <v>41047.83488425926</v>
      </c>
      <c r="U479">
        <f t="shared" si="55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0">
        <f t="shared" si="54"/>
        <v>42095.869317129633</v>
      </c>
      <c r="U480">
        <f t="shared" si="55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0">
        <f t="shared" si="54"/>
        <v>41964.449479166666</v>
      </c>
      <c r="U481">
        <f t="shared" si="55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0">
        <f t="shared" si="54"/>
        <v>41495.500173611108</v>
      </c>
      <c r="U482">
        <f t="shared" si="55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0">
        <f t="shared" si="54"/>
        <v>41192.672326388885</v>
      </c>
      <c r="U483">
        <f t="shared" si="55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0">
        <f t="shared" si="54"/>
        <v>42474.606944444444</v>
      </c>
      <c r="U484">
        <f t="shared" si="55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0">
        <f t="shared" si="54"/>
        <v>41303.197592592594</v>
      </c>
      <c r="U485">
        <f t="shared" si="55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0">
        <f t="shared" si="54"/>
        <v>42313.981157407412</v>
      </c>
      <c r="U486">
        <f t="shared" si="55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0">
        <f t="shared" si="54"/>
        <v>41411.50577546296</v>
      </c>
      <c r="U487">
        <f t="shared" si="55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0">
        <f t="shared" si="54"/>
        <v>41791.94258101852</v>
      </c>
      <c r="U488">
        <f t="shared" si="55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0">
        <f t="shared" si="54"/>
        <v>42729.636504629627</v>
      </c>
      <c r="U489">
        <f t="shared" si="55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0">
        <f t="shared" si="54"/>
        <v>42744.054398148146</v>
      </c>
      <c r="U490">
        <f t="shared" si="55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0">
        <f t="shared" si="54"/>
        <v>40913.481249999997</v>
      </c>
      <c r="U491">
        <f t="shared" si="55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0">
        <f t="shared" si="54"/>
        <v>41143.968576388892</v>
      </c>
      <c r="U492">
        <f t="shared" si="55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0">
        <f t="shared" si="54"/>
        <v>42396.982627314821</v>
      </c>
      <c r="U493">
        <f t="shared" si="55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0">
        <f t="shared" si="54"/>
        <v>42656.03506944445</v>
      </c>
      <c r="U494">
        <f t="shared" si="55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0">
        <f t="shared" si="54"/>
        <v>42144.726134259254</v>
      </c>
      <c r="U495">
        <f t="shared" si="55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0">
        <f t="shared" si="54"/>
        <v>41823.125</v>
      </c>
      <c r="U496">
        <f t="shared" si="55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0">
        <f t="shared" si="54"/>
        <v>42201.827604166669</v>
      </c>
      <c r="U497">
        <f t="shared" si="55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0">
        <f t="shared" si="54"/>
        <v>41680.93141203704</v>
      </c>
      <c r="U498">
        <f t="shared" si="55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0">
        <f t="shared" si="54"/>
        <v>41998.208333333328</v>
      </c>
      <c r="U499">
        <f t="shared" si="55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0">
        <f t="shared" si="54"/>
        <v>40900.762141203704</v>
      </c>
      <c r="U500">
        <f t="shared" si="55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0">
        <f t="shared" si="54"/>
        <v>40098.874305555553</v>
      </c>
      <c r="U501">
        <f t="shared" si="55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0">
        <f t="shared" si="54"/>
        <v>40306.927777777775</v>
      </c>
      <c r="U502">
        <f t="shared" si="55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0">
        <f t="shared" si="54"/>
        <v>40733.234386574077</v>
      </c>
      <c r="U503">
        <f t="shared" si="55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0">
        <f t="shared" si="54"/>
        <v>40986.511863425927</v>
      </c>
      <c r="U504">
        <f t="shared" si="55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0">
        <f t="shared" si="54"/>
        <v>42021.526655092588</v>
      </c>
      <c r="U505">
        <f t="shared" si="55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0">
        <f t="shared" si="54"/>
        <v>41009.941979166666</v>
      </c>
      <c r="U506">
        <f t="shared" si="55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0">
        <f t="shared" si="54"/>
        <v>42363.098217592589</v>
      </c>
      <c r="U507">
        <f t="shared" si="55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0">
        <f t="shared" si="54"/>
        <v>41496.552314814813</v>
      </c>
      <c r="U508">
        <f t="shared" si="55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0">
        <f t="shared" si="54"/>
        <v>41201.958993055552</v>
      </c>
      <c r="U509">
        <f t="shared" si="55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0">
        <f t="shared" si="54"/>
        <v>41054.593055555553</v>
      </c>
      <c r="U510">
        <f t="shared" si="55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0">
        <f t="shared" si="54"/>
        <v>42183.631597222222</v>
      </c>
      <c r="U511">
        <f t="shared" si="55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0">
        <f t="shared" si="54"/>
        <v>42430.176377314812</v>
      </c>
      <c r="U512">
        <f t="shared" si="55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0">
        <f t="shared" si="54"/>
        <v>41370.261365740742</v>
      </c>
      <c r="U513">
        <f t="shared" si="55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0">
        <f t="shared" si="54"/>
        <v>42694.783877314811</v>
      </c>
      <c r="U514">
        <f t="shared" si="55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(E515/D515)*100</f>
        <v>13.923999999999999</v>
      </c>
      <c r="P515" s="5">
        <f t="shared" ref="P515:P578" si="57">E515/L515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RIGHT(N515,LEN(N515)-SEARCH("/",N515,1))</f>
        <v>animation</v>
      </c>
      <c r="S515" s="11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0">
        <f t="shared" si="61"/>
        <v>41860.613969907405</v>
      </c>
      <c r="U516">
        <f t="shared" si="62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0">
        <f t="shared" si="61"/>
        <v>42367.490752314814</v>
      </c>
      <c r="U517">
        <f t="shared" si="62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0">
        <f t="shared" si="61"/>
        <v>42151.778703703705</v>
      </c>
      <c r="U518">
        <f t="shared" si="62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0">
        <f t="shared" si="61"/>
        <v>42768.615289351852</v>
      </c>
      <c r="U519">
        <f t="shared" si="62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0">
        <f t="shared" si="61"/>
        <v>42253.615277777775</v>
      </c>
      <c r="U520">
        <f t="shared" si="62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0">
        <f t="shared" si="61"/>
        <v>41248.391446759262</v>
      </c>
      <c r="U521">
        <f t="shared" si="62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0">
        <f t="shared" si="61"/>
        <v>42348.702094907407</v>
      </c>
      <c r="U522">
        <f t="shared" si="62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0">
        <f t="shared" si="61"/>
        <v>42675.207638888889</v>
      </c>
      <c r="U523">
        <f t="shared" si="62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0">
        <f t="shared" si="61"/>
        <v>42449.999131944445</v>
      </c>
      <c r="U524">
        <f t="shared" si="62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0">
        <f t="shared" si="61"/>
        <v>42268.13282407407</v>
      </c>
      <c r="U525">
        <f t="shared" si="62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0">
        <f t="shared" si="61"/>
        <v>42522.717233796298</v>
      </c>
      <c r="U526">
        <f t="shared" si="62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0">
        <f t="shared" si="61"/>
        <v>41895.400937500002</v>
      </c>
      <c r="U527">
        <f t="shared" si="62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0">
        <f t="shared" si="61"/>
        <v>42223.708333333328</v>
      </c>
      <c r="U528">
        <f t="shared" si="62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0">
        <f t="shared" si="61"/>
        <v>42783.670138888891</v>
      </c>
      <c r="U529">
        <f t="shared" si="62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0">
        <f t="shared" si="61"/>
        <v>42176.888888888891</v>
      </c>
      <c r="U530">
        <f t="shared" si="62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0">
        <f t="shared" si="61"/>
        <v>42746.208333333328</v>
      </c>
      <c r="U531">
        <f t="shared" si="62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0">
        <f t="shared" si="61"/>
        <v>42179.083333333328</v>
      </c>
      <c r="U532">
        <f t="shared" si="62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0">
        <f t="shared" si="61"/>
        <v>42721.290972222225</v>
      </c>
      <c r="U533">
        <f t="shared" si="62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0">
        <f t="shared" si="61"/>
        <v>42503.007037037038</v>
      </c>
      <c r="U534">
        <f t="shared" si="62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0">
        <f t="shared" si="61"/>
        <v>42506.43478009259</v>
      </c>
      <c r="U535">
        <f t="shared" si="62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0">
        <f t="shared" si="61"/>
        <v>42309.958333333328</v>
      </c>
      <c r="U536">
        <f t="shared" si="62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0">
        <f t="shared" si="61"/>
        <v>42741.545196759253</v>
      </c>
      <c r="U537">
        <f t="shared" si="62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0">
        <f t="shared" si="61"/>
        <v>42219.75</v>
      </c>
      <c r="U538">
        <f t="shared" si="62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0">
        <f t="shared" si="61"/>
        <v>42312.810081018513</v>
      </c>
      <c r="U539">
        <f t="shared" si="62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0">
        <f t="shared" si="61"/>
        <v>42503.794710648144</v>
      </c>
      <c r="U540">
        <f t="shared" si="62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0">
        <f t="shared" si="61"/>
        <v>42556.049849537041</v>
      </c>
      <c r="U541">
        <f t="shared" si="62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0">
        <f t="shared" si="61"/>
        <v>42039.817199074074</v>
      </c>
      <c r="U542">
        <f t="shared" si="62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0">
        <f t="shared" si="61"/>
        <v>42306.046689814815</v>
      </c>
      <c r="U543">
        <f t="shared" si="62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0">
        <f t="shared" si="61"/>
        <v>42493.695787037039</v>
      </c>
      <c r="U544">
        <f t="shared" si="62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0">
        <f t="shared" si="61"/>
        <v>41944.092152777775</v>
      </c>
      <c r="U545">
        <f t="shared" si="62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0">
        <f t="shared" si="61"/>
        <v>42555.656944444447</v>
      </c>
      <c r="U546">
        <f t="shared" si="62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0">
        <f t="shared" si="61"/>
        <v>42323.634131944447</v>
      </c>
      <c r="U547">
        <f t="shared" si="62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0">
        <f t="shared" si="61"/>
        <v>42294.667997685188</v>
      </c>
      <c r="U548">
        <f t="shared" si="62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0">
        <f t="shared" si="61"/>
        <v>42410.696342592593</v>
      </c>
      <c r="U549">
        <f t="shared" si="62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0">
        <f t="shared" si="61"/>
        <v>42306.903333333335</v>
      </c>
      <c r="U550">
        <f t="shared" si="62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0">
        <f t="shared" si="61"/>
        <v>42193.636828703704</v>
      </c>
      <c r="U551">
        <f t="shared" si="62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0">
        <f t="shared" si="61"/>
        <v>42766.208333333328</v>
      </c>
      <c r="U552">
        <f t="shared" si="62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0">
        <f t="shared" si="61"/>
        <v>42217.745138888888</v>
      </c>
      <c r="U553">
        <f t="shared" si="62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0">
        <f t="shared" si="61"/>
        <v>42378.616851851853</v>
      </c>
      <c r="U554">
        <f t="shared" si="62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0">
        <f t="shared" si="61"/>
        <v>41957.761469907404</v>
      </c>
      <c r="U555">
        <f t="shared" si="62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0">
        <f t="shared" si="61"/>
        <v>41931.684861111113</v>
      </c>
      <c r="U556">
        <f t="shared" si="62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0">
        <f t="shared" si="61"/>
        <v>42533.353506944448</v>
      </c>
      <c r="U557">
        <f t="shared" si="62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0">
        <f t="shared" si="61"/>
        <v>42375.860150462962</v>
      </c>
      <c r="U558">
        <f t="shared" si="62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0">
        <f t="shared" si="61"/>
        <v>42706.983831018515</v>
      </c>
      <c r="U559">
        <f t="shared" si="62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0">
        <f t="shared" si="61"/>
        <v>42087.841493055559</v>
      </c>
      <c r="U560">
        <f t="shared" si="62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0">
        <f t="shared" si="61"/>
        <v>42351.283101851848</v>
      </c>
      <c r="U561">
        <f t="shared" si="62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0">
        <f t="shared" si="61"/>
        <v>41990.771354166667</v>
      </c>
      <c r="U562">
        <f t="shared" si="62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0">
        <f t="shared" si="61"/>
        <v>42303.658715277779</v>
      </c>
      <c r="U563">
        <f t="shared" si="62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0">
        <f t="shared" si="61"/>
        <v>42722.389062500006</v>
      </c>
      <c r="U564">
        <f t="shared" si="62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0">
        <f t="shared" si="61"/>
        <v>42052.069988425923</v>
      </c>
      <c r="U565">
        <f t="shared" si="62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0">
        <f t="shared" si="61"/>
        <v>42441.942997685182</v>
      </c>
      <c r="U566">
        <f t="shared" si="62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0">
        <f t="shared" si="61"/>
        <v>42195.785289351858</v>
      </c>
      <c r="U567">
        <f t="shared" si="62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0">
        <f t="shared" si="61"/>
        <v>42565.68440972222</v>
      </c>
      <c r="U568">
        <f t="shared" si="62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0">
        <f t="shared" si="61"/>
        <v>42005.842523148152</v>
      </c>
      <c r="U569">
        <f t="shared" si="62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0">
        <f t="shared" si="61"/>
        <v>42385.458333333328</v>
      </c>
      <c r="U570">
        <f t="shared" si="62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0">
        <f t="shared" si="61"/>
        <v>42370.847361111111</v>
      </c>
      <c r="U571">
        <f t="shared" si="62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0">
        <f t="shared" si="61"/>
        <v>42418.798252314817</v>
      </c>
      <c r="U572">
        <f t="shared" si="62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0">
        <f t="shared" si="61"/>
        <v>42212.165972222225</v>
      </c>
      <c r="U573">
        <f t="shared" si="62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0">
        <f t="shared" si="61"/>
        <v>42312.757962962962</v>
      </c>
      <c r="U574">
        <f t="shared" si="62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0">
        <f t="shared" si="61"/>
        <v>42022.05</v>
      </c>
      <c r="U575">
        <f t="shared" si="62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0">
        <f t="shared" si="61"/>
        <v>42662.443368055552</v>
      </c>
      <c r="U576">
        <f t="shared" si="62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0">
        <f t="shared" si="61"/>
        <v>42168.692627314813</v>
      </c>
      <c r="U577">
        <f t="shared" si="62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0">
        <f t="shared" si="61"/>
        <v>42091.43</v>
      </c>
      <c r="U578">
        <f t="shared" si="62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(E579/D579)*100</f>
        <v>0.2</v>
      </c>
      <c r="P579" s="5">
        <f t="shared" ref="P579:P642" si="64">E579/L579</f>
        <v>10</v>
      </c>
      <c r="Q579" t="str">
        <f t="shared" ref="Q579:Q642" si="65">LEFT(N579, SEARCH("/",N579,1)-1)</f>
        <v>technology</v>
      </c>
      <c r="R579" t="str">
        <f t="shared" ref="R579:R642" si="66">RIGHT(N579,LEN(N579)-SEARCH("/",N579,1))</f>
        <v>web</v>
      </c>
      <c r="S579" s="11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0">
        <f t="shared" si="68"/>
        <v>42254.578622685185</v>
      </c>
      <c r="U580">
        <f t="shared" si="6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0">
        <f t="shared" si="68"/>
        <v>41998.852118055554</v>
      </c>
      <c r="U581">
        <f t="shared" si="6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0">
        <f t="shared" si="68"/>
        <v>42635.908182870371</v>
      </c>
      <c r="U582">
        <f t="shared" si="6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0">
        <f t="shared" si="68"/>
        <v>42218.012777777782</v>
      </c>
      <c r="U583">
        <f t="shared" si="6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0">
        <f t="shared" si="68"/>
        <v>42078.75</v>
      </c>
      <c r="U584">
        <f t="shared" si="6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0">
        <f t="shared" si="68"/>
        <v>42082.896840277783</v>
      </c>
      <c r="U585">
        <f t="shared" si="6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0">
        <f t="shared" si="68"/>
        <v>42079.674953703703</v>
      </c>
      <c r="U586">
        <f t="shared" si="6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0">
        <f t="shared" si="68"/>
        <v>42339</v>
      </c>
      <c r="U587">
        <f t="shared" si="6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0">
        <f t="shared" si="68"/>
        <v>42050.854247685187</v>
      </c>
      <c r="U588">
        <f t="shared" si="6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0">
        <f t="shared" si="68"/>
        <v>42110.757326388892</v>
      </c>
      <c r="U589">
        <f t="shared" si="6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0">
        <f t="shared" si="68"/>
        <v>42691.811180555553</v>
      </c>
      <c r="U590">
        <f t="shared" si="6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0">
        <f t="shared" si="68"/>
        <v>42193.614571759259</v>
      </c>
      <c r="U591">
        <f t="shared" si="6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0">
        <f t="shared" si="68"/>
        <v>42408.542361111111</v>
      </c>
      <c r="U592">
        <f t="shared" si="6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0">
        <f t="shared" si="68"/>
        <v>42207.543171296296</v>
      </c>
      <c r="U593">
        <f t="shared" si="6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0">
        <f t="shared" si="68"/>
        <v>41976.232175925921</v>
      </c>
      <c r="U594">
        <f t="shared" si="6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0">
        <f t="shared" si="68"/>
        <v>42100.635937500003</v>
      </c>
      <c r="U595">
        <f t="shared" si="6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0">
        <f t="shared" si="68"/>
        <v>42476.780162037037</v>
      </c>
      <c r="U596">
        <f t="shared" si="6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0">
        <f t="shared" si="68"/>
        <v>42128.069884259254</v>
      </c>
      <c r="U597">
        <f t="shared" si="6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0">
        <f t="shared" si="68"/>
        <v>42676.896898148145</v>
      </c>
      <c r="U598">
        <f t="shared" si="6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0">
        <f t="shared" si="68"/>
        <v>42582.666666666672</v>
      </c>
      <c r="U599">
        <f t="shared" si="6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0">
        <f t="shared" si="68"/>
        <v>41978.00209490741</v>
      </c>
      <c r="U600">
        <f t="shared" si="6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0">
        <f t="shared" si="68"/>
        <v>42071.636111111111</v>
      </c>
      <c r="U601">
        <f t="shared" si="6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0">
        <f t="shared" si="68"/>
        <v>42133.798171296294</v>
      </c>
      <c r="U602">
        <f t="shared" si="6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0">
        <f t="shared" si="68"/>
        <v>41999.858090277776</v>
      </c>
      <c r="U603">
        <f t="shared" si="6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0">
        <f t="shared" si="68"/>
        <v>42173.79415509259</v>
      </c>
      <c r="U604">
        <f t="shared" si="6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0">
        <f t="shared" si="68"/>
        <v>41865.639155092591</v>
      </c>
      <c r="U605">
        <f t="shared" si="6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0">
        <f t="shared" si="68"/>
        <v>41879.035370370373</v>
      </c>
      <c r="U606">
        <f t="shared" si="6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0">
        <f t="shared" si="68"/>
        <v>42239.357731481476</v>
      </c>
      <c r="U607">
        <f t="shared" si="6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0">
        <f t="shared" si="68"/>
        <v>42148.625</v>
      </c>
      <c r="U608">
        <f t="shared" si="6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0">
        <f t="shared" si="68"/>
        <v>42330.867314814815</v>
      </c>
      <c r="U609">
        <f t="shared" si="6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0">
        <f t="shared" si="68"/>
        <v>42170.921064814815</v>
      </c>
      <c r="U610">
        <f t="shared" si="6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0">
        <f t="shared" si="68"/>
        <v>42337.075740740736</v>
      </c>
      <c r="U611">
        <f t="shared" si="6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0">
        <f t="shared" si="68"/>
        <v>42116.83085648148</v>
      </c>
      <c r="U612">
        <f t="shared" si="6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0">
        <f t="shared" si="68"/>
        <v>42388.560613425929</v>
      </c>
      <c r="U613">
        <f t="shared" si="6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0">
        <f t="shared" si="68"/>
        <v>42615.031782407401</v>
      </c>
      <c r="U614">
        <f t="shared" si="6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0">
        <f t="shared" si="68"/>
        <v>42278.207638888889</v>
      </c>
      <c r="U615">
        <f t="shared" si="6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0">
        <f t="shared" si="68"/>
        <v>42545.061805555553</v>
      </c>
      <c r="U616">
        <f t="shared" si="6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0">
        <f t="shared" si="68"/>
        <v>42272.122210648144</v>
      </c>
      <c r="U617">
        <f t="shared" si="6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0">
        <f t="shared" si="68"/>
        <v>42791.376238425932</v>
      </c>
      <c r="U618">
        <f t="shared" si="6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0">
        <f t="shared" si="68"/>
        <v>42132.343090277776</v>
      </c>
      <c r="U619">
        <f t="shared" si="6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0">
        <f t="shared" si="68"/>
        <v>42347.810219907406</v>
      </c>
      <c r="U620">
        <f t="shared" si="6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0">
        <f t="shared" si="68"/>
        <v>41968.692013888889</v>
      </c>
      <c r="U621">
        <f t="shared" si="6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0">
        <f t="shared" si="68"/>
        <v>41876.716874999998</v>
      </c>
      <c r="U622">
        <f t="shared" si="6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0">
        <f t="shared" si="68"/>
        <v>42558.987696759257</v>
      </c>
      <c r="U623">
        <f t="shared" si="6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0">
        <f t="shared" si="68"/>
        <v>42552.774745370371</v>
      </c>
      <c r="U624">
        <f t="shared" si="6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0">
        <f t="shared" si="68"/>
        <v>42152.009224537032</v>
      </c>
      <c r="U625">
        <f t="shared" si="6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0">
        <f t="shared" si="68"/>
        <v>42138.988900462966</v>
      </c>
      <c r="U626">
        <f t="shared" si="6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0">
        <f t="shared" si="68"/>
        <v>42820.853900462964</v>
      </c>
      <c r="U627">
        <f t="shared" si="6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0">
        <f t="shared" si="68"/>
        <v>42231.556944444441</v>
      </c>
      <c r="U628">
        <f t="shared" si="6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0">
        <f t="shared" si="68"/>
        <v>42443.958333333328</v>
      </c>
      <c r="U629">
        <f t="shared" si="6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0">
        <f t="shared" si="68"/>
        <v>41833.692789351851</v>
      </c>
      <c r="U630">
        <f t="shared" si="6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0">
        <f t="shared" si="68"/>
        <v>42504.637824074074</v>
      </c>
      <c r="U631">
        <f t="shared" si="6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0">
        <f t="shared" si="68"/>
        <v>42253.215277777781</v>
      </c>
      <c r="U632">
        <f t="shared" si="6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0">
        <f t="shared" si="68"/>
        <v>42518.772326388891</v>
      </c>
      <c r="U633">
        <f t="shared" si="6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0">
        <f t="shared" si="68"/>
        <v>42333.700983796298</v>
      </c>
      <c r="U634">
        <f t="shared" si="6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0">
        <f t="shared" si="68"/>
        <v>42538.958333333328</v>
      </c>
      <c r="U635">
        <f t="shared" si="6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0">
        <f t="shared" si="68"/>
        <v>42061.928576388891</v>
      </c>
      <c r="U636">
        <f t="shared" si="6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0">
        <f t="shared" si="68"/>
        <v>42106.092152777783</v>
      </c>
      <c r="U637">
        <f t="shared" si="6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0">
        <f t="shared" si="68"/>
        <v>42161.44930555555</v>
      </c>
      <c r="U638">
        <f t="shared" si="6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0">
        <f t="shared" si="68"/>
        <v>42791.961111111115</v>
      </c>
      <c r="U639">
        <f t="shared" si="6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0">
        <f t="shared" si="68"/>
        <v>42819.55164351852</v>
      </c>
      <c r="U640">
        <f t="shared" si="6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0">
        <f t="shared" si="68"/>
        <v>41925.583275462966</v>
      </c>
      <c r="U641">
        <f t="shared" si="6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0">
        <f t="shared" si="68"/>
        <v>42698.958333333328</v>
      </c>
      <c r="U642">
        <f t="shared" si="6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(E643/D643)*100</f>
        <v>119.16249999999999</v>
      </c>
      <c r="P643" s="5">
        <f t="shared" ref="P643:P706" si="71">E643/L643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RIGHT(N643,LEN(N643)-SEARCH("/",N643,1))</f>
        <v>wearables</v>
      </c>
      <c r="S643" s="11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0">
        <f t="shared" si="75"/>
        <v>42235.651319444441</v>
      </c>
      <c r="U644">
        <f t="shared" si="76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0">
        <f t="shared" si="75"/>
        <v>42155.642071759255</v>
      </c>
      <c r="U645">
        <f t="shared" si="76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0">
        <f t="shared" si="75"/>
        <v>41941.041666666664</v>
      </c>
      <c r="U646">
        <f t="shared" si="76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0">
        <f t="shared" si="75"/>
        <v>42594.026319444441</v>
      </c>
      <c r="U647">
        <f t="shared" si="76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0">
        <f t="shared" si="75"/>
        <v>41862.852627314816</v>
      </c>
      <c r="U648">
        <f t="shared" si="76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0">
        <f t="shared" si="75"/>
        <v>42446.726261574076</v>
      </c>
      <c r="U649">
        <f t="shared" si="76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0">
        <f t="shared" si="75"/>
        <v>41926.693379629629</v>
      </c>
      <c r="U650">
        <f t="shared" si="76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0">
        <f t="shared" si="75"/>
        <v>41898.912187499998</v>
      </c>
      <c r="U651">
        <f t="shared" si="76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0">
        <f t="shared" si="75"/>
        <v>41992.078518518523</v>
      </c>
      <c r="U652">
        <f t="shared" si="76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0">
        <f t="shared" si="75"/>
        <v>41986.017488425925</v>
      </c>
      <c r="U653">
        <f t="shared" si="76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0">
        <f t="shared" si="75"/>
        <v>42705.732060185182</v>
      </c>
      <c r="U654">
        <f t="shared" si="76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0">
        <f t="shared" si="75"/>
        <v>42236.618518518517</v>
      </c>
      <c r="U655">
        <f t="shared" si="76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0">
        <f t="shared" si="75"/>
        <v>42193.957326388889</v>
      </c>
      <c r="U656">
        <f t="shared" si="76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0">
        <f t="shared" si="75"/>
        <v>42075.915648148148</v>
      </c>
      <c r="U657">
        <f t="shared" si="76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0">
        <f t="shared" si="75"/>
        <v>42477.762951388882</v>
      </c>
      <c r="U658">
        <f t="shared" si="76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0">
        <f t="shared" si="75"/>
        <v>42361.84574074074</v>
      </c>
      <c r="U659">
        <f t="shared" si="76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0">
        <f t="shared" si="75"/>
        <v>42211.75</v>
      </c>
      <c r="U660">
        <f t="shared" si="76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0">
        <f t="shared" si="75"/>
        <v>42239.593692129631</v>
      </c>
      <c r="U661">
        <f t="shared" si="76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0">
        <f t="shared" si="75"/>
        <v>41952.783321759263</v>
      </c>
      <c r="U662">
        <f t="shared" si="76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0">
        <f t="shared" si="75"/>
        <v>42666.645358796297</v>
      </c>
      <c r="U663">
        <f t="shared" si="76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0">
        <f t="shared" si="75"/>
        <v>42020.438043981485</v>
      </c>
      <c r="U664">
        <f t="shared" si="76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0">
        <f t="shared" si="75"/>
        <v>42203.843240740738</v>
      </c>
      <c r="U665">
        <f t="shared" si="76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0">
        <f t="shared" si="75"/>
        <v>42107.666377314818</v>
      </c>
      <c r="U666">
        <f t="shared" si="76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0">
        <f t="shared" si="75"/>
        <v>42748.711354166662</v>
      </c>
      <c r="U667">
        <f t="shared" si="76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0">
        <f t="shared" si="75"/>
        <v>41868.832152777781</v>
      </c>
      <c r="U668">
        <f t="shared" si="76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0">
        <f t="shared" si="75"/>
        <v>42672.373414351852</v>
      </c>
      <c r="U669">
        <f t="shared" si="76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0">
        <f t="shared" si="75"/>
        <v>42135.831273148149</v>
      </c>
      <c r="U670">
        <f t="shared" si="76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0">
        <f t="shared" si="75"/>
        <v>42557.625671296293</v>
      </c>
      <c r="U671">
        <f t="shared" si="76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0">
        <f t="shared" si="75"/>
        <v>42540.340277777781</v>
      </c>
      <c r="U672">
        <f t="shared" si="76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0">
        <f t="shared" si="75"/>
        <v>42018.166666666672</v>
      </c>
      <c r="U673">
        <f t="shared" si="76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0">
        <f t="shared" si="75"/>
        <v>42005.207638888889</v>
      </c>
      <c r="U674">
        <f t="shared" si="76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0">
        <f t="shared" si="75"/>
        <v>41883.840474537035</v>
      </c>
      <c r="U675">
        <f t="shared" si="76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0">
        <f t="shared" si="75"/>
        <v>41863.116053240738</v>
      </c>
      <c r="U676">
        <f t="shared" si="76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0">
        <f t="shared" si="75"/>
        <v>42005.290972222225</v>
      </c>
      <c r="U677">
        <f t="shared" si="76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0">
        <f t="shared" si="75"/>
        <v>42042.768298611118</v>
      </c>
      <c r="U678">
        <f t="shared" si="76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0">
        <f t="shared" si="75"/>
        <v>42549.403877314813</v>
      </c>
      <c r="U679">
        <f t="shared" si="76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0">
        <f t="shared" si="75"/>
        <v>42511.376597222217</v>
      </c>
      <c r="U680">
        <f t="shared" si="76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0">
        <f t="shared" si="75"/>
        <v>42616.695706018523</v>
      </c>
      <c r="U681">
        <f t="shared" si="76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0">
        <f t="shared" si="75"/>
        <v>41899.501516203702</v>
      </c>
      <c r="U682">
        <f t="shared" si="76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0">
        <f t="shared" si="75"/>
        <v>42669.805601851855</v>
      </c>
      <c r="U683">
        <f t="shared" si="76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0">
        <f t="shared" si="75"/>
        <v>42808.723634259266</v>
      </c>
      <c r="U684">
        <f t="shared" si="76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0">
        <f t="shared" si="75"/>
        <v>42674.900046296301</v>
      </c>
      <c r="U685">
        <f t="shared" si="76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0">
        <f t="shared" si="75"/>
        <v>41845.125</v>
      </c>
      <c r="U686">
        <f t="shared" si="76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0">
        <f t="shared" si="75"/>
        <v>42016.866574074069</v>
      </c>
      <c r="U687">
        <f t="shared" si="76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0">
        <f t="shared" si="75"/>
        <v>42219.673263888893</v>
      </c>
      <c r="U688">
        <f t="shared" si="76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0">
        <f t="shared" si="75"/>
        <v>42771.750613425931</v>
      </c>
      <c r="U689">
        <f t="shared" si="76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0">
        <f t="shared" si="75"/>
        <v>42292.104780092588</v>
      </c>
      <c r="U690">
        <f t="shared" si="76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0">
        <f t="shared" si="75"/>
        <v>42712.207638888889</v>
      </c>
      <c r="U691">
        <f t="shared" si="76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0">
        <f t="shared" si="75"/>
        <v>42622.25</v>
      </c>
      <c r="U692">
        <f t="shared" si="76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0">
        <f t="shared" si="75"/>
        <v>42186.028310185182</v>
      </c>
      <c r="U693">
        <f t="shared" si="76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0">
        <f t="shared" si="75"/>
        <v>42726.37572916667</v>
      </c>
      <c r="U694">
        <f t="shared" si="76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0">
        <f t="shared" si="75"/>
        <v>42124.808182870373</v>
      </c>
      <c r="U695">
        <f t="shared" si="76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0">
        <f t="shared" si="75"/>
        <v>42767.663877314815</v>
      </c>
      <c r="U696">
        <f t="shared" si="76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0">
        <f t="shared" si="75"/>
        <v>41943.521064814813</v>
      </c>
      <c r="U697">
        <f t="shared" si="76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0">
        <f t="shared" si="75"/>
        <v>41845.927106481482</v>
      </c>
      <c r="U698">
        <f t="shared" si="76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0">
        <f t="shared" si="75"/>
        <v>42403.523020833338</v>
      </c>
      <c r="U699">
        <f t="shared" si="76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0">
        <f t="shared" si="75"/>
        <v>41900.083333333336</v>
      </c>
      <c r="U700">
        <f t="shared" si="76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0">
        <f t="shared" si="75"/>
        <v>41600.666666666664</v>
      </c>
      <c r="U701">
        <f t="shared" si="76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0">
        <f t="shared" si="75"/>
        <v>42745.688437500001</v>
      </c>
      <c r="U702">
        <f t="shared" si="76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0">
        <f t="shared" si="75"/>
        <v>41843.662962962961</v>
      </c>
      <c r="U703">
        <f t="shared" si="76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0">
        <f t="shared" si="75"/>
        <v>42698.768368055549</v>
      </c>
      <c r="U704">
        <f t="shared" si="76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0">
        <f t="shared" si="75"/>
        <v>42766.98055555555</v>
      </c>
      <c r="U705">
        <f t="shared" si="76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0">
        <f t="shared" si="75"/>
        <v>42786.192916666667</v>
      </c>
      <c r="U706">
        <f t="shared" si="76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(E707/D707)*100</f>
        <v>0.97699999999999987</v>
      </c>
      <c r="P707" s="5">
        <f t="shared" ref="P707:P770" si="78">E707/L707</f>
        <v>195.4</v>
      </c>
      <c r="Q707" t="str">
        <f t="shared" ref="Q707:Q770" si="79">LEFT(N707, SEARCH("/",N707,1)-1)</f>
        <v>technology</v>
      </c>
      <c r="R707" t="str">
        <f t="shared" ref="R707:R770" si="80">RIGHT(N707,LEN(N707)-SEARCH("/",N707,1))</f>
        <v>wearables</v>
      </c>
      <c r="S707" s="11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0">
        <f t="shared" si="82"/>
        <v>42718.777083333334</v>
      </c>
      <c r="U708">
        <f t="shared" si="83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0">
        <f t="shared" si="82"/>
        <v>42736.663506944446</v>
      </c>
      <c r="U709">
        <f t="shared" si="83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0">
        <f t="shared" si="82"/>
        <v>41895.581018518518</v>
      </c>
      <c r="U710">
        <f t="shared" si="83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0">
        <f t="shared" si="82"/>
        <v>41978.041192129633</v>
      </c>
      <c r="U711">
        <f t="shared" si="83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0">
        <f t="shared" si="82"/>
        <v>41871.030555555553</v>
      </c>
      <c r="U712">
        <f t="shared" si="83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0">
        <f t="shared" si="82"/>
        <v>42718.500787037032</v>
      </c>
      <c r="U713">
        <f t="shared" si="83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0">
        <f t="shared" si="82"/>
        <v>42414.680925925932</v>
      </c>
      <c r="U714">
        <f t="shared" si="83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0">
        <f t="shared" si="82"/>
        <v>42526.529305555552</v>
      </c>
      <c r="U715">
        <f t="shared" si="83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0">
        <f t="shared" si="82"/>
        <v>42794.787986111114</v>
      </c>
      <c r="U716">
        <f t="shared" si="83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0">
        <f t="shared" si="82"/>
        <v>42313.132407407407</v>
      </c>
      <c r="U717">
        <f t="shared" si="83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0">
        <f t="shared" si="82"/>
        <v>41974</v>
      </c>
      <c r="U718">
        <f t="shared" si="83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0">
        <f t="shared" si="82"/>
        <v>41887.854189814818</v>
      </c>
      <c r="U719">
        <f t="shared" si="83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0">
        <f t="shared" si="82"/>
        <v>42784.249305555553</v>
      </c>
      <c r="U720">
        <f t="shared" si="83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0">
        <f t="shared" si="82"/>
        <v>42423.040231481486</v>
      </c>
      <c r="U721">
        <f t="shared" si="83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0">
        <f t="shared" si="82"/>
        <v>40937.649201388893</v>
      </c>
      <c r="U722">
        <f t="shared" si="83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0">
        <f t="shared" si="82"/>
        <v>41852.571840277778</v>
      </c>
      <c r="U723">
        <f t="shared" si="83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0">
        <f t="shared" si="82"/>
        <v>41007.76363425926</v>
      </c>
      <c r="U724">
        <f t="shared" si="83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0">
        <f t="shared" si="82"/>
        <v>42215.165972222225</v>
      </c>
      <c r="U725">
        <f t="shared" si="83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0">
        <f t="shared" si="82"/>
        <v>40724.638460648144</v>
      </c>
      <c r="U726">
        <f t="shared" si="83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0">
        <f t="shared" si="82"/>
        <v>42351.626296296294</v>
      </c>
      <c r="U727">
        <f t="shared" si="83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0">
        <f t="shared" si="82"/>
        <v>41376.042673611111</v>
      </c>
      <c r="U728">
        <f t="shared" si="83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0">
        <f t="shared" si="82"/>
        <v>41288.888888888891</v>
      </c>
      <c r="U729">
        <f t="shared" si="83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0">
        <f t="shared" si="82"/>
        <v>40776.837465277778</v>
      </c>
      <c r="U730">
        <f t="shared" si="83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0">
        <f t="shared" si="82"/>
        <v>41171.185891203706</v>
      </c>
      <c r="U731">
        <f t="shared" si="83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0">
        <f t="shared" si="82"/>
        <v>40884.745266203703</v>
      </c>
      <c r="U732">
        <f t="shared" si="83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0">
        <f t="shared" si="82"/>
        <v>40930.25</v>
      </c>
      <c r="U733">
        <f t="shared" si="83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0">
        <f t="shared" si="82"/>
        <v>41546.424317129626</v>
      </c>
      <c r="U734">
        <f t="shared" si="83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0">
        <f t="shared" si="82"/>
        <v>41628.420046296298</v>
      </c>
      <c r="U735">
        <f t="shared" si="83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0">
        <f t="shared" si="82"/>
        <v>42133.208333333328</v>
      </c>
      <c r="U736">
        <f t="shared" si="83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0">
        <f t="shared" si="82"/>
        <v>41977.027083333334</v>
      </c>
      <c r="U737">
        <f t="shared" si="83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0">
        <f t="shared" si="82"/>
        <v>41599.207638888889</v>
      </c>
      <c r="U738">
        <f t="shared" si="83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0">
        <f t="shared" si="82"/>
        <v>41684.833333333336</v>
      </c>
      <c r="U739">
        <f t="shared" si="83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0">
        <f t="shared" si="82"/>
        <v>41974.207638888889</v>
      </c>
      <c r="U740">
        <f t="shared" si="83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0">
        <f t="shared" si="82"/>
        <v>41862.502650462964</v>
      </c>
      <c r="U741">
        <f t="shared" si="83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0">
        <f t="shared" si="82"/>
        <v>42176.146782407406</v>
      </c>
      <c r="U742">
        <f t="shared" si="83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0">
        <f t="shared" si="82"/>
        <v>41436.648217592592</v>
      </c>
      <c r="U743">
        <f t="shared" si="83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0">
        <f t="shared" si="82"/>
        <v>41719.876296296294</v>
      </c>
      <c r="U744">
        <f t="shared" si="83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0">
        <f t="shared" si="82"/>
        <v>41015.875</v>
      </c>
      <c r="U745">
        <f t="shared" si="83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0">
        <f t="shared" si="82"/>
        <v>41256.95721064815</v>
      </c>
      <c r="U746">
        <f t="shared" si="83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0">
        <f t="shared" si="82"/>
        <v>41397.572280092594</v>
      </c>
      <c r="U747">
        <f t="shared" si="83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0">
        <f t="shared" si="82"/>
        <v>41175.165972222225</v>
      </c>
      <c r="U748">
        <f t="shared" si="83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0">
        <f t="shared" si="82"/>
        <v>42019.454166666663</v>
      </c>
      <c r="U749">
        <f t="shared" si="83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0">
        <f t="shared" si="82"/>
        <v>41861.846828703703</v>
      </c>
      <c r="U750">
        <f t="shared" si="83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0">
        <f t="shared" si="82"/>
        <v>42763.94131944445</v>
      </c>
      <c r="U751">
        <f t="shared" si="83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0">
        <f t="shared" si="82"/>
        <v>41329.878148148149</v>
      </c>
      <c r="U752">
        <f t="shared" si="83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0">
        <f t="shared" si="82"/>
        <v>40759.630497685182</v>
      </c>
      <c r="U753">
        <f t="shared" si="83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0">
        <f t="shared" si="82"/>
        <v>42659.458333333328</v>
      </c>
      <c r="U754">
        <f t="shared" si="83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0">
        <f t="shared" si="82"/>
        <v>42049.590173611112</v>
      </c>
      <c r="U755">
        <f t="shared" si="83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0">
        <f t="shared" si="82"/>
        <v>41279.749085648145</v>
      </c>
      <c r="U756">
        <f t="shared" si="83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0">
        <f t="shared" si="82"/>
        <v>41414.02847222222</v>
      </c>
      <c r="U757">
        <f t="shared" si="83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0">
        <f t="shared" si="82"/>
        <v>40651.725219907406</v>
      </c>
      <c r="U758">
        <f t="shared" si="83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0">
        <f t="shared" si="82"/>
        <v>41249.054560185185</v>
      </c>
      <c r="U759">
        <f t="shared" si="83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0">
        <f t="shared" si="82"/>
        <v>40459.836435185185</v>
      </c>
      <c r="U760">
        <f t="shared" si="83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0">
        <f t="shared" si="82"/>
        <v>41829.330312500002</v>
      </c>
      <c r="U761">
        <f t="shared" si="83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0">
        <f t="shared" si="82"/>
        <v>42700.805706018517</v>
      </c>
      <c r="U762">
        <f t="shared" si="83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0">
        <f t="shared" si="82"/>
        <v>41672.751458333332</v>
      </c>
      <c r="U763">
        <f t="shared" si="83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0">
        <f t="shared" si="82"/>
        <v>42708.25</v>
      </c>
      <c r="U764">
        <f t="shared" si="83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0">
        <f t="shared" si="82"/>
        <v>41501.446851851848</v>
      </c>
      <c r="U765">
        <f t="shared" si="83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0">
        <f t="shared" si="82"/>
        <v>42257.173159722224</v>
      </c>
      <c r="U766">
        <f t="shared" si="83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0">
        <f t="shared" si="82"/>
        <v>41931.542638888888</v>
      </c>
      <c r="U767">
        <f t="shared" si="83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0">
        <f t="shared" si="82"/>
        <v>42051.783368055556</v>
      </c>
      <c r="U768">
        <f t="shared" si="83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0">
        <f t="shared" si="82"/>
        <v>42145.143634259264</v>
      </c>
      <c r="U769">
        <f t="shared" si="83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0">
        <f t="shared" si="82"/>
        <v>41624.207060185188</v>
      </c>
      <c r="U770">
        <f t="shared" si="83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(E771/D771)*100</f>
        <v>41.4</v>
      </c>
      <c r="P771" s="5">
        <f t="shared" ref="P771:P834" si="85">E771/L771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RIGHT(N771,LEN(N771)-SEARCH("/",N771,1))</f>
        <v>fiction</v>
      </c>
      <c r="S771" s="11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0">
        <f t="shared" si="89"/>
        <v>41329.999641203707</v>
      </c>
      <c r="U772">
        <f t="shared" si="90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0">
        <f t="shared" si="89"/>
        <v>42399.824097222227</v>
      </c>
      <c r="U773">
        <f t="shared" si="90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0">
        <f t="shared" si="89"/>
        <v>40118.165972222225</v>
      </c>
      <c r="U774">
        <f t="shared" si="90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0">
        <f t="shared" si="89"/>
        <v>42134.959027777775</v>
      </c>
      <c r="U775">
        <f t="shared" si="90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0">
        <f t="shared" si="89"/>
        <v>41693.780300925922</v>
      </c>
      <c r="U776">
        <f t="shared" si="90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0">
        <f t="shared" si="89"/>
        <v>40893.060127314813</v>
      </c>
      <c r="U777">
        <f t="shared" si="90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0">
        <f t="shared" si="89"/>
        <v>42288.208333333328</v>
      </c>
      <c r="U778">
        <f t="shared" si="90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0">
        <f t="shared" si="89"/>
        <v>41486.981215277774</v>
      </c>
      <c r="U779">
        <f t="shared" si="90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0">
        <f t="shared" si="89"/>
        <v>41759.702314814815</v>
      </c>
      <c r="U780">
        <f t="shared" si="90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0">
        <f t="shared" si="89"/>
        <v>40466.166666666664</v>
      </c>
      <c r="U781">
        <f t="shared" si="90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0">
        <f t="shared" si="89"/>
        <v>40666.673900462964</v>
      </c>
      <c r="U782">
        <f t="shared" si="90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0">
        <f t="shared" si="89"/>
        <v>41433.000856481485</v>
      </c>
      <c r="U783">
        <f t="shared" si="90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0">
        <f t="shared" si="89"/>
        <v>41146.758125</v>
      </c>
      <c r="U784">
        <f t="shared" si="90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0">
        <f t="shared" si="89"/>
        <v>41026.916666666664</v>
      </c>
      <c r="U785">
        <f t="shared" si="90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0">
        <f t="shared" si="89"/>
        <v>41715.107858796298</v>
      </c>
      <c r="U786">
        <f t="shared" si="90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0">
        <f t="shared" si="89"/>
        <v>41333.593923611108</v>
      </c>
      <c r="U787">
        <f t="shared" si="90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0">
        <f t="shared" si="89"/>
        <v>41040.657638888886</v>
      </c>
      <c r="U788">
        <f t="shared" si="90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0">
        <f t="shared" si="89"/>
        <v>41579.627615740741</v>
      </c>
      <c r="U789">
        <f t="shared" si="90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0">
        <f t="shared" si="89"/>
        <v>41097.165972222225</v>
      </c>
      <c r="U790">
        <f t="shared" si="90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0">
        <f t="shared" si="89"/>
        <v>41295.332638888889</v>
      </c>
      <c r="U791">
        <f t="shared" si="90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0">
        <f t="shared" si="89"/>
        <v>41306.047905092593</v>
      </c>
      <c r="U792">
        <f t="shared" si="90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0">
        <f t="shared" si="89"/>
        <v>41591.249305555553</v>
      </c>
      <c r="U793">
        <f t="shared" si="90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0">
        <f t="shared" si="89"/>
        <v>41585.915312500001</v>
      </c>
      <c r="U794">
        <f t="shared" si="90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0">
        <f t="shared" si="89"/>
        <v>41458.207638888889</v>
      </c>
      <c r="U795">
        <f t="shared" si="90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0">
        <f t="shared" si="89"/>
        <v>40791.712500000001</v>
      </c>
      <c r="U796">
        <f t="shared" si="90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0">
        <f t="shared" si="89"/>
        <v>41006.207638888889</v>
      </c>
      <c r="U797">
        <f t="shared" si="90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0">
        <f t="shared" si="89"/>
        <v>41532.881944444445</v>
      </c>
      <c r="U798">
        <f t="shared" si="90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0">
        <f t="shared" si="89"/>
        <v>41028.166666666664</v>
      </c>
      <c r="U799">
        <f t="shared" si="90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0">
        <f t="shared" si="89"/>
        <v>41912.590127314819</v>
      </c>
      <c r="U800">
        <f t="shared" si="90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0">
        <f t="shared" si="89"/>
        <v>41026.667199074072</v>
      </c>
      <c r="U801">
        <f t="shared" si="90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0">
        <f t="shared" si="89"/>
        <v>41893.433495370373</v>
      </c>
      <c r="U802">
        <f t="shared" si="90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0">
        <f t="shared" si="89"/>
        <v>40725.795370370368</v>
      </c>
      <c r="U803">
        <f t="shared" si="90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0">
        <f t="shared" si="89"/>
        <v>41169.170138888891</v>
      </c>
      <c r="U804">
        <f t="shared" si="90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0">
        <f t="shared" si="89"/>
        <v>40692.041666666664</v>
      </c>
      <c r="U805">
        <f t="shared" si="90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0">
        <f t="shared" si="89"/>
        <v>40747.165972222225</v>
      </c>
      <c r="U806">
        <f t="shared" si="90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0">
        <f t="shared" si="89"/>
        <v>40740.958333333336</v>
      </c>
      <c r="U807">
        <f t="shared" si="90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0">
        <f t="shared" si="89"/>
        <v>40793.691423611112</v>
      </c>
      <c r="U808">
        <f t="shared" si="90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0">
        <f t="shared" si="89"/>
        <v>42795.083333333328</v>
      </c>
      <c r="U809">
        <f t="shared" si="90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0">
        <f t="shared" si="89"/>
        <v>41995.207638888889</v>
      </c>
      <c r="U810">
        <f t="shared" si="90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0">
        <f t="shared" si="89"/>
        <v>41658.833680555559</v>
      </c>
      <c r="U811">
        <f t="shared" si="90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0">
        <f t="shared" si="89"/>
        <v>41153.056273148148</v>
      </c>
      <c r="U812">
        <f t="shared" si="90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0">
        <f t="shared" si="89"/>
        <v>41465.702777777777</v>
      </c>
      <c r="U813">
        <f t="shared" si="90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0">
        <f t="shared" si="89"/>
        <v>41334.581944444442</v>
      </c>
      <c r="U814">
        <f t="shared" si="90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0">
        <f t="shared" si="89"/>
        <v>41110.960243055553</v>
      </c>
      <c r="U815">
        <f t="shared" si="90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0">
        <f t="shared" si="89"/>
        <v>40694.75277777778</v>
      </c>
      <c r="U816">
        <f t="shared" si="90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0">
        <f t="shared" si="89"/>
        <v>41944.917858796296</v>
      </c>
      <c r="U817">
        <f t="shared" si="90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0">
        <f t="shared" si="89"/>
        <v>41373.270833333336</v>
      </c>
      <c r="U818">
        <f t="shared" si="90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0">
        <f t="shared" si="89"/>
        <v>40979.207638888889</v>
      </c>
      <c r="U819">
        <f t="shared" si="90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0">
        <f t="shared" si="89"/>
        <v>41128.709027777775</v>
      </c>
      <c r="U820">
        <f t="shared" si="90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0">
        <f t="shared" si="89"/>
        <v>41629.197222222225</v>
      </c>
      <c r="U821">
        <f t="shared" si="90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0">
        <f t="shared" si="89"/>
        <v>41799.208333333336</v>
      </c>
      <c r="U822">
        <f t="shared" si="90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0">
        <f t="shared" si="89"/>
        <v>42128.167361111111</v>
      </c>
      <c r="U823">
        <f t="shared" si="90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0">
        <f t="shared" si="89"/>
        <v>41187.947337962964</v>
      </c>
      <c r="U824">
        <f t="shared" si="90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0">
        <f t="shared" si="89"/>
        <v>42085.931157407409</v>
      </c>
      <c r="U825">
        <f t="shared" si="90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0">
        <f t="shared" si="89"/>
        <v>40286.290972222225</v>
      </c>
      <c r="U826">
        <f t="shared" si="90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0">
        <f t="shared" si="89"/>
        <v>41211.306527777779</v>
      </c>
      <c r="U827">
        <f t="shared" si="90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0">
        <f t="shared" si="89"/>
        <v>40993.996874999997</v>
      </c>
      <c r="U828">
        <f t="shared" si="90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0">
        <f t="shared" si="89"/>
        <v>40953.825694444444</v>
      </c>
      <c r="U829">
        <f t="shared" si="90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0">
        <f t="shared" si="89"/>
        <v>41085.683333333334</v>
      </c>
      <c r="U830">
        <f t="shared" si="90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0">
        <f t="shared" si="89"/>
        <v>42564.801388888889</v>
      </c>
      <c r="U831">
        <f t="shared" si="90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0">
        <f t="shared" si="89"/>
        <v>41355.484085648146</v>
      </c>
      <c r="U832">
        <f t="shared" si="90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0">
        <f t="shared" si="89"/>
        <v>41026.646921296298</v>
      </c>
      <c r="U833">
        <f t="shared" si="90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0">
        <f t="shared" si="89"/>
        <v>40929.342361111114</v>
      </c>
      <c r="U834">
        <f t="shared" si="90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(E835/D835)*100</f>
        <v>101.66666666666666</v>
      </c>
      <c r="P835" s="5">
        <f t="shared" ref="P835:P898" si="92">E835/L835</f>
        <v>148.78048780487805</v>
      </c>
      <c r="Q835" t="str">
        <f t="shared" ref="Q835:Q898" si="93">LEFT(N835, SEARCH("/",N835,1)-1)</f>
        <v>music</v>
      </c>
      <c r="R835" t="str">
        <f t="shared" ref="R835:R898" si="94">RIGHT(N835,LEN(N835)-SEARCH("/",N835,1))</f>
        <v>rock</v>
      </c>
      <c r="S835" s="11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0">
        <f t="shared" si="96"/>
        <v>41456.165972222225</v>
      </c>
      <c r="U836">
        <f t="shared" si="97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0">
        <f t="shared" si="96"/>
        <v>41048.125</v>
      </c>
      <c r="U837">
        <f t="shared" si="97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0">
        <f t="shared" si="96"/>
        <v>41554.056921296295</v>
      </c>
      <c r="U838">
        <f t="shared" si="97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0">
        <f t="shared" si="96"/>
        <v>41760.998402777775</v>
      </c>
      <c r="U839">
        <f t="shared" si="97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0">
        <f t="shared" si="96"/>
        <v>40925.897974537038</v>
      </c>
      <c r="U840">
        <f t="shared" si="97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0">
        <f t="shared" si="96"/>
        <v>41174.763379629629</v>
      </c>
      <c r="U841">
        <f t="shared" si="97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0">
        <f t="shared" si="96"/>
        <v>42637.226701388892</v>
      </c>
      <c r="U842">
        <f t="shared" si="97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0">
        <f t="shared" si="96"/>
        <v>41953.88035879629</v>
      </c>
      <c r="U843">
        <f t="shared" si="97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0">
        <f t="shared" si="96"/>
        <v>41561.165972222225</v>
      </c>
      <c r="U844">
        <f t="shared" si="97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0">
        <f t="shared" si="96"/>
        <v>42712.333333333328</v>
      </c>
      <c r="U845">
        <f t="shared" si="97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0">
        <f t="shared" si="96"/>
        <v>41944.207638888889</v>
      </c>
      <c r="U846">
        <f t="shared" si="97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0">
        <f t="shared" si="96"/>
        <v>42618.165972222225</v>
      </c>
      <c r="U847">
        <f t="shared" si="97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0">
        <f t="shared" si="96"/>
        <v>41708.583333333336</v>
      </c>
      <c r="U848">
        <f t="shared" si="97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0">
        <f t="shared" si="96"/>
        <v>42195.79833333334</v>
      </c>
      <c r="U849">
        <f t="shared" si="97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0">
        <f t="shared" si="96"/>
        <v>42108.792048611111</v>
      </c>
      <c r="U850">
        <f t="shared" si="97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0">
        <f t="shared" si="96"/>
        <v>42079.107222222221</v>
      </c>
      <c r="U851">
        <f t="shared" si="97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0">
        <f t="shared" si="96"/>
        <v>42485.207638888889</v>
      </c>
      <c r="U852">
        <f t="shared" si="97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0">
        <f t="shared" si="96"/>
        <v>42582.822916666672</v>
      </c>
      <c r="U853">
        <f t="shared" si="97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0">
        <f t="shared" si="96"/>
        <v>42667.875</v>
      </c>
      <c r="U854">
        <f t="shared" si="97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0">
        <f t="shared" si="96"/>
        <v>42051.832280092596</v>
      </c>
      <c r="U855">
        <f t="shared" si="97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0">
        <f t="shared" si="96"/>
        <v>42732.212337962963</v>
      </c>
      <c r="U856">
        <f t="shared" si="97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0">
        <f t="shared" si="96"/>
        <v>42575.125196759262</v>
      </c>
      <c r="U857">
        <f t="shared" si="97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0">
        <f t="shared" si="96"/>
        <v>42668.791666666672</v>
      </c>
      <c r="U858">
        <f t="shared" si="97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0">
        <f t="shared" si="96"/>
        <v>42333.623043981483</v>
      </c>
      <c r="U859">
        <f t="shared" si="97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0">
        <f t="shared" si="96"/>
        <v>42109.957638888889</v>
      </c>
      <c r="U860">
        <f t="shared" si="97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0">
        <f t="shared" si="96"/>
        <v>42159</v>
      </c>
      <c r="U861">
        <f t="shared" si="97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0">
        <f t="shared" si="96"/>
        <v>41600.524456018517</v>
      </c>
      <c r="U862">
        <f t="shared" si="97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0">
        <f t="shared" si="96"/>
        <v>42629.965324074074</v>
      </c>
      <c r="U863">
        <f t="shared" si="97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0">
        <f t="shared" si="96"/>
        <v>41589.596620370372</v>
      </c>
      <c r="U864">
        <f t="shared" si="97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0">
        <f t="shared" si="96"/>
        <v>40951.117662037039</v>
      </c>
      <c r="U865">
        <f t="shared" si="97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0">
        <f t="shared" si="96"/>
        <v>41563.415972222225</v>
      </c>
      <c r="U866">
        <f t="shared" si="97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0">
        <f t="shared" si="96"/>
        <v>41290.77311342593</v>
      </c>
      <c r="U867">
        <f t="shared" si="97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0">
        <f t="shared" si="96"/>
        <v>42063.631944444445</v>
      </c>
      <c r="U868">
        <f t="shared" si="97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0">
        <f t="shared" si="96"/>
        <v>40148.207638888889</v>
      </c>
      <c r="U869">
        <f t="shared" si="97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0">
        <f t="shared" si="96"/>
        <v>41646.027754629627</v>
      </c>
      <c r="U870">
        <f t="shared" si="97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0">
        <f t="shared" si="96"/>
        <v>41372.803900462961</v>
      </c>
      <c r="U871">
        <f t="shared" si="97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0">
        <f t="shared" si="96"/>
        <v>41518.022256944445</v>
      </c>
      <c r="U872">
        <f t="shared" si="97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0">
        <f t="shared" si="96"/>
        <v>41607.602951388886</v>
      </c>
      <c r="U873">
        <f t="shared" si="97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0">
        <f t="shared" si="96"/>
        <v>40612.825543981482</v>
      </c>
      <c r="U874">
        <f t="shared" si="97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0">
        <f t="shared" si="96"/>
        <v>41224.208796296298</v>
      </c>
      <c r="U875">
        <f t="shared" si="97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0">
        <f t="shared" si="96"/>
        <v>41398.583726851852</v>
      </c>
      <c r="U876">
        <f t="shared" si="97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0">
        <f t="shared" si="96"/>
        <v>42268.723738425921</v>
      </c>
      <c r="U877">
        <f t="shared" si="97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0">
        <f t="shared" si="96"/>
        <v>41309.496840277774</v>
      </c>
      <c r="U878">
        <f t="shared" si="97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0">
        <f t="shared" si="96"/>
        <v>41627.788888888892</v>
      </c>
      <c r="U879">
        <f t="shared" si="97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0">
        <f t="shared" si="96"/>
        <v>40535.232916666668</v>
      </c>
      <c r="U880">
        <f t="shared" si="97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0">
        <f t="shared" si="96"/>
        <v>41058.829918981479</v>
      </c>
      <c r="U881">
        <f t="shared" si="97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0">
        <f t="shared" si="96"/>
        <v>41212.32104166667</v>
      </c>
      <c r="U882">
        <f t="shared" si="97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0">
        <f t="shared" si="96"/>
        <v>40922.25099537037</v>
      </c>
      <c r="U883">
        <f t="shared" si="97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0">
        <f t="shared" si="96"/>
        <v>40792.860532407409</v>
      </c>
      <c r="U884">
        <f t="shared" si="97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0">
        <f t="shared" si="96"/>
        <v>42431.935590277775</v>
      </c>
      <c r="U885">
        <f t="shared" si="97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0">
        <f t="shared" si="96"/>
        <v>41041.104861111111</v>
      </c>
      <c r="U886">
        <f t="shared" si="97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0">
        <f t="shared" si="96"/>
        <v>42734.941099537042</v>
      </c>
      <c r="U887">
        <f t="shared" si="97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0">
        <f t="shared" si="96"/>
        <v>42628.870520833334</v>
      </c>
      <c r="U888">
        <f t="shared" si="97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0">
        <f t="shared" si="96"/>
        <v>41056.958969907406</v>
      </c>
      <c r="U889">
        <f t="shared" si="97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0">
        <f t="shared" si="96"/>
        <v>40787.25</v>
      </c>
      <c r="U890">
        <f t="shared" si="97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0">
        <f t="shared" si="96"/>
        <v>41917.784062500003</v>
      </c>
      <c r="U891">
        <f t="shared" si="97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0">
        <f t="shared" si="96"/>
        <v>41599.740497685183</v>
      </c>
      <c r="U892">
        <f t="shared" si="97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0">
        <f t="shared" si="96"/>
        <v>41872.031597222223</v>
      </c>
      <c r="U893">
        <f t="shared" si="97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0">
        <f t="shared" si="96"/>
        <v>40391.166666666664</v>
      </c>
      <c r="U894">
        <f t="shared" si="97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0">
        <f t="shared" si="96"/>
        <v>42095.856053240743</v>
      </c>
      <c r="U895">
        <f t="shared" si="97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0">
        <f t="shared" si="96"/>
        <v>42526.981597222228</v>
      </c>
      <c r="U896">
        <f t="shared" si="97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0">
        <f t="shared" si="96"/>
        <v>40476.127650462964</v>
      </c>
      <c r="U897">
        <f t="shared" si="97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0">
        <f t="shared" si="96"/>
        <v>42244.166666666672</v>
      </c>
      <c r="U898">
        <f t="shared" si="97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(E899/D899)*100</f>
        <v>0</v>
      </c>
      <c r="P899" s="5" t="e">
        <f t="shared" ref="P899:P962" si="99">E899/L899</f>
        <v>#DIV/0!</v>
      </c>
      <c r="Q899" t="str">
        <f t="shared" ref="Q899:Q962" si="100">LEFT(N899, SEARCH("/",N899,1)-1)</f>
        <v>music</v>
      </c>
      <c r="R899" t="str">
        <f t="shared" ref="R899:R962" si="101">RIGHT(N899,LEN(N899)-SEARCH("/",N899,1))</f>
        <v>indie rock</v>
      </c>
      <c r="S899" s="11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0">
        <f t="shared" si="103"/>
        <v>40923.758217592593</v>
      </c>
      <c r="U900">
        <f t="shared" si="10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0">
        <f t="shared" si="103"/>
        <v>40691.099097222221</v>
      </c>
      <c r="U901">
        <f t="shared" si="10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0">
        <f t="shared" si="103"/>
        <v>42459.807893518519</v>
      </c>
      <c r="U902">
        <f t="shared" si="10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0">
        <f t="shared" si="103"/>
        <v>40337.799305555556</v>
      </c>
      <c r="U903">
        <f t="shared" si="10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0">
        <f t="shared" si="103"/>
        <v>41881.645833333336</v>
      </c>
      <c r="U904">
        <f t="shared" si="10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0">
        <f t="shared" si="103"/>
        <v>41175.100694444445</v>
      </c>
      <c r="U905">
        <f t="shared" si="10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0">
        <f t="shared" si="103"/>
        <v>42372.080289351856</v>
      </c>
      <c r="U906">
        <f t="shared" si="10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0">
        <f t="shared" si="103"/>
        <v>40567.239884259259</v>
      </c>
      <c r="U907">
        <f t="shared" si="10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0">
        <f t="shared" si="103"/>
        <v>41711.148032407407</v>
      </c>
      <c r="U908">
        <f t="shared" si="10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0">
        <f t="shared" si="103"/>
        <v>40797.192395833335</v>
      </c>
      <c r="U909">
        <f t="shared" si="10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0">
        <f t="shared" si="103"/>
        <v>40386.207638888889</v>
      </c>
      <c r="U910">
        <f t="shared" si="10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0">
        <f t="shared" si="103"/>
        <v>41113.166666666664</v>
      </c>
      <c r="U911">
        <f t="shared" si="10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0">
        <f t="shared" si="103"/>
        <v>42797.545358796298</v>
      </c>
      <c r="U912">
        <f t="shared" si="10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0">
        <f t="shared" si="103"/>
        <v>41663.005150462966</v>
      </c>
      <c r="U913">
        <f t="shared" si="10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0">
        <f t="shared" si="103"/>
        <v>41254.151006944441</v>
      </c>
      <c r="U914">
        <f t="shared" si="10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0">
        <f t="shared" si="103"/>
        <v>41034.139108796298</v>
      </c>
      <c r="U915">
        <f t="shared" si="10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0">
        <f t="shared" si="103"/>
        <v>41146.763275462967</v>
      </c>
      <c r="U916">
        <f t="shared" si="10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0">
        <f t="shared" si="103"/>
        <v>40969.207638888889</v>
      </c>
      <c r="U917">
        <f t="shared" si="10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0">
        <f t="shared" si="103"/>
        <v>40473.208333333336</v>
      </c>
      <c r="U918">
        <f t="shared" si="10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0">
        <f t="shared" si="103"/>
        <v>41834.104166666664</v>
      </c>
      <c r="U919">
        <f t="shared" si="10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0">
        <f t="shared" si="103"/>
        <v>41974.957881944443</v>
      </c>
      <c r="U920">
        <f t="shared" si="10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0">
        <f t="shared" si="103"/>
        <v>41262.641724537039</v>
      </c>
      <c r="U921">
        <f t="shared" si="10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0">
        <f t="shared" si="103"/>
        <v>41592.713217592594</v>
      </c>
      <c r="U922">
        <f t="shared" si="10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0">
        <f t="shared" si="103"/>
        <v>40889.212685185186</v>
      </c>
      <c r="U923">
        <f t="shared" si="10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0">
        <f t="shared" si="103"/>
        <v>41913.530011574076</v>
      </c>
      <c r="U924">
        <f t="shared" si="10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0">
        <f t="shared" si="103"/>
        <v>41965.001423611116</v>
      </c>
      <c r="U925">
        <f t="shared" si="10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0">
        <f t="shared" si="103"/>
        <v>41318.942928240744</v>
      </c>
      <c r="U926">
        <f t="shared" si="10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0">
        <f t="shared" si="103"/>
        <v>41605.922581018516</v>
      </c>
      <c r="U927">
        <f t="shared" si="10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0">
        <f t="shared" si="103"/>
        <v>40367.944444444445</v>
      </c>
      <c r="U928">
        <f t="shared" si="10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0">
        <f t="shared" si="103"/>
        <v>41043.822858796295</v>
      </c>
      <c r="U929">
        <f t="shared" si="10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0">
        <f t="shared" si="103"/>
        <v>41231</v>
      </c>
      <c r="U930">
        <f t="shared" si="10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0">
        <f t="shared" si="103"/>
        <v>41008.196400462963</v>
      </c>
      <c r="U931">
        <f t="shared" si="10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0">
        <f t="shared" si="103"/>
        <v>40354.897222222222</v>
      </c>
      <c r="U932">
        <f t="shared" si="10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0">
        <f t="shared" si="103"/>
        <v>41714.916666666664</v>
      </c>
      <c r="U933">
        <f t="shared" si="10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0">
        <f t="shared" si="103"/>
        <v>41355.927604166667</v>
      </c>
      <c r="U934">
        <f t="shared" si="10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0">
        <f t="shared" si="103"/>
        <v>41771.169085648151</v>
      </c>
      <c r="U935">
        <f t="shared" si="10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0">
        <f t="shared" si="103"/>
        <v>41763.25</v>
      </c>
      <c r="U936">
        <f t="shared" si="10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0">
        <f t="shared" si="103"/>
        <v>42398.333668981482</v>
      </c>
      <c r="U937">
        <f t="shared" si="10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0">
        <f t="shared" si="103"/>
        <v>40926.833333333336</v>
      </c>
      <c r="U938">
        <f t="shared" si="10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0">
        <f t="shared" si="103"/>
        <v>41581.839780092596</v>
      </c>
      <c r="U939">
        <f t="shared" si="10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0">
        <f t="shared" si="103"/>
        <v>41154.479722222226</v>
      </c>
      <c r="U940">
        <f t="shared" si="10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0">
        <f t="shared" si="103"/>
        <v>41455.831944444442</v>
      </c>
      <c r="U941">
        <f t="shared" si="10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0">
        <f t="shared" si="103"/>
        <v>42227.008402777778</v>
      </c>
      <c r="U942">
        <f t="shared" si="10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0">
        <f t="shared" si="103"/>
        <v>42776.096585648149</v>
      </c>
      <c r="U943">
        <f t="shared" si="10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0">
        <f t="shared" si="103"/>
        <v>42418.843287037031</v>
      </c>
      <c r="U944">
        <f t="shared" si="10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0">
        <f t="shared" si="103"/>
        <v>42703.709548611107</v>
      </c>
      <c r="U945">
        <f t="shared" si="10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0">
        <f t="shared" si="103"/>
        <v>42478.583333333328</v>
      </c>
      <c r="U946">
        <f t="shared" si="10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0">
        <f t="shared" si="103"/>
        <v>42784.999305555553</v>
      </c>
      <c r="U947">
        <f t="shared" si="10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0">
        <f t="shared" si="103"/>
        <v>42622.750555555554</v>
      </c>
      <c r="U948">
        <f t="shared" si="10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0">
        <f t="shared" si="103"/>
        <v>42551.781319444446</v>
      </c>
      <c r="U949">
        <f t="shared" si="10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0">
        <f t="shared" si="103"/>
        <v>42441.828287037039</v>
      </c>
      <c r="U950">
        <f t="shared" si="10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0">
        <f t="shared" si="103"/>
        <v>42421.043703703705</v>
      </c>
      <c r="U951">
        <f t="shared" si="10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0">
        <f t="shared" si="103"/>
        <v>42386.750706018516</v>
      </c>
      <c r="U952">
        <f t="shared" si="10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0">
        <f t="shared" si="103"/>
        <v>42525.653611111105</v>
      </c>
      <c r="U953">
        <f t="shared" si="10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0">
        <f t="shared" si="103"/>
        <v>42692.655231481483</v>
      </c>
      <c r="U954">
        <f t="shared" si="10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0">
        <f t="shared" si="103"/>
        <v>42029.164340277777</v>
      </c>
      <c r="U955">
        <f t="shared" si="10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0">
        <f t="shared" si="103"/>
        <v>42236.833784722221</v>
      </c>
      <c r="U956">
        <f t="shared" si="10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0">
        <f t="shared" si="103"/>
        <v>42626.295138888891</v>
      </c>
      <c r="U957">
        <f t="shared" si="10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0">
        <f t="shared" si="103"/>
        <v>42120.872210648144</v>
      </c>
      <c r="U958">
        <f t="shared" si="10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0">
        <f t="shared" si="103"/>
        <v>42691.594131944439</v>
      </c>
      <c r="U959">
        <f t="shared" si="10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0">
        <f t="shared" si="103"/>
        <v>42104.207638888889</v>
      </c>
      <c r="U960">
        <f t="shared" si="10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0">
        <f t="shared" si="103"/>
        <v>42023.174363425926</v>
      </c>
      <c r="U961">
        <f t="shared" si="10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0">
        <f t="shared" si="103"/>
        <v>42808.585127314815</v>
      </c>
      <c r="U962">
        <f t="shared" si="10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(E963/D963)*100</f>
        <v>42.188421052631583</v>
      </c>
      <c r="P963" s="5">
        <f t="shared" ref="P963:P1026" si="106">E963/L963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RIGHT(N963,LEN(N963)-SEARCH("/",N963,1))</f>
        <v>wearables</v>
      </c>
      <c r="S963" s="11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0">
        <f t="shared" si="110"/>
        <v>42411.712418981479</v>
      </c>
      <c r="U964">
        <f t="shared" si="111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0">
        <f t="shared" si="110"/>
        <v>42660.635636574079</v>
      </c>
      <c r="U965">
        <f t="shared" si="111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0">
        <f t="shared" si="110"/>
        <v>42248.628692129627</v>
      </c>
      <c r="U966">
        <f t="shared" si="111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0">
        <f t="shared" si="110"/>
        <v>42669.165972222225</v>
      </c>
      <c r="U967">
        <f t="shared" si="111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0">
        <f t="shared" si="110"/>
        <v>42649.635787037041</v>
      </c>
      <c r="U968">
        <f t="shared" si="111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0">
        <f t="shared" si="110"/>
        <v>42482.21266203704</v>
      </c>
      <c r="U969">
        <f t="shared" si="111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0">
        <f t="shared" si="110"/>
        <v>41866.847615740742</v>
      </c>
      <c r="U970">
        <f t="shared" si="111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0">
        <f t="shared" si="110"/>
        <v>42775.30332175926</v>
      </c>
      <c r="U971">
        <f t="shared" si="111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0">
        <f t="shared" si="110"/>
        <v>42758.207638888889</v>
      </c>
      <c r="U972">
        <f t="shared" si="111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0">
        <f t="shared" si="110"/>
        <v>42156.709027777775</v>
      </c>
      <c r="U973">
        <f t="shared" si="111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0">
        <f t="shared" si="110"/>
        <v>41886.290972222225</v>
      </c>
      <c r="U974">
        <f t="shared" si="111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0">
        <f t="shared" si="110"/>
        <v>42317.056631944448</v>
      </c>
      <c r="U975">
        <f t="shared" si="111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0">
        <f t="shared" si="110"/>
        <v>42454.707824074074</v>
      </c>
      <c r="U976">
        <f t="shared" si="111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0">
        <f t="shared" si="110"/>
        <v>42549.696585648147</v>
      </c>
      <c r="U977">
        <f t="shared" si="111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0">
        <f t="shared" si="110"/>
        <v>42230.058993055558</v>
      </c>
      <c r="U978">
        <f t="shared" si="111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0">
        <f t="shared" si="110"/>
        <v>42421.942094907412</v>
      </c>
      <c r="U979">
        <f t="shared" si="111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0">
        <f t="shared" si="110"/>
        <v>42425.309039351851</v>
      </c>
      <c r="U980">
        <f t="shared" si="111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0">
        <f t="shared" si="110"/>
        <v>42541.790972222225</v>
      </c>
      <c r="U981">
        <f t="shared" si="111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0">
        <f t="shared" si="110"/>
        <v>41973.945856481485</v>
      </c>
      <c r="U982">
        <f t="shared" si="111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0">
        <f t="shared" si="110"/>
        <v>41860.947013888886</v>
      </c>
      <c r="U983">
        <f t="shared" si="111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0">
        <f t="shared" si="110"/>
        <v>42645.753310185188</v>
      </c>
      <c r="U984">
        <f t="shared" si="111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0">
        <f t="shared" si="110"/>
        <v>42605.870833333334</v>
      </c>
      <c r="U985">
        <f t="shared" si="111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0">
        <f t="shared" si="110"/>
        <v>42091.074166666673</v>
      </c>
      <c r="U986">
        <f t="shared" si="111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0">
        <f t="shared" si="110"/>
        <v>42369.958333333328</v>
      </c>
      <c r="U987">
        <f t="shared" si="111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0">
        <f t="shared" si="110"/>
        <v>42379</v>
      </c>
      <c r="U988">
        <f t="shared" si="111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0">
        <f t="shared" si="110"/>
        <v>41813.294560185182</v>
      </c>
      <c r="U989">
        <f t="shared" si="111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0">
        <f t="shared" si="110"/>
        <v>42644.356770833328</v>
      </c>
      <c r="U990">
        <f t="shared" si="111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0">
        <f t="shared" si="110"/>
        <v>42641.933969907404</v>
      </c>
      <c r="U991">
        <f t="shared" si="111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0">
        <f t="shared" si="110"/>
        <v>41885.784305555557</v>
      </c>
      <c r="U992">
        <f t="shared" si="111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0">
        <f t="shared" si="110"/>
        <v>42563.785416666666</v>
      </c>
      <c r="U993">
        <f t="shared" si="111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0">
        <f t="shared" si="110"/>
        <v>42497.883321759262</v>
      </c>
      <c r="U994">
        <f t="shared" si="111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0">
        <f t="shared" si="110"/>
        <v>42686.208333333328</v>
      </c>
      <c r="U995">
        <f t="shared" si="111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0">
        <f t="shared" si="110"/>
        <v>41973.957638888889</v>
      </c>
      <c r="U996">
        <f t="shared" si="111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0">
        <f t="shared" si="110"/>
        <v>41972.666666666672</v>
      </c>
      <c r="U997">
        <f t="shared" si="111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0">
        <f t="shared" si="110"/>
        <v>41847.643750000003</v>
      </c>
      <c r="U998">
        <f t="shared" si="111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0">
        <f t="shared" si="110"/>
        <v>41971.144641203704</v>
      </c>
      <c r="U999">
        <f t="shared" si="111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0">
        <f t="shared" si="110"/>
        <v>42327.210659722223</v>
      </c>
      <c r="U1000">
        <f t="shared" si="111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0">
        <f t="shared" si="110"/>
        <v>41956.334722222222</v>
      </c>
      <c r="U1001">
        <f t="shared" si="111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0">
        <f t="shared" si="110"/>
        <v>42809.018055555556</v>
      </c>
      <c r="U1002">
        <f t="shared" si="111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0">
        <f t="shared" si="110"/>
        <v>42765.720057870371</v>
      </c>
      <c r="U1003">
        <f t="shared" si="111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0">
        <f t="shared" si="110"/>
        <v>42355.249305555553</v>
      </c>
      <c r="U1004">
        <f t="shared" si="111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0">
        <f t="shared" si="110"/>
        <v>42810.667372685188</v>
      </c>
      <c r="U1005">
        <f t="shared" si="111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0">
        <f t="shared" si="110"/>
        <v>42418.708645833336</v>
      </c>
      <c r="U1006">
        <f t="shared" si="111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0">
        <f t="shared" si="110"/>
        <v>42307.624803240738</v>
      </c>
      <c r="U1007">
        <f t="shared" si="111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0">
        <f t="shared" si="110"/>
        <v>41985.299305555556</v>
      </c>
      <c r="U1008">
        <f t="shared" si="111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0">
        <f t="shared" si="110"/>
        <v>42718.6252662037</v>
      </c>
      <c r="U1009">
        <f t="shared" si="111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0">
        <f t="shared" si="110"/>
        <v>42732.809201388889</v>
      </c>
      <c r="U1010">
        <f t="shared" si="111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0">
        <f t="shared" si="110"/>
        <v>42540.604699074072</v>
      </c>
      <c r="U1011">
        <f t="shared" si="111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0">
        <f t="shared" si="110"/>
        <v>42618.124305555553</v>
      </c>
      <c r="U1012">
        <f t="shared" si="111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0">
        <f t="shared" si="110"/>
        <v>41991.898090277777</v>
      </c>
      <c r="U1013">
        <f t="shared" si="111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0">
        <f t="shared" si="110"/>
        <v>42759.440416666665</v>
      </c>
      <c r="U1014">
        <f t="shared" si="111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0">
        <f t="shared" si="110"/>
        <v>42367.833333333328</v>
      </c>
      <c r="U1015">
        <f t="shared" si="111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0">
        <f t="shared" si="110"/>
        <v>42005.002488425926</v>
      </c>
      <c r="U1016">
        <f t="shared" si="111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0">
        <f t="shared" si="110"/>
        <v>42333.920081018514</v>
      </c>
      <c r="U1017">
        <f t="shared" si="111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0">
        <f t="shared" si="110"/>
        <v>42467.065462962957</v>
      </c>
      <c r="U1018">
        <f t="shared" si="111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0">
        <f t="shared" si="110"/>
        <v>42329.716840277775</v>
      </c>
      <c r="U1019">
        <f t="shared" si="111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0">
        <f t="shared" si="110"/>
        <v>42565.492280092592</v>
      </c>
      <c r="U1020">
        <f t="shared" si="111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0">
        <f t="shared" si="110"/>
        <v>42039.973946759259</v>
      </c>
      <c r="U1021">
        <f t="shared" si="111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0">
        <f t="shared" si="110"/>
        <v>42157.032638888893</v>
      </c>
      <c r="U1022">
        <f t="shared" si="111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0">
        <f t="shared" si="110"/>
        <v>42294.166666666672</v>
      </c>
      <c r="U1023">
        <f t="shared" si="111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0">
        <f t="shared" si="110"/>
        <v>42141.646724537044</v>
      </c>
      <c r="U1024">
        <f t="shared" si="111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0">
        <f t="shared" si="110"/>
        <v>42175.919687500005</v>
      </c>
      <c r="U1025">
        <f t="shared" si="111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0">
        <f t="shared" si="110"/>
        <v>42400.580590277779</v>
      </c>
      <c r="U1026">
        <f t="shared" si="111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(E1027/D1027)*100</f>
        <v>109.92831428571431</v>
      </c>
      <c r="P1027" s="5">
        <f t="shared" ref="P1027:P1090" si="113">E1027/L1027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RIGHT(N1027,LEN(N1027)-SEARCH("/",N1027,1))</f>
        <v>electronic music</v>
      </c>
      <c r="S1027" s="11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0">
        <f t="shared" si="117"/>
        <v>42460.365925925929</v>
      </c>
      <c r="U1028">
        <f t="shared" si="118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0">
        <f t="shared" si="117"/>
        <v>41935.034108796295</v>
      </c>
      <c r="U1029">
        <f t="shared" si="118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0">
        <f t="shared" si="117"/>
        <v>42800.833333333328</v>
      </c>
      <c r="U1030">
        <f t="shared" si="118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0">
        <f t="shared" si="117"/>
        <v>42098.915972222225</v>
      </c>
      <c r="U1031">
        <f t="shared" si="118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0">
        <f t="shared" si="117"/>
        <v>42625.483206018514</v>
      </c>
      <c r="U1032">
        <f t="shared" si="118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0">
        <f t="shared" si="117"/>
        <v>42354.764004629629</v>
      </c>
      <c r="U1033">
        <f t="shared" si="118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0">
        <f t="shared" si="117"/>
        <v>42544.666956018518</v>
      </c>
      <c r="U1034">
        <f t="shared" si="118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0">
        <f t="shared" si="117"/>
        <v>42716.732407407413</v>
      </c>
      <c r="U1035">
        <f t="shared" si="118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0">
        <f t="shared" si="117"/>
        <v>42587.165972222225</v>
      </c>
      <c r="U1036">
        <f t="shared" si="118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0">
        <f t="shared" si="117"/>
        <v>42046.641435185185</v>
      </c>
      <c r="U1037">
        <f t="shared" si="118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0">
        <f t="shared" si="117"/>
        <v>41281.333333333336</v>
      </c>
      <c r="U1038">
        <f t="shared" si="118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0">
        <f t="shared" si="117"/>
        <v>42142.208333333328</v>
      </c>
      <c r="U1039">
        <f t="shared" si="118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0">
        <f t="shared" si="117"/>
        <v>42448.190081018518</v>
      </c>
      <c r="U1040">
        <f t="shared" si="118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0">
        <f t="shared" si="117"/>
        <v>42717.332638888889</v>
      </c>
      <c r="U1041">
        <f t="shared" si="118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0">
        <f t="shared" si="117"/>
        <v>42609.708437499998</v>
      </c>
      <c r="U1042">
        <f t="shared" si="118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0">
        <f t="shared" si="117"/>
        <v>41851.060092592597</v>
      </c>
      <c r="U1043">
        <f t="shared" si="118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0">
        <f t="shared" si="117"/>
        <v>41894.416666666664</v>
      </c>
      <c r="U1044">
        <f t="shared" si="118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0">
        <f t="shared" si="117"/>
        <v>42144.252951388888</v>
      </c>
      <c r="U1045">
        <f t="shared" si="118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0">
        <f t="shared" si="117"/>
        <v>42068.852083333331</v>
      </c>
      <c r="U1046">
        <f t="shared" si="118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0">
        <f t="shared" si="117"/>
        <v>41874.874421296299</v>
      </c>
      <c r="U1047">
        <f t="shared" si="118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0">
        <f t="shared" si="117"/>
        <v>42364.851388888885</v>
      </c>
      <c r="U1048">
        <f t="shared" si="118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0">
        <f t="shared" si="117"/>
        <v>41948.860127314816</v>
      </c>
      <c r="U1049">
        <f t="shared" si="118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0">
        <f t="shared" si="117"/>
        <v>42638.053113425922</v>
      </c>
      <c r="U1050">
        <f t="shared" si="118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0">
        <f t="shared" si="117"/>
        <v>42412.431076388893</v>
      </c>
      <c r="U1051">
        <f t="shared" si="118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0">
        <f t="shared" si="117"/>
        <v>42261.7971875</v>
      </c>
      <c r="U1052">
        <f t="shared" si="118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0">
        <f t="shared" si="117"/>
        <v>41878.014178240745</v>
      </c>
      <c r="U1053">
        <f t="shared" si="118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0">
        <f t="shared" si="117"/>
        <v>42527.839583333334</v>
      </c>
      <c r="U1054">
        <f t="shared" si="118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0">
        <f t="shared" si="117"/>
        <v>42800.172824074078</v>
      </c>
      <c r="U1055">
        <f t="shared" si="118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0">
        <f t="shared" si="117"/>
        <v>41861.916666666664</v>
      </c>
      <c r="U1056">
        <f t="shared" si="118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0">
        <f t="shared" si="117"/>
        <v>42436.992418981477</v>
      </c>
      <c r="U1057">
        <f t="shared" si="118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0">
        <f t="shared" si="117"/>
        <v>42118.677974537044</v>
      </c>
      <c r="U1058">
        <f t="shared" si="118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0">
        <f t="shared" si="117"/>
        <v>42708.912997685184</v>
      </c>
      <c r="U1059">
        <f t="shared" si="118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0">
        <f t="shared" si="117"/>
        <v>42089</v>
      </c>
      <c r="U1060">
        <f t="shared" si="118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0">
        <f t="shared" si="117"/>
        <v>42076.748333333337</v>
      </c>
      <c r="U1061">
        <f t="shared" si="118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0">
        <f t="shared" si="117"/>
        <v>42109.913113425922</v>
      </c>
      <c r="U1062">
        <f t="shared" si="118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0">
        <f t="shared" si="117"/>
        <v>42492.041666666672</v>
      </c>
      <c r="U1063">
        <f t="shared" si="118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0">
        <f t="shared" si="117"/>
        <v>42563.807187500002</v>
      </c>
      <c r="U1064">
        <f t="shared" si="118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0">
        <f t="shared" si="117"/>
        <v>42613.030810185184</v>
      </c>
      <c r="U1065">
        <f t="shared" si="118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0">
        <f t="shared" si="117"/>
        <v>41462.228043981479</v>
      </c>
      <c r="U1066">
        <f t="shared" si="118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0">
        <f t="shared" si="117"/>
        <v>41689.381041666667</v>
      </c>
      <c r="U1067">
        <f t="shared" si="118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0">
        <f t="shared" si="117"/>
        <v>41490.962754629632</v>
      </c>
      <c r="U1068">
        <f t="shared" si="118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0">
        <f t="shared" si="117"/>
        <v>41629.855682870373</v>
      </c>
      <c r="U1069">
        <f t="shared" si="118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0">
        <f t="shared" si="117"/>
        <v>42470.329444444447</v>
      </c>
      <c r="U1070">
        <f t="shared" si="118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0">
        <f t="shared" si="117"/>
        <v>41604.271516203706</v>
      </c>
      <c r="U1071">
        <f t="shared" si="118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0">
        <f t="shared" si="117"/>
        <v>41183.011828703704</v>
      </c>
      <c r="U1072">
        <f t="shared" si="118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0">
        <f t="shared" si="117"/>
        <v>42325.795057870375</v>
      </c>
      <c r="U1073">
        <f t="shared" si="118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0">
        <f t="shared" si="117"/>
        <v>41675.832141203704</v>
      </c>
      <c r="U1074">
        <f t="shared" si="118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0">
        <f t="shared" si="117"/>
        <v>40832.964594907404</v>
      </c>
      <c r="U1075">
        <f t="shared" si="118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0">
        <f t="shared" si="117"/>
        <v>41643.172974537039</v>
      </c>
      <c r="U1076">
        <f t="shared" si="118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0">
        <f t="shared" si="117"/>
        <v>41035.904120370367</v>
      </c>
      <c r="U1077">
        <f t="shared" si="118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0">
        <f t="shared" si="117"/>
        <v>41893.377893518518</v>
      </c>
      <c r="U1078">
        <f t="shared" si="118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0">
        <f t="shared" si="117"/>
        <v>42383.16679398148</v>
      </c>
      <c r="U1079">
        <f t="shared" si="118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0">
        <f t="shared" si="117"/>
        <v>40746.195844907408</v>
      </c>
      <c r="U1080">
        <f t="shared" si="118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0">
        <f t="shared" si="117"/>
        <v>42504.566388888896</v>
      </c>
      <c r="U1081">
        <f t="shared" si="118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0">
        <f t="shared" si="117"/>
        <v>41770.138113425928</v>
      </c>
      <c r="U1082">
        <f t="shared" si="118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0">
        <f t="shared" si="117"/>
        <v>42032.926990740743</v>
      </c>
      <c r="U1083">
        <f t="shared" si="118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0">
        <f t="shared" si="117"/>
        <v>41131.906111111115</v>
      </c>
      <c r="U1084">
        <f t="shared" si="118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0">
        <f t="shared" si="117"/>
        <v>41853.659525462965</v>
      </c>
      <c r="U1085">
        <f t="shared" si="118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0">
        <f t="shared" si="117"/>
        <v>41859.912083333329</v>
      </c>
      <c r="U1086">
        <f t="shared" si="118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0">
        <f t="shared" si="117"/>
        <v>42443.629340277781</v>
      </c>
      <c r="U1087">
        <f t="shared" si="118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0">
        <f t="shared" si="117"/>
        <v>41875.866793981484</v>
      </c>
      <c r="U1088">
        <f t="shared" si="118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0">
        <f t="shared" si="117"/>
        <v>41805.713969907411</v>
      </c>
      <c r="U1089">
        <f t="shared" si="118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0">
        <f t="shared" si="117"/>
        <v>41753.799386574072</v>
      </c>
      <c r="U1090">
        <f t="shared" si="118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(E1091/D1091)*100</f>
        <v>7.8266666666666662</v>
      </c>
      <c r="P1091" s="5">
        <f t="shared" ref="P1091:P1154" si="120">E1091/L1091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RIGHT(N1091,LEN(N1091)-SEARCH("/",N1091,1))</f>
        <v>video games</v>
      </c>
      <c r="S1091" s="11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0">
        <f t="shared" si="124"/>
        <v>42153.185798611114</v>
      </c>
      <c r="U1092">
        <f t="shared" si="125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0">
        <f t="shared" si="124"/>
        <v>42470.778611111105</v>
      </c>
      <c r="U1093">
        <f t="shared" si="125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0">
        <f t="shared" si="124"/>
        <v>41280.025902777779</v>
      </c>
      <c r="U1094">
        <f t="shared" si="125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0">
        <f t="shared" si="124"/>
        <v>42411.973807870367</v>
      </c>
      <c r="U1095">
        <f t="shared" si="125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0">
        <f t="shared" si="124"/>
        <v>40825.713344907403</v>
      </c>
      <c r="U1096">
        <f t="shared" si="125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0">
        <f t="shared" si="124"/>
        <v>41516.537268518521</v>
      </c>
      <c r="U1097">
        <f t="shared" si="125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0">
        <f t="shared" si="124"/>
        <v>41916.145833333336</v>
      </c>
      <c r="U1098">
        <f t="shared" si="125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0">
        <f t="shared" si="124"/>
        <v>41700.792557870373</v>
      </c>
      <c r="U1099">
        <f t="shared" si="125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0">
        <f t="shared" si="124"/>
        <v>41742.762673611112</v>
      </c>
      <c r="U1100">
        <f t="shared" si="125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0">
        <f t="shared" si="124"/>
        <v>42137.836435185185</v>
      </c>
      <c r="U1101">
        <f t="shared" si="125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0">
        <f t="shared" si="124"/>
        <v>42414.110775462963</v>
      </c>
      <c r="U1102">
        <f t="shared" si="125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0">
        <f t="shared" si="124"/>
        <v>42565.758333333331</v>
      </c>
      <c r="U1103">
        <f t="shared" si="125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0">
        <f t="shared" si="124"/>
        <v>41617.249305555553</v>
      </c>
      <c r="U1104">
        <f t="shared" si="125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0">
        <f t="shared" si="124"/>
        <v>42539.22210648148</v>
      </c>
      <c r="U1105">
        <f t="shared" si="125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0">
        <f t="shared" si="124"/>
        <v>41801.40996527778</v>
      </c>
      <c r="U1106">
        <f t="shared" si="125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0">
        <f t="shared" si="124"/>
        <v>41722.0940625</v>
      </c>
      <c r="U1107">
        <f t="shared" si="125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0">
        <f t="shared" si="124"/>
        <v>41003.698784722219</v>
      </c>
      <c r="U1108">
        <f t="shared" si="125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0">
        <f t="shared" si="124"/>
        <v>41843.861388888887</v>
      </c>
      <c r="U1109">
        <f t="shared" si="125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0">
        <f t="shared" si="124"/>
        <v>41012.595312500001</v>
      </c>
      <c r="U1110">
        <f t="shared" si="125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0">
        <f t="shared" si="124"/>
        <v>42692.793865740736</v>
      </c>
      <c r="U1111">
        <f t="shared" si="125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0">
        <f t="shared" si="124"/>
        <v>41250.933124999996</v>
      </c>
      <c r="U1112">
        <f t="shared" si="125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0">
        <f t="shared" si="124"/>
        <v>42377.203587962969</v>
      </c>
      <c r="U1113">
        <f t="shared" si="125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0">
        <f t="shared" si="124"/>
        <v>42023.354166666672</v>
      </c>
      <c r="U1114">
        <f t="shared" si="125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0">
        <f t="shared" si="124"/>
        <v>41865.977083333331</v>
      </c>
      <c r="U1115">
        <f t="shared" si="125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0">
        <f t="shared" si="124"/>
        <v>41556.345914351856</v>
      </c>
      <c r="U1116">
        <f t="shared" si="125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0">
        <f t="shared" si="124"/>
        <v>42459.653877314813</v>
      </c>
      <c r="U1117">
        <f t="shared" si="125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0">
        <f t="shared" si="124"/>
        <v>41069.847314814811</v>
      </c>
      <c r="U1118">
        <f t="shared" si="125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0">
        <f t="shared" si="124"/>
        <v>42363.598530092597</v>
      </c>
      <c r="U1119">
        <f t="shared" si="125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0">
        <f t="shared" si="124"/>
        <v>41734.124756944446</v>
      </c>
      <c r="U1120">
        <f t="shared" si="125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0">
        <f t="shared" si="124"/>
        <v>41735.792407407411</v>
      </c>
      <c r="U1121">
        <f t="shared" si="125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0">
        <f t="shared" si="124"/>
        <v>40844.872685185182</v>
      </c>
      <c r="U1122">
        <f t="shared" si="125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0">
        <f t="shared" si="124"/>
        <v>42442.892546296294</v>
      </c>
      <c r="U1123">
        <f t="shared" si="125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0">
        <f t="shared" si="124"/>
        <v>41424.703993055555</v>
      </c>
      <c r="U1124">
        <f t="shared" si="125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0">
        <f t="shared" si="124"/>
        <v>41748.5237037037</v>
      </c>
      <c r="U1125">
        <f t="shared" si="125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0">
        <f t="shared" si="124"/>
        <v>42124.667256944449</v>
      </c>
      <c r="U1126">
        <f t="shared" si="125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0">
        <f t="shared" si="124"/>
        <v>42272.624189814815</v>
      </c>
      <c r="U1127">
        <f t="shared" si="125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0">
        <f t="shared" si="124"/>
        <v>42565.327476851846</v>
      </c>
      <c r="U1128">
        <f t="shared" si="125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0">
        <f t="shared" si="124"/>
        <v>41957.895833333328</v>
      </c>
      <c r="U1129">
        <f t="shared" si="125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0">
        <f t="shared" si="124"/>
        <v>41858.649502314816</v>
      </c>
      <c r="U1130">
        <f t="shared" si="125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0">
        <f t="shared" si="124"/>
        <v>42526.264965277776</v>
      </c>
      <c r="U1131">
        <f t="shared" si="125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0">
        <f t="shared" si="124"/>
        <v>41969.038194444445</v>
      </c>
      <c r="U1132">
        <f t="shared" si="125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0">
        <f t="shared" si="124"/>
        <v>42362.908194444448</v>
      </c>
      <c r="U1133">
        <f t="shared" si="125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0">
        <f t="shared" si="124"/>
        <v>42736.115405092598</v>
      </c>
      <c r="U1134">
        <f t="shared" si="125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0">
        <f t="shared" si="124"/>
        <v>41851.407187500001</v>
      </c>
      <c r="U1135">
        <f t="shared" si="125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0">
        <f t="shared" si="124"/>
        <v>41972.189583333333</v>
      </c>
      <c r="U1136">
        <f t="shared" si="125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0">
        <f t="shared" si="124"/>
        <v>42588.989513888882</v>
      </c>
      <c r="U1137">
        <f t="shared" si="125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0">
        <f t="shared" si="124"/>
        <v>42357.671631944439</v>
      </c>
      <c r="U1138">
        <f t="shared" si="125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0">
        <f t="shared" si="124"/>
        <v>42483.819687499999</v>
      </c>
      <c r="U1139">
        <f t="shared" si="125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0">
        <f t="shared" si="124"/>
        <v>42756.9066087963</v>
      </c>
      <c r="U1140">
        <f t="shared" si="125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0">
        <f t="shared" si="124"/>
        <v>42005.347523148142</v>
      </c>
      <c r="U1141">
        <f t="shared" si="125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0">
        <f t="shared" si="124"/>
        <v>42222.462048611109</v>
      </c>
      <c r="U1142">
        <f t="shared" si="125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0">
        <f t="shared" si="124"/>
        <v>42194.699652777781</v>
      </c>
      <c r="U1143">
        <f t="shared" si="125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0">
        <f t="shared" si="124"/>
        <v>42052.006099537044</v>
      </c>
      <c r="U1144">
        <f t="shared" si="125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0">
        <f t="shared" si="124"/>
        <v>42355.19358796296</v>
      </c>
      <c r="U1145">
        <f t="shared" si="125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0">
        <f t="shared" si="124"/>
        <v>42123.181944444441</v>
      </c>
      <c r="U1146">
        <f t="shared" si="125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0">
        <f t="shared" si="124"/>
        <v>41914.747592592597</v>
      </c>
      <c r="U1147">
        <f t="shared" si="125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0">
        <f t="shared" si="124"/>
        <v>41761.9533912037</v>
      </c>
      <c r="U1148">
        <f t="shared" si="125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0">
        <f t="shared" si="124"/>
        <v>41931.972025462965</v>
      </c>
      <c r="U1149">
        <f t="shared" si="125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0">
        <f t="shared" si="124"/>
        <v>42705.212743055556</v>
      </c>
      <c r="U1150">
        <f t="shared" si="125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0">
        <f t="shared" si="124"/>
        <v>42537.71025462963</v>
      </c>
      <c r="U1151">
        <f t="shared" si="125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0">
        <f t="shared" si="124"/>
        <v>42377.954571759255</v>
      </c>
      <c r="U1152">
        <f t="shared" si="125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0">
        <f t="shared" si="124"/>
        <v>42254.102581018517</v>
      </c>
      <c r="U1153">
        <f t="shared" si="125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0">
        <f t="shared" si="124"/>
        <v>42139.709629629629</v>
      </c>
      <c r="U1154">
        <f t="shared" si="125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(E1155/D1155)*100</f>
        <v>0.625</v>
      </c>
      <c r="P1155" s="5">
        <f t="shared" ref="P1155:P1218" si="127">E1155/L1155</f>
        <v>50</v>
      </c>
      <c r="Q1155" t="str">
        <f t="shared" ref="Q1155:Q1218" si="128">LEFT(N1155, SEARCH("/",N1155,1)-1)</f>
        <v>food</v>
      </c>
      <c r="R1155" t="str">
        <f t="shared" ref="R1155:R1218" si="129">RIGHT(N1155,LEN(N1155)-SEARCH("/",N1155,1))</f>
        <v>food trucks</v>
      </c>
      <c r="S1155" s="11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0">
        <f t="shared" si="131"/>
        <v>42253.108865740738</v>
      </c>
      <c r="U1156">
        <f t="shared" si="132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0">
        <f t="shared" si="131"/>
        <v>41865.763981481483</v>
      </c>
      <c r="U1157">
        <f t="shared" si="132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0">
        <f t="shared" si="131"/>
        <v>42059.07131944444</v>
      </c>
      <c r="U1158">
        <f t="shared" si="132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0">
        <f t="shared" si="131"/>
        <v>41978.669907407413</v>
      </c>
      <c r="U1159">
        <f t="shared" si="132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0">
        <f t="shared" si="131"/>
        <v>41982.09175925926</v>
      </c>
      <c r="U1160">
        <f t="shared" si="132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0">
        <f t="shared" si="131"/>
        <v>42185.65625</v>
      </c>
      <c r="U1161">
        <f t="shared" si="132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0">
        <f t="shared" si="131"/>
        <v>42091.113263888896</v>
      </c>
      <c r="U1162">
        <f t="shared" si="132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0">
        <f t="shared" si="131"/>
        <v>42143.629502314812</v>
      </c>
      <c r="U1163">
        <f t="shared" si="132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0">
        <f t="shared" si="131"/>
        <v>41907.683611111112</v>
      </c>
      <c r="U1164">
        <f t="shared" si="132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0">
        <f t="shared" si="131"/>
        <v>41860.723611111112</v>
      </c>
      <c r="U1165">
        <f t="shared" si="132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0">
        <f t="shared" si="131"/>
        <v>42539.724328703705</v>
      </c>
      <c r="U1166">
        <f t="shared" si="132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0">
        <f t="shared" si="131"/>
        <v>41826.214467592588</v>
      </c>
      <c r="U1167">
        <f t="shared" si="132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0">
        <f t="shared" si="131"/>
        <v>42181.166666666672</v>
      </c>
      <c r="U1168">
        <f t="shared" si="132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0">
        <f t="shared" si="131"/>
        <v>41894.734895833331</v>
      </c>
      <c r="U1169">
        <f t="shared" si="132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0">
        <f t="shared" si="131"/>
        <v>42635.053993055553</v>
      </c>
      <c r="U1170">
        <f t="shared" si="132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0">
        <f t="shared" si="131"/>
        <v>42057.353738425925</v>
      </c>
      <c r="U1171">
        <f t="shared" si="132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0">
        <f t="shared" si="131"/>
        <v>42154.893182870372</v>
      </c>
      <c r="U1172">
        <f t="shared" si="132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0">
        <f t="shared" si="131"/>
        <v>41956.846377314811</v>
      </c>
      <c r="U1173">
        <f t="shared" si="132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0">
        <f t="shared" si="131"/>
        <v>41871.682314814818</v>
      </c>
      <c r="U1174">
        <f t="shared" si="132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0">
        <f t="shared" si="131"/>
        <v>42219.185844907406</v>
      </c>
      <c r="U1175">
        <f t="shared" si="132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0">
        <f t="shared" si="131"/>
        <v>42498.84174768519</v>
      </c>
      <c r="U1176">
        <f t="shared" si="132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0">
        <f t="shared" si="131"/>
        <v>42200.728460648148</v>
      </c>
      <c r="U1177">
        <f t="shared" si="132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0">
        <f t="shared" si="131"/>
        <v>42800.541666666672</v>
      </c>
      <c r="U1178">
        <f t="shared" si="132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0">
        <f t="shared" si="131"/>
        <v>41927.660833333335</v>
      </c>
      <c r="U1179">
        <f t="shared" si="132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0">
        <f t="shared" si="131"/>
        <v>41867.905694444446</v>
      </c>
      <c r="U1180">
        <f t="shared" si="132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0">
        <f t="shared" si="131"/>
        <v>42305.720219907409</v>
      </c>
      <c r="U1181">
        <f t="shared" si="132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0">
        <f t="shared" si="131"/>
        <v>41818.806875000002</v>
      </c>
      <c r="U1182">
        <f t="shared" si="132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0">
        <f t="shared" si="131"/>
        <v>42064.339363425926</v>
      </c>
      <c r="U1183">
        <f t="shared" si="132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0">
        <f t="shared" si="131"/>
        <v>42747.695833333331</v>
      </c>
      <c r="U1184">
        <f t="shared" si="132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0">
        <f t="shared" si="131"/>
        <v>42676.165972222225</v>
      </c>
      <c r="U1185">
        <f t="shared" si="132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0">
        <f t="shared" si="131"/>
        <v>42772.599664351852</v>
      </c>
      <c r="U1186">
        <f t="shared" si="132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0">
        <f t="shared" si="131"/>
        <v>42163.166666666672</v>
      </c>
      <c r="U1187">
        <f t="shared" si="132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0">
        <f t="shared" si="131"/>
        <v>42156.945833333331</v>
      </c>
      <c r="U1188">
        <f t="shared" si="132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0">
        <f t="shared" si="131"/>
        <v>42141.75</v>
      </c>
      <c r="U1189">
        <f t="shared" si="132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0">
        <f t="shared" si="131"/>
        <v>42732.700694444444</v>
      </c>
      <c r="U1190">
        <f t="shared" si="132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0">
        <f t="shared" si="131"/>
        <v>42550.979108796295</v>
      </c>
      <c r="U1191">
        <f t="shared" si="132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0">
        <f t="shared" si="131"/>
        <v>41882.665798611109</v>
      </c>
      <c r="U1192">
        <f t="shared" si="132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0">
        <f t="shared" si="131"/>
        <v>42449.562037037031</v>
      </c>
      <c r="U1193">
        <f t="shared" si="132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0">
        <f t="shared" si="131"/>
        <v>42777.506689814814</v>
      </c>
      <c r="U1194">
        <f t="shared" si="132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0">
        <f t="shared" si="131"/>
        <v>42469.734409722223</v>
      </c>
      <c r="U1195">
        <f t="shared" si="132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0">
        <f t="shared" si="131"/>
        <v>42102.488182870366</v>
      </c>
      <c r="U1196">
        <f t="shared" si="132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0">
        <f t="shared" si="131"/>
        <v>42358.375</v>
      </c>
      <c r="U1197">
        <f t="shared" si="132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0">
        <f t="shared" si="131"/>
        <v>42356.818738425922</v>
      </c>
      <c r="U1198">
        <f t="shared" si="132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0">
        <f t="shared" si="131"/>
        <v>42534.249305555553</v>
      </c>
      <c r="U1199">
        <f t="shared" si="132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0">
        <f t="shared" si="131"/>
        <v>42369.125</v>
      </c>
      <c r="U1200">
        <f t="shared" si="132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0">
        <f t="shared" si="131"/>
        <v>42193.770833333328</v>
      </c>
      <c r="U1201">
        <f t="shared" si="132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0">
        <f t="shared" si="131"/>
        <v>42110.477500000001</v>
      </c>
      <c r="U1202">
        <f t="shared" si="132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0">
        <f t="shared" si="131"/>
        <v>42566.60701388889</v>
      </c>
      <c r="U1203">
        <f t="shared" si="132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0">
        <f t="shared" si="131"/>
        <v>42182.288819444439</v>
      </c>
      <c r="U1204">
        <f t="shared" si="132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0">
        <f t="shared" si="131"/>
        <v>42155.614895833336</v>
      </c>
      <c r="U1205">
        <f t="shared" si="132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0">
        <f t="shared" si="131"/>
        <v>42342.208333333328</v>
      </c>
      <c r="U1206">
        <f t="shared" si="132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0">
        <f t="shared" si="131"/>
        <v>42168.506377314814</v>
      </c>
      <c r="U1207">
        <f t="shared" si="132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0">
        <f t="shared" si="131"/>
        <v>42805.561805555553</v>
      </c>
      <c r="U1208">
        <f t="shared" si="132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0">
        <f t="shared" si="131"/>
        <v>42460.416666666672</v>
      </c>
      <c r="U1209">
        <f t="shared" si="132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0">
        <f t="shared" si="131"/>
        <v>42453.667407407411</v>
      </c>
      <c r="U1210">
        <f t="shared" si="132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0">
        <f t="shared" si="131"/>
        <v>42791.846122685187</v>
      </c>
      <c r="U1211">
        <f t="shared" si="132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0">
        <f t="shared" si="131"/>
        <v>42155.875</v>
      </c>
      <c r="U1212">
        <f t="shared" si="132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0">
        <f t="shared" si="131"/>
        <v>42530.866446759261</v>
      </c>
      <c r="U1213">
        <f t="shared" si="132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0">
        <f t="shared" si="131"/>
        <v>42335.041666666672</v>
      </c>
      <c r="U1214">
        <f t="shared" si="132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0">
        <f t="shared" si="131"/>
        <v>42766.755787037036</v>
      </c>
      <c r="U1215">
        <f t="shared" si="132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0">
        <f t="shared" si="131"/>
        <v>42164.840335648143</v>
      </c>
      <c r="U1216">
        <f t="shared" si="132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0">
        <f t="shared" si="131"/>
        <v>41789.923101851848</v>
      </c>
      <c r="U1217">
        <f t="shared" si="132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0">
        <f t="shared" si="131"/>
        <v>42279.960416666669</v>
      </c>
      <c r="U1218">
        <f t="shared" si="132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(E1219/D1219)*100</f>
        <v>102.60000000000001</v>
      </c>
      <c r="P1219" s="5">
        <f t="shared" ref="P1219:P1282" si="134">E1219/L1219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RIGHT(N1219,LEN(N1219)-SEARCH("/",N1219,1))</f>
        <v>photobooks</v>
      </c>
      <c r="S1219" s="11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0">
        <f t="shared" si="138"/>
        <v>42309.125</v>
      </c>
      <c r="U1220">
        <f t="shared" si="13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0">
        <f t="shared" si="138"/>
        <v>42663.461956018517</v>
      </c>
      <c r="U1221">
        <f t="shared" si="13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0">
        <f t="shared" si="138"/>
        <v>42241.628611111111</v>
      </c>
      <c r="U1222">
        <f t="shared" si="13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0">
        <f t="shared" si="138"/>
        <v>42708</v>
      </c>
      <c r="U1223">
        <f t="shared" si="13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0">
        <f t="shared" si="138"/>
        <v>42461.166666666672</v>
      </c>
      <c r="U1224">
        <f t="shared" si="13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0">
        <f t="shared" si="138"/>
        <v>42684.218854166669</v>
      </c>
      <c r="U1225">
        <f t="shared" si="13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0">
        <f t="shared" si="138"/>
        <v>41796.549791666665</v>
      </c>
      <c r="U1226">
        <f t="shared" si="13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0">
        <f t="shared" si="138"/>
        <v>41569.905995370369</v>
      </c>
      <c r="U1227">
        <f t="shared" si="13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0">
        <f t="shared" si="138"/>
        <v>41750.041666666664</v>
      </c>
      <c r="U1228">
        <f t="shared" si="13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0">
        <f t="shared" si="138"/>
        <v>41858.291666666664</v>
      </c>
      <c r="U1229">
        <f t="shared" si="13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0">
        <f t="shared" si="138"/>
        <v>40814.729259259257</v>
      </c>
      <c r="U1230">
        <f t="shared" si="13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0">
        <f t="shared" si="138"/>
        <v>41015.666666666664</v>
      </c>
      <c r="U1231">
        <f t="shared" si="13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0">
        <f t="shared" si="138"/>
        <v>40598.972569444442</v>
      </c>
      <c r="U1232">
        <f t="shared" si="13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0">
        <f t="shared" si="138"/>
        <v>42244.041666666672</v>
      </c>
      <c r="U1233">
        <f t="shared" si="13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0">
        <f t="shared" si="138"/>
        <v>41553.848032407412</v>
      </c>
      <c r="U1234">
        <f t="shared" si="13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0">
        <f t="shared" si="138"/>
        <v>40960.948773148149</v>
      </c>
      <c r="U1235">
        <f t="shared" si="13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0">
        <f t="shared" si="138"/>
        <v>42037.788680555561</v>
      </c>
      <c r="U1236">
        <f t="shared" si="13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0">
        <f t="shared" si="138"/>
        <v>41623.135405092595</v>
      </c>
      <c r="U1237">
        <f t="shared" si="13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0">
        <f t="shared" si="138"/>
        <v>41118.666666666664</v>
      </c>
      <c r="U1238">
        <f t="shared" si="13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0">
        <f t="shared" si="138"/>
        <v>41145.283159722225</v>
      </c>
      <c r="U1239">
        <f t="shared" si="13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0">
        <f t="shared" si="138"/>
        <v>40761.61037037037</v>
      </c>
      <c r="U1240">
        <f t="shared" si="13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0">
        <f t="shared" si="138"/>
        <v>40913.962581018517</v>
      </c>
      <c r="U1241">
        <f t="shared" si="13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0">
        <f t="shared" si="138"/>
        <v>41467.910416666666</v>
      </c>
      <c r="U1242">
        <f t="shared" si="13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0">
        <f t="shared" si="138"/>
        <v>41946.249305555553</v>
      </c>
      <c r="U1243">
        <f t="shared" si="13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0">
        <f t="shared" si="138"/>
        <v>40797.554166666669</v>
      </c>
      <c r="U1244">
        <f t="shared" si="13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0">
        <f t="shared" si="138"/>
        <v>40732.875</v>
      </c>
      <c r="U1245">
        <f t="shared" si="13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0">
        <f t="shared" si="138"/>
        <v>41386.875</v>
      </c>
      <c r="U1246">
        <f t="shared" si="13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0">
        <f t="shared" si="138"/>
        <v>41804.599930555552</v>
      </c>
      <c r="U1247">
        <f t="shared" si="13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0">
        <f t="shared" si="138"/>
        <v>40883.085057870368</v>
      </c>
      <c r="U1248">
        <f t="shared" si="13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0">
        <f t="shared" si="138"/>
        <v>41400.292303240742</v>
      </c>
      <c r="U1249">
        <f t="shared" si="13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0">
        <f t="shared" si="138"/>
        <v>41803.290972222225</v>
      </c>
      <c r="U1250">
        <f t="shared" si="13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0">
        <f t="shared" si="138"/>
        <v>41097.74086805556</v>
      </c>
      <c r="U1251">
        <f t="shared" si="13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0">
        <f t="shared" si="138"/>
        <v>41888.64271990741</v>
      </c>
      <c r="U1252">
        <f t="shared" si="13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0">
        <f t="shared" si="138"/>
        <v>40811.814432870371</v>
      </c>
      <c r="U1253">
        <f t="shared" si="13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0">
        <f t="shared" si="138"/>
        <v>41571.988067129627</v>
      </c>
      <c r="U1254">
        <f t="shared" si="13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0">
        <f t="shared" si="138"/>
        <v>41885.783645833333</v>
      </c>
      <c r="U1255">
        <f t="shared" si="13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0">
        <f t="shared" si="138"/>
        <v>40544.207638888889</v>
      </c>
      <c r="U1256">
        <f t="shared" si="13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0">
        <f t="shared" si="138"/>
        <v>41609.887175925927</v>
      </c>
      <c r="U1257">
        <f t="shared" si="13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0">
        <f t="shared" si="138"/>
        <v>40951.919340277782</v>
      </c>
      <c r="U1258">
        <f t="shared" si="13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0">
        <f t="shared" si="138"/>
        <v>40636.043865740743</v>
      </c>
      <c r="U1259">
        <f t="shared" si="13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0">
        <f t="shared" si="138"/>
        <v>41517.611250000002</v>
      </c>
      <c r="U1260">
        <f t="shared" si="13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0">
        <f t="shared" si="138"/>
        <v>41799.165972222225</v>
      </c>
      <c r="U1261">
        <f t="shared" si="13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0">
        <f t="shared" si="138"/>
        <v>41696.842824074076</v>
      </c>
      <c r="U1262">
        <f t="shared" si="13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0">
        <f t="shared" si="138"/>
        <v>41668.342905092592</v>
      </c>
      <c r="U1263">
        <f t="shared" si="13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0">
        <f t="shared" si="138"/>
        <v>41686.762638888889</v>
      </c>
      <c r="U1264">
        <f t="shared" si="13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0">
        <f t="shared" si="138"/>
        <v>41727.041666666664</v>
      </c>
      <c r="U1265">
        <f t="shared" si="13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0">
        <f t="shared" si="138"/>
        <v>41576.662997685184</v>
      </c>
      <c r="U1266">
        <f t="shared" si="13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0">
        <f t="shared" si="138"/>
        <v>40512.655266203699</v>
      </c>
      <c r="U1267">
        <f t="shared" si="13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0">
        <f t="shared" si="138"/>
        <v>41650.87667824074</v>
      </c>
      <c r="U1268">
        <f t="shared" si="13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0">
        <f t="shared" si="138"/>
        <v>41479.585162037038</v>
      </c>
      <c r="U1269">
        <f t="shared" si="13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0">
        <f t="shared" si="138"/>
        <v>41537.845451388886</v>
      </c>
      <c r="U1270">
        <f t="shared" si="13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0">
        <f t="shared" si="138"/>
        <v>42476</v>
      </c>
      <c r="U1271">
        <f t="shared" si="13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0">
        <f t="shared" si="138"/>
        <v>40993.815300925926</v>
      </c>
      <c r="U1272">
        <f t="shared" si="13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0">
        <f t="shared" si="138"/>
        <v>41591.725219907406</v>
      </c>
      <c r="U1273">
        <f t="shared" si="13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0">
        <f t="shared" si="138"/>
        <v>40344.166666666664</v>
      </c>
      <c r="U1274">
        <f t="shared" si="13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0">
        <f t="shared" si="138"/>
        <v>41882.730219907404</v>
      </c>
      <c r="U1275">
        <f t="shared" si="13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0">
        <f t="shared" si="138"/>
        <v>41151.690104166664</v>
      </c>
      <c r="U1276">
        <f t="shared" si="13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0">
        <f t="shared" si="138"/>
        <v>41493.867905092593</v>
      </c>
      <c r="U1277">
        <f t="shared" si="13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0">
        <f t="shared" si="138"/>
        <v>40057.166666666664</v>
      </c>
      <c r="U1278">
        <f t="shared" si="13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0">
        <f t="shared" si="138"/>
        <v>41156.561886574076</v>
      </c>
      <c r="U1279">
        <f t="shared" si="13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0">
        <f t="shared" si="138"/>
        <v>41815.083333333336</v>
      </c>
      <c r="U1280">
        <f t="shared" si="13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0">
        <f t="shared" si="138"/>
        <v>41722.057523148149</v>
      </c>
      <c r="U1281">
        <f t="shared" si="13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0">
        <f t="shared" si="138"/>
        <v>40603.757569444446</v>
      </c>
      <c r="U1282">
        <f t="shared" si="13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(E1283/D1283)*100</f>
        <v>110.71428571428572</v>
      </c>
      <c r="P1283" s="5">
        <f t="shared" ref="P1283:P1346" si="141">E1283/L1283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RIGHT(N1283,LEN(N1283)-SEARCH("/",N1283,1))</f>
        <v>rock</v>
      </c>
      <c r="S1283" s="11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0">
        <f t="shared" si="145"/>
        <v>41617.207638888889</v>
      </c>
      <c r="U1284">
        <f t="shared" si="146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0">
        <f t="shared" si="145"/>
        <v>41344.166666666664</v>
      </c>
      <c r="U1285">
        <f t="shared" si="146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0">
        <f t="shared" si="145"/>
        <v>42735.707638888889</v>
      </c>
      <c r="U1286">
        <f t="shared" si="146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0">
        <f t="shared" si="145"/>
        <v>42175.583043981482</v>
      </c>
      <c r="U1287">
        <f t="shared" si="146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0">
        <f t="shared" si="145"/>
        <v>42052.583333333328</v>
      </c>
      <c r="U1288">
        <f t="shared" si="146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0">
        <f t="shared" si="145"/>
        <v>42167.621018518519</v>
      </c>
      <c r="U1289">
        <f t="shared" si="146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0">
        <f t="shared" si="145"/>
        <v>42592.166666666672</v>
      </c>
      <c r="U1290">
        <f t="shared" si="146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0">
        <f t="shared" si="145"/>
        <v>42739.134780092587</v>
      </c>
      <c r="U1291">
        <f t="shared" si="146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0">
        <f t="shared" si="145"/>
        <v>42117.290972222225</v>
      </c>
      <c r="U1292">
        <f t="shared" si="146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0">
        <f t="shared" si="145"/>
        <v>42101.291666666672</v>
      </c>
      <c r="U1293">
        <f t="shared" si="146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0">
        <f t="shared" si="145"/>
        <v>42283.957638888889</v>
      </c>
      <c r="U1294">
        <f t="shared" si="146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0">
        <f t="shared" si="145"/>
        <v>42322.742719907401</v>
      </c>
      <c r="U1295">
        <f t="shared" si="146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0">
        <f t="shared" si="145"/>
        <v>42296.458333333328</v>
      </c>
      <c r="U1296">
        <f t="shared" si="146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0">
        <f t="shared" si="145"/>
        <v>42214.708333333328</v>
      </c>
      <c r="U1297">
        <f t="shared" si="146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0">
        <f t="shared" si="145"/>
        <v>42443.008946759262</v>
      </c>
      <c r="U1298">
        <f t="shared" si="146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0">
        <f t="shared" si="145"/>
        <v>42491.747199074074</v>
      </c>
      <c r="U1299">
        <f t="shared" si="146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0">
        <f t="shared" si="145"/>
        <v>42488.680925925932</v>
      </c>
      <c r="U1300">
        <f t="shared" si="146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0">
        <f t="shared" si="145"/>
        <v>42199.814340277779</v>
      </c>
      <c r="U1301">
        <f t="shared" si="146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0">
        <f t="shared" si="145"/>
        <v>42522.789583333331</v>
      </c>
      <c r="U1302">
        <f t="shared" si="146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0">
        <f t="shared" si="145"/>
        <v>42206.125</v>
      </c>
      <c r="U1303">
        <f t="shared" si="146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0">
        <f t="shared" si="145"/>
        <v>42705.099664351852</v>
      </c>
      <c r="U1304">
        <f t="shared" si="146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0">
        <f t="shared" si="145"/>
        <v>42582.458333333328</v>
      </c>
      <c r="U1305">
        <f t="shared" si="146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0">
        <f t="shared" si="145"/>
        <v>42807.152835648143</v>
      </c>
      <c r="U1306">
        <f t="shared" si="146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0">
        <f t="shared" si="145"/>
        <v>42572.729166666672</v>
      </c>
      <c r="U1307">
        <f t="shared" si="146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0">
        <f t="shared" si="145"/>
        <v>41977.457569444443</v>
      </c>
      <c r="U1308">
        <f t="shared" si="146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0">
        <f t="shared" si="145"/>
        <v>42417.503229166665</v>
      </c>
      <c r="U1309">
        <f t="shared" si="146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0">
        <f t="shared" si="145"/>
        <v>42651.613564814819</v>
      </c>
      <c r="U1310">
        <f t="shared" si="146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0">
        <f t="shared" si="145"/>
        <v>42292.882731481484</v>
      </c>
      <c r="U1311">
        <f t="shared" si="146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0">
        <f t="shared" si="145"/>
        <v>42601.667245370365</v>
      </c>
      <c r="U1312">
        <f t="shared" si="146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0">
        <f t="shared" si="145"/>
        <v>42704.843969907408</v>
      </c>
      <c r="U1313">
        <f t="shared" si="146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0">
        <f t="shared" si="145"/>
        <v>42112.702800925923</v>
      </c>
      <c r="U1314">
        <f t="shared" si="146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0">
        <f t="shared" si="145"/>
        <v>42432.709652777776</v>
      </c>
      <c r="U1315">
        <f t="shared" si="146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0">
        <f t="shared" si="145"/>
        <v>42664.669675925921</v>
      </c>
      <c r="U1316">
        <f t="shared" si="146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0">
        <f t="shared" si="145"/>
        <v>42314.041666666672</v>
      </c>
      <c r="U1317">
        <f t="shared" si="146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0">
        <f t="shared" si="145"/>
        <v>42428.961909722217</v>
      </c>
      <c r="U1318">
        <f t="shared" si="146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0">
        <f t="shared" si="145"/>
        <v>42572.583333333328</v>
      </c>
      <c r="U1319">
        <f t="shared" si="146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0">
        <f t="shared" si="145"/>
        <v>42015.043657407412</v>
      </c>
      <c r="U1320">
        <f t="shared" si="146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0">
        <f t="shared" si="145"/>
        <v>41831.666666666664</v>
      </c>
      <c r="U1321">
        <f t="shared" si="146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0">
        <f t="shared" si="145"/>
        <v>42734.958333333328</v>
      </c>
      <c r="U1322">
        <f t="shared" si="146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0">
        <f t="shared" si="145"/>
        <v>42727.74927083333</v>
      </c>
      <c r="U1323">
        <f t="shared" si="146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0">
        <f t="shared" si="145"/>
        <v>42145.656539351854</v>
      </c>
      <c r="U1324">
        <f t="shared" si="146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0">
        <f t="shared" si="145"/>
        <v>42486.288194444445</v>
      </c>
      <c r="U1325">
        <f t="shared" si="146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0">
        <f t="shared" si="145"/>
        <v>42656.633703703701</v>
      </c>
      <c r="U1326">
        <f t="shared" si="146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0">
        <f t="shared" si="145"/>
        <v>42734.086053240739</v>
      </c>
      <c r="U1327">
        <f t="shared" si="146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0">
        <f t="shared" si="145"/>
        <v>42019.791990740734</v>
      </c>
      <c r="U1328">
        <f t="shared" si="146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0">
        <f t="shared" si="145"/>
        <v>42153.678645833337</v>
      </c>
      <c r="U1329">
        <f t="shared" si="146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0">
        <f t="shared" si="145"/>
        <v>42657.642754629633</v>
      </c>
      <c r="U1330">
        <f t="shared" si="146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0">
        <f t="shared" si="145"/>
        <v>41975.263252314813</v>
      </c>
      <c r="U1331">
        <f t="shared" si="146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0">
        <f t="shared" si="145"/>
        <v>42553.166666666672</v>
      </c>
      <c r="U1332">
        <f t="shared" si="146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0">
        <f t="shared" si="145"/>
        <v>42599.50409722222</v>
      </c>
      <c r="U1333">
        <f t="shared" si="146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0">
        <f t="shared" si="145"/>
        <v>42762.060277777782</v>
      </c>
      <c r="U1334">
        <f t="shared" si="146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0">
        <f t="shared" si="145"/>
        <v>41836.106770833336</v>
      </c>
      <c r="U1335">
        <f t="shared" si="146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0">
        <f t="shared" si="145"/>
        <v>42440.774155092593</v>
      </c>
      <c r="U1336">
        <f t="shared" si="146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0">
        <f t="shared" si="145"/>
        <v>42343.936365740738</v>
      </c>
      <c r="U1337">
        <f t="shared" si="146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0">
        <f t="shared" si="145"/>
        <v>41990.863750000004</v>
      </c>
      <c r="U1338">
        <f t="shared" si="146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0">
        <f t="shared" si="145"/>
        <v>42797.577303240745</v>
      </c>
      <c r="U1339">
        <f t="shared" si="146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0">
        <f t="shared" si="145"/>
        <v>42218.803622685184</v>
      </c>
      <c r="U1340">
        <f t="shared" si="146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0">
        <f t="shared" si="145"/>
        <v>41981.688831018517</v>
      </c>
      <c r="U1341">
        <f t="shared" si="146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0">
        <f t="shared" si="145"/>
        <v>41866.595520833333</v>
      </c>
      <c r="U1342">
        <f t="shared" si="146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0">
        <f t="shared" si="145"/>
        <v>42644.624039351853</v>
      </c>
      <c r="U1343">
        <f t="shared" si="146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0">
        <f t="shared" si="145"/>
        <v>42202.816423611104</v>
      </c>
      <c r="U1344">
        <f t="shared" si="146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0">
        <f t="shared" si="145"/>
        <v>42601.165972222225</v>
      </c>
      <c r="U1345">
        <f t="shared" si="146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0">
        <f t="shared" si="145"/>
        <v>42551.789803240739</v>
      </c>
      <c r="U1346">
        <f t="shared" si="146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(E1347/D1347)*100</f>
        <v>125</v>
      </c>
      <c r="P1347" s="5">
        <f t="shared" ref="P1347:P1410" si="148">E1347/L1347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RIGHT(N1347,LEN(N1347)-SEARCH("/",N1347,1))</f>
        <v>nonfiction</v>
      </c>
      <c r="S1347" s="11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0">
        <f t="shared" si="152"/>
        <v>41452.075821759259</v>
      </c>
      <c r="U1348">
        <f t="shared" si="153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0">
        <f t="shared" si="152"/>
        <v>42070.638020833328</v>
      </c>
      <c r="U1349">
        <f t="shared" si="153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0">
        <f t="shared" si="152"/>
        <v>41991.506168981476</v>
      </c>
      <c r="U1350">
        <f t="shared" si="153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0">
        <f t="shared" si="152"/>
        <v>42354.290972222225</v>
      </c>
      <c r="U1351">
        <f t="shared" si="153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0">
        <f t="shared" si="152"/>
        <v>42364.013124999998</v>
      </c>
      <c r="U1352">
        <f t="shared" si="153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0">
        <f t="shared" si="152"/>
        <v>42412.74009259259</v>
      </c>
      <c r="U1353">
        <f t="shared" si="153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0">
        <f t="shared" si="152"/>
        <v>42252.165972222225</v>
      </c>
      <c r="U1354">
        <f t="shared" si="153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0">
        <f t="shared" si="152"/>
        <v>41344</v>
      </c>
      <c r="U1355">
        <f t="shared" si="153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0">
        <f t="shared" si="152"/>
        <v>42532.807627314818</v>
      </c>
      <c r="U1356">
        <f t="shared" si="153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0">
        <f t="shared" si="152"/>
        <v>41243.416666666664</v>
      </c>
      <c r="U1357">
        <f t="shared" si="153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0">
        <f t="shared" si="152"/>
        <v>41460.038888888892</v>
      </c>
      <c r="U1358">
        <f t="shared" si="153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0">
        <f t="shared" si="152"/>
        <v>41334.249305555553</v>
      </c>
      <c r="U1359">
        <f t="shared" si="153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0">
        <f t="shared" si="152"/>
        <v>40719.570868055554</v>
      </c>
      <c r="U1360">
        <f t="shared" si="153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0">
        <f t="shared" si="152"/>
        <v>40730.814699074072</v>
      </c>
      <c r="U1361">
        <f t="shared" si="153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0">
        <f t="shared" si="152"/>
        <v>41123.900694444441</v>
      </c>
      <c r="U1362">
        <f t="shared" si="153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0">
        <f t="shared" si="152"/>
        <v>41811.717268518521</v>
      </c>
      <c r="U1363">
        <f t="shared" si="153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0">
        <f t="shared" si="152"/>
        <v>41524.934386574074</v>
      </c>
      <c r="U1364">
        <f t="shared" si="153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0">
        <f t="shared" si="152"/>
        <v>42415.332638888889</v>
      </c>
      <c r="U1365">
        <f t="shared" si="153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0">
        <f t="shared" si="152"/>
        <v>42011.6956712963</v>
      </c>
      <c r="U1366">
        <f t="shared" si="153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0">
        <f t="shared" si="152"/>
        <v>42079.691574074073</v>
      </c>
      <c r="U1367">
        <f t="shared" si="153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0">
        <f t="shared" si="152"/>
        <v>41970.037766203706</v>
      </c>
      <c r="U1368">
        <f t="shared" si="153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0">
        <f t="shared" si="152"/>
        <v>42322.044560185182</v>
      </c>
      <c r="U1369">
        <f t="shared" si="153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0">
        <f t="shared" si="152"/>
        <v>42170.190902777773</v>
      </c>
      <c r="U1370">
        <f t="shared" si="153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0">
        <f t="shared" si="152"/>
        <v>41740.594282407408</v>
      </c>
      <c r="U1371">
        <f t="shared" si="153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0">
        <f t="shared" si="152"/>
        <v>41563.00335648148</v>
      </c>
      <c r="U1372">
        <f t="shared" si="153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0">
        <f t="shared" si="152"/>
        <v>42131.758587962962</v>
      </c>
      <c r="U1373">
        <f t="shared" si="153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0">
        <f t="shared" si="152"/>
        <v>41102.739953703705</v>
      </c>
      <c r="U1374">
        <f t="shared" si="153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0">
        <f t="shared" si="152"/>
        <v>42734.95177083333</v>
      </c>
      <c r="U1375">
        <f t="shared" si="153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0">
        <f t="shared" si="152"/>
        <v>42454.12023148148</v>
      </c>
      <c r="U1376">
        <f t="shared" si="153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0">
        <f t="shared" si="152"/>
        <v>42750.066192129627</v>
      </c>
      <c r="U1377">
        <f t="shared" si="153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0">
        <f t="shared" si="152"/>
        <v>42707.710717592592</v>
      </c>
      <c r="U1378">
        <f t="shared" si="153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0">
        <f t="shared" si="152"/>
        <v>42769.174305555556</v>
      </c>
      <c r="U1379">
        <f t="shared" si="153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0">
        <f t="shared" si="152"/>
        <v>42583.759374999994</v>
      </c>
      <c r="U1380">
        <f t="shared" si="153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0">
        <f t="shared" si="152"/>
        <v>42160.491620370376</v>
      </c>
      <c r="U1381">
        <f t="shared" si="153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0">
        <f t="shared" si="152"/>
        <v>42164.083333333328</v>
      </c>
      <c r="U1382">
        <f t="shared" si="153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0">
        <f t="shared" si="152"/>
        <v>42733.214409722219</v>
      </c>
      <c r="U1383">
        <f t="shared" si="153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0">
        <f t="shared" si="152"/>
        <v>41400.800185185188</v>
      </c>
      <c r="U1384">
        <f t="shared" si="153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0">
        <f t="shared" si="152"/>
        <v>42727.074976851851</v>
      </c>
      <c r="U1385">
        <f t="shared" si="153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0">
        <f t="shared" si="152"/>
        <v>42190.735208333332</v>
      </c>
      <c r="U1386">
        <f t="shared" si="153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0">
        <f t="shared" si="152"/>
        <v>42489.507638888885</v>
      </c>
      <c r="U1387">
        <f t="shared" si="153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0">
        <f t="shared" si="152"/>
        <v>42214.646863425922</v>
      </c>
      <c r="U1388">
        <f t="shared" si="153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0">
        <f t="shared" si="152"/>
        <v>42158.1875</v>
      </c>
      <c r="U1389">
        <f t="shared" si="153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0">
        <f t="shared" si="152"/>
        <v>42660.676388888889</v>
      </c>
      <c r="U1390">
        <f t="shared" si="153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0">
        <f t="shared" si="152"/>
        <v>42595.480983796297</v>
      </c>
      <c r="U1391">
        <f t="shared" si="153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0">
        <f t="shared" si="152"/>
        <v>42121.716666666667</v>
      </c>
      <c r="U1392">
        <f t="shared" si="153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0">
        <f t="shared" si="152"/>
        <v>42238.207638888889</v>
      </c>
      <c r="U1393">
        <f t="shared" si="153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0">
        <f t="shared" si="152"/>
        <v>42432.154930555553</v>
      </c>
      <c r="U1394">
        <f t="shared" si="153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0">
        <f t="shared" si="152"/>
        <v>42583.681979166664</v>
      </c>
      <c r="U1395">
        <f t="shared" si="153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0">
        <f t="shared" si="152"/>
        <v>42795.125</v>
      </c>
      <c r="U1396">
        <f t="shared" si="153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0">
        <f t="shared" si="152"/>
        <v>42749.90834490741</v>
      </c>
      <c r="U1397">
        <f t="shared" si="153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0">
        <f t="shared" si="152"/>
        <v>42048.99863425926</v>
      </c>
      <c r="U1398">
        <f t="shared" si="153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0">
        <f t="shared" si="152"/>
        <v>42670.888194444444</v>
      </c>
      <c r="U1399">
        <f t="shared" si="153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0">
        <f t="shared" si="152"/>
        <v>42556.874236111107</v>
      </c>
      <c r="U1400">
        <f t="shared" si="153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0">
        <f t="shared" si="152"/>
        <v>41919.004317129627</v>
      </c>
      <c r="U1401">
        <f t="shared" si="153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0">
        <f t="shared" si="152"/>
        <v>42533.229166666672</v>
      </c>
      <c r="U1402">
        <f t="shared" si="153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0">
        <f t="shared" si="152"/>
        <v>41420.99622685185</v>
      </c>
      <c r="U1403">
        <f t="shared" si="153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0">
        <f t="shared" si="152"/>
        <v>42125.011701388896</v>
      </c>
      <c r="U1404">
        <f t="shared" si="153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0">
        <f t="shared" si="152"/>
        <v>41481.062905092593</v>
      </c>
      <c r="U1405">
        <f t="shared" si="153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0">
        <f t="shared" si="152"/>
        <v>42057.510243055556</v>
      </c>
      <c r="U1406">
        <f t="shared" si="153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0">
        <f t="shared" si="152"/>
        <v>41971.722233796296</v>
      </c>
      <c r="U1407">
        <f t="shared" si="153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0">
        <f t="shared" si="152"/>
        <v>42350.416666666672</v>
      </c>
      <c r="U1408">
        <f t="shared" si="153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0">
        <f t="shared" si="152"/>
        <v>41863.536782407406</v>
      </c>
      <c r="U1409">
        <f t="shared" si="153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0">
        <f t="shared" si="152"/>
        <v>42321.913842592592</v>
      </c>
      <c r="U1410">
        <f t="shared" si="153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(E1411/D1411)*100</f>
        <v>0</v>
      </c>
      <c r="P1411" s="5" t="e">
        <f t="shared" ref="P1411:P1474" si="155">E1411/L1411</f>
        <v>#DIV/0!</v>
      </c>
      <c r="Q1411" t="str">
        <f t="shared" ref="Q1411:Q1474" si="156">LEFT(N1411, SEARCH("/",N1411,1)-1)</f>
        <v>publishing</v>
      </c>
      <c r="R1411" t="str">
        <f t="shared" ref="R1411:R1474" si="157">RIGHT(N1411,LEN(N1411)-SEARCH("/",N1411,1))</f>
        <v>translations</v>
      </c>
      <c r="S1411" s="11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0">
        <f t="shared" si="159"/>
        <v>42524.318518518514</v>
      </c>
      <c r="U1412">
        <f t="shared" si="160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0">
        <f t="shared" si="159"/>
        <v>42041.059027777781</v>
      </c>
      <c r="U1413">
        <f t="shared" si="160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0">
        <f t="shared" si="159"/>
        <v>41977.063645833332</v>
      </c>
      <c r="U1414">
        <f t="shared" si="160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0">
        <f t="shared" si="159"/>
        <v>42420.437152777777</v>
      </c>
      <c r="U1415">
        <f t="shared" si="160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0">
        <f t="shared" si="159"/>
        <v>42738.25309027778</v>
      </c>
      <c r="U1416">
        <f t="shared" si="160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0">
        <f t="shared" si="159"/>
        <v>42232.675821759258</v>
      </c>
      <c r="U1417">
        <f t="shared" si="160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0">
        <f t="shared" si="159"/>
        <v>42329.967812499999</v>
      </c>
      <c r="U1418">
        <f t="shared" si="160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0">
        <f t="shared" si="159"/>
        <v>42262.465972222228</v>
      </c>
      <c r="U1419">
        <f t="shared" si="160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0">
        <f t="shared" si="159"/>
        <v>42425.456412037034</v>
      </c>
      <c r="U1420">
        <f t="shared" si="160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0">
        <f t="shared" si="159"/>
        <v>42652.456238425926</v>
      </c>
      <c r="U1421">
        <f t="shared" si="160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0">
        <f t="shared" si="159"/>
        <v>42549.667662037042</v>
      </c>
      <c r="U1422">
        <f t="shared" si="160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0">
        <f t="shared" si="159"/>
        <v>42043.915613425925</v>
      </c>
      <c r="U1423">
        <f t="shared" si="160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0">
        <f t="shared" si="159"/>
        <v>42634.239629629628</v>
      </c>
      <c r="U1424">
        <f t="shared" si="160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0">
        <f t="shared" si="159"/>
        <v>42370.360312500001</v>
      </c>
      <c r="U1425">
        <f t="shared" si="160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0">
        <f t="shared" si="159"/>
        <v>42689.759282407409</v>
      </c>
      <c r="U1426">
        <f t="shared" si="160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0">
        <f t="shared" si="159"/>
        <v>42123.131469907406</v>
      </c>
      <c r="U1427">
        <f t="shared" si="160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0">
        <f t="shared" si="159"/>
        <v>42240.390277777777</v>
      </c>
      <c r="U1428">
        <f t="shared" si="160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0">
        <f t="shared" si="159"/>
        <v>42631.851678240739</v>
      </c>
      <c r="U1429">
        <f t="shared" si="160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0">
        <f t="shared" si="159"/>
        <v>42462.338159722218</v>
      </c>
      <c r="U1430">
        <f t="shared" si="160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0">
        <f t="shared" si="159"/>
        <v>42104.060671296291</v>
      </c>
      <c r="U1431">
        <f t="shared" si="160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0">
        <f t="shared" si="159"/>
        <v>41992.813518518517</v>
      </c>
      <c r="U1432">
        <f t="shared" si="160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0">
        <f t="shared" si="159"/>
        <v>42334.252500000002</v>
      </c>
      <c r="U1433">
        <f t="shared" si="160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0">
        <f t="shared" si="159"/>
        <v>42205.780416666668</v>
      </c>
      <c r="U1434">
        <f t="shared" si="160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0">
        <f t="shared" si="159"/>
        <v>42714.458333333328</v>
      </c>
      <c r="U1435">
        <f t="shared" si="160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0">
        <f t="shared" si="159"/>
        <v>42163.625</v>
      </c>
      <c r="U1436">
        <f t="shared" si="160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0">
        <f t="shared" si="159"/>
        <v>42288.780324074076</v>
      </c>
      <c r="U1437">
        <f t="shared" si="160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0">
        <f t="shared" si="159"/>
        <v>42421.35019675926</v>
      </c>
      <c r="U1438">
        <f t="shared" si="160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0">
        <f t="shared" si="159"/>
        <v>41833.207638888889</v>
      </c>
      <c r="U1439">
        <f t="shared" si="160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0">
        <f t="shared" si="159"/>
        <v>42487.579861111109</v>
      </c>
      <c r="U1440">
        <f t="shared" si="160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0">
        <f t="shared" si="159"/>
        <v>42070.829872685179</v>
      </c>
      <c r="U1441">
        <f t="shared" si="160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0">
        <f t="shared" si="159"/>
        <v>42516.748414351852</v>
      </c>
      <c r="U1442">
        <f t="shared" si="160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0">
        <f t="shared" si="159"/>
        <v>42258.765844907408</v>
      </c>
      <c r="U1443">
        <f t="shared" si="160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0">
        <f t="shared" si="159"/>
        <v>42515.64534722222</v>
      </c>
      <c r="U1444">
        <f t="shared" si="160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0">
        <f t="shared" si="159"/>
        <v>42737.926030092596</v>
      </c>
      <c r="U1445">
        <f t="shared" si="160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0">
        <f t="shared" si="159"/>
        <v>42259.873402777783</v>
      </c>
      <c r="U1446">
        <f t="shared" si="160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0">
        <f t="shared" si="159"/>
        <v>42169.542303240742</v>
      </c>
      <c r="U1447">
        <f t="shared" si="160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0">
        <f t="shared" si="159"/>
        <v>42481.447662037041</v>
      </c>
      <c r="U1448">
        <f t="shared" si="160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0">
        <f t="shared" si="159"/>
        <v>42559.730717592596</v>
      </c>
      <c r="U1449">
        <f t="shared" si="160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0">
        <f t="shared" si="159"/>
        <v>42146.225694444445</v>
      </c>
      <c r="U1450">
        <f t="shared" si="160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0">
        <f t="shared" si="159"/>
        <v>42134.811400462961</v>
      </c>
      <c r="U1451">
        <f t="shared" si="160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0">
        <f t="shared" si="159"/>
        <v>42420.171261574069</v>
      </c>
      <c r="U1452">
        <f t="shared" si="160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0">
        <f t="shared" si="159"/>
        <v>41962.00068287037</v>
      </c>
      <c r="U1453">
        <f t="shared" si="160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0">
        <f t="shared" si="159"/>
        <v>41848.703275462962</v>
      </c>
      <c r="U1454">
        <f t="shared" si="160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0">
        <f t="shared" si="159"/>
        <v>42840.654479166667</v>
      </c>
      <c r="U1455">
        <f t="shared" si="160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0">
        <f t="shared" si="159"/>
        <v>42484.915972222225</v>
      </c>
      <c r="U1456">
        <f t="shared" si="160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0">
        <f t="shared" si="159"/>
        <v>41887.568749999999</v>
      </c>
      <c r="U1457">
        <f t="shared" si="160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0">
        <f t="shared" si="159"/>
        <v>42738.668576388889</v>
      </c>
      <c r="U1458">
        <f t="shared" si="160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0">
        <f t="shared" si="159"/>
        <v>42319.938009259262</v>
      </c>
      <c r="U1459">
        <f t="shared" si="160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0">
        <f t="shared" si="159"/>
        <v>41862.166666666664</v>
      </c>
      <c r="U1460">
        <f t="shared" si="160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0">
        <f t="shared" si="159"/>
        <v>42340.725694444445</v>
      </c>
      <c r="U1461">
        <f t="shared" si="160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0">
        <f t="shared" si="159"/>
        <v>41973.989583333328</v>
      </c>
      <c r="U1462">
        <f t="shared" si="160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0">
        <f t="shared" si="159"/>
        <v>41933</v>
      </c>
      <c r="U1463">
        <f t="shared" si="160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0">
        <f t="shared" si="159"/>
        <v>41374.662858796299</v>
      </c>
      <c r="U1464">
        <f t="shared" si="160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0">
        <f t="shared" si="159"/>
        <v>41371.869652777779</v>
      </c>
      <c r="U1465">
        <f t="shared" si="160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0">
        <f t="shared" si="159"/>
        <v>41321.661550925928</v>
      </c>
      <c r="U1466">
        <f t="shared" si="160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0">
        <f t="shared" si="159"/>
        <v>40990.125</v>
      </c>
      <c r="U1467">
        <f t="shared" si="160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0">
        <f t="shared" si="159"/>
        <v>42381.208333333328</v>
      </c>
      <c r="U1468">
        <f t="shared" si="160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0">
        <f t="shared" si="159"/>
        <v>40993.760243055556</v>
      </c>
      <c r="U1469">
        <f t="shared" si="160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0">
        <f t="shared" si="159"/>
        <v>40706.014456018522</v>
      </c>
      <c r="U1470">
        <f t="shared" si="160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0">
        <f t="shared" si="159"/>
        <v>41320.598483796297</v>
      </c>
      <c r="U1471">
        <f t="shared" si="160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0">
        <f t="shared" si="159"/>
        <v>41271.827118055553</v>
      </c>
      <c r="U1472">
        <f t="shared" si="160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0">
        <f t="shared" si="159"/>
        <v>42103.957569444443</v>
      </c>
      <c r="U1473">
        <f t="shared" si="160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0">
        <f t="shared" si="159"/>
        <v>41563.542858796296</v>
      </c>
      <c r="U1474">
        <f t="shared" si="160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(E1475/D1475)*100</f>
        <v>120.51600000000001</v>
      </c>
      <c r="P1475" s="5">
        <f t="shared" ref="P1475:P1538" si="162">E1475/L1475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RIGHT(N1475,LEN(N1475)-SEARCH("/",N1475,1))</f>
        <v>radio &amp; podcasts</v>
      </c>
      <c r="S1475" s="11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0">
        <f t="shared" si="166"/>
        <v>41530.727916666663</v>
      </c>
      <c r="U1476">
        <f t="shared" si="167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0">
        <f t="shared" si="166"/>
        <v>41993.207638888889</v>
      </c>
      <c r="U1477">
        <f t="shared" si="167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0">
        <f t="shared" si="166"/>
        <v>40796.041921296295</v>
      </c>
      <c r="U1478">
        <f t="shared" si="167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0">
        <f t="shared" si="166"/>
        <v>40900.125</v>
      </c>
      <c r="U1479">
        <f t="shared" si="167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0">
        <f t="shared" si="166"/>
        <v>41408.871678240743</v>
      </c>
      <c r="U1480">
        <f t="shared" si="167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0">
        <f t="shared" si="166"/>
        <v>41769.165972222225</v>
      </c>
      <c r="U1481">
        <f t="shared" si="167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0">
        <f t="shared" si="166"/>
        <v>41481.708333333336</v>
      </c>
      <c r="U1482">
        <f t="shared" si="167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0">
        <f t="shared" si="166"/>
        <v>41580.922974537039</v>
      </c>
      <c r="U1483">
        <f t="shared" si="167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0">
        <f t="shared" si="166"/>
        <v>41159.32708333333</v>
      </c>
      <c r="U1484">
        <f t="shared" si="167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0">
        <f t="shared" si="166"/>
        <v>42573.192997685182</v>
      </c>
      <c r="U1485">
        <f t="shared" si="167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0">
        <f t="shared" si="166"/>
        <v>41111.618750000001</v>
      </c>
      <c r="U1486">
        <f t="shared" si="167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0">
        <f t="shared" si="166"/>
        <v>42175.795983796299</v>
      </c>
      <c r="U1487">
        <f t="shared" si="167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0">
        <f t="shared" si="166"/>
        <v>42062.168530092589</v>
      </c>
      <c r="U1488">
        <f t="shared" si="167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0">
        <f t="shared" si="166"/>
        <v>42584.917488425926</v>
      </c>
      <c r="U1489">
        <f t="shared" si="167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0">
        <f t="shared" si="166"/>
        <v>41644.563194444447</v>
      </c>
      <c r="U1490">
        <f t="shared" si="167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0">
        <f t="shared" si="166"/>
        <v>41228.653379629628</v>
      </c>
      <c r="U1491">
        <f t="shared" si="167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0">
        <f t="shared" si="166"/>
        <v>41549.561041666668</v>
      </c>
      <c r="U1492">
        <f t="shared" si="167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0">
        <f t="shared" si="166"/>
        <v>42050.651388888888</v>
      </c>
      <c r="U1493">
        <f t="shared" si="167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0">
        <f t="shared" si="166"/>
        <v>40712.884791666671</v>
      </c>
      <c r="U1494">
        <f t="shared" si="167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0">
        <f t="shared" si="166"/>
        <v>41441.866608796299</v>
      </c>
      <c r="U1495">
        <f t="shared" si="167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0">
        <f t="shared" si="166"/>
        <v>42097.651388888888</v>
      </c>
      <c r="U1496">
        <f t="shared" si="167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0">
        <f t="shared" si="166"/>
        <v>40782.789710648147</v>
      </c>
      <c r="U1497">
        <f t="shared" si="167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0">
        <f t="shared" si="166"/>
        <v>41898.475219907406</v>
      </c>
      <c r="U1498">
        <f t="shared" si="167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0">
        <f t="shared" si="166"/>
        <v>41486.821527777778</v>
      </c>
      <c r="U1499">
        <f t="shared" si="167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0">
        <f t="shared" si="166"/>
        <v>41885.983541666668</v>
      </c>
      <c r="U1500">
        <f t="shared" si="167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0">
        <f t="shared" si="166"/>
        <v>42587.007326388892</v>
      </c>
      <c r="U1501">
        <f t="shared" si="167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0">
        <f t="shared" si="166"/>
        <v>41395.904594907406</v>
      </c>
      <c r="U1502">
        <f t="shared" si="167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0">
        <f t="shared" si="166"/>
        <v>42193.583599537036</v>
      </c>
      <c r="U1503">
        <f t="shared" si="167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0">
        <f t="shared" si="166"/>
        <v>42454.916666666672</v>
      </c>
      <c r="U1504">
        <f t="shared" si="167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0">
        <f t="shared" si="166"/>
        <v>42666.347233796296</v>
      </c>
      <c r="U1505">
        <f t="shared" si="167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0">
        <f t="shared" si="166"/>
        <v>41800.356249999997</v>
      </c>
      <c r="U1506">
        <f t="shared" si="167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0">
        <f t="shared" si="166"/>
        <v>42451.834027777775</v>
      </c>
      <c r="U1507">
        <f t="shared" si="167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0">
        <f t="shared" si="166"/>
        <v>41844.785925925928</v>
      </c>
      <c r="U1508">
        <f t="shared" si="167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0">
        <f t="shared" si="166"/>
        <v>40313.340277777781</v>
      </c>
      <c r="U1509">
        <f t="shared" si="167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0">
        <f t="shared" si="166"/>
        <v>41817.614363425928</v>
      </c>
      <c r="U1510">
        <f t="shared" si="167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0">
        <f t="shared" si="166"/>
        <v>42780.957638888889</v>
      </c>
      <c r="U1511">
        <f t="shared" si="167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0">
        <f t="shared" si="166"/>
        <v>41839.385162037033</v>
      </c>
      <c r="U1512">
        <f t="shared" si="167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0">
        <f t="shared" si="166"/>
        <v>42326.625046296293</v>
      </c>
      <c r="U1513">
        <f t="shared" si="167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0">
        <f t="shared" si="166"/>
        <v>42771.684479166666</v>
      </c>
      <c r="U1514">
        <f t="shared" si="167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0">
        <f t="shared" si="166"/>
        <v>41836.637337962966</v>
      </c>
      <c r="U1515">
        <f t="shared" si="167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0">
        <f t="shared" si="166"/>
        <v>42274.597685185188</v>
      </c>
      <c r="U1516">
        <f t="shared" si="167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0">
        <f t="shared" si="166"/>
        <v>42445.211770833332</v>
      </c>
      <c r="U1517">
        <f t="shared" si="167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0">
        <f t="shared" si="166"/>
        <v>42649.583333333328</v>
      </c>
      <c r="U1518">
        <f t="shared" si="167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0">
        <f t="shared" si="166"/>
        <v>41979.25</v>
      </c>
      <c r="U1519">
        <f t="shared" si="167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0">
        <f t="shared" si="166"/>
        <v>41790.8200462963</v>
      </c>
      <c r="U1520">
        <f t="shared" si="167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0">
        <f t="shared" si="166"/>
        <v>41810.915972222225</v>
      </c>
      <c r="U1521">
        <f t="shared" si="167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0">
        <f t="shared" si="166"/>
        <v>41992.166666666672</v>
      </c>
      <c r="U1522">
        <f t="shared" si="167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0">
        <f t="shared" si="166"/>
        <v>42528.167719907404</v>
      </c>
      <c r="U1523">
        <f t="shared" si="167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0">
        <f t="shared" si="166"/>
        <v>41929.830312500002</v>
      </c>
      <c r="U1524">
        <f t="shared" si="167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0">
        <f t="shared" si="166"/>
        <v>41996</v>
      </c>
      <c r="U1525">
        <f t="shared" si="167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0">
        <f t="shared" si="166"/>
        <v>42786.501041666663</v>
      </c>
      <c r="U1526">
        <f t="shared" si="167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0">
        <f t="shared" si="166"/>
        <v>42600.702986111108</v>
      </c>
      <c r="U1527">
        <f t="shared" si="167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0">
        <f t="shared" si="166"/>
        <v>42388.276006944448</v>
      </c>
      <c r="U1528">
        <f t="shared" si="167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0">
        <f t="shared" si="166"/>
        <v>42808.558865740735</v>
      </c>
      <c r="U1529">
        <f t="shared" si="167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0">
        <f t="shared" si="166"/>
        <v>42767</v>
      </c>
      <c r="U1530">
        <f t="shared" si="167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0">
        <f t="shared" si="166"/>
        <v>42082.587037037039</v>
      </c>
      <c r="U1531">
        <f t="shared" si="167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0">
        <f t="shared" si="166"/>
        <v>42300.767303240747</v>
      </c>
      <c r="U1532">
        <f t="shared" si="167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0">
        <f t="shared" si="166"/>
        <v>41974.125</v>
      </c>
      <c r="U1533">
        <f t="shared" si="167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0">
        <f t="shared" si="166"/>
        <v>42415.625</v>
      </c>
      <c r="U1534">
        <f t="shared" si="167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0">
        <f t="shared" si="166"/>
        <v>42492.165972222225</v>
      </c>
      <c r="U1535">
        <f t="shared" si="167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0">
        <f t="shared" si="166"/>
        <v>42251.67432870371</v>
      </c>
      <c r="U1536">
        <f t="shared" si="167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0">
        <f t="shared" si="166"/>
        <v>42513.916666666672</v>
      </c>
      <c r="U1537">
        <f t="shared" si="167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0">
        <f t="shared" si="166"/>
        <v>42243.802199074074</v>
      </c>
      <c r="U1538">
        <f t="shared" si="167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(E1539/D1539)*100</f>
        <v>179.9</v>
      </c>
      <c r="P1539" s="5">
        <f t="shared" ref="P1539:P1602" si="169">E1539/L1539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RIGHT(N1539,LEN(N1539)-SEARCH("/",N1539,1))</f>
        <v>photobooks</v>
      </c>
      <c r="S1539" s="11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0">
        <f t="shared" si="173"/>
        <v>42026.782060185185</v>
      </c>
      <c r="U1540">
        <f t="shared" si="17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0">
        <f t="shared" si="173"/>
        <v>42738.919201388882</v>
      </c>
      <c r="U1541">
        <f t="shared" si="17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0">
        <f t="shared" si="173"/>
        <v>41969.052083333328</v>
      </c>
      <c r="U1542">
        <f t="shared" si="17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0">
        <f t="shared" si="173"/>
        <v>42004.712245370371</v>
      </c>
      <c r="U1543">
        <f t="shared" si="17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0">
        <f t="shared" si="173"/>
        <v>42185.996527777781</v>
      </c>
      <c r="U1544">
        <f t="shared" si="17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0">
        <f t="shared" si="173"/>
        <v>41965.551319444443</v>
      </c>
      <c r="U1545">
        <f t="shared" si="17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0">
        <f t="shared" si="173"/>
        <v>42095.012499999997</v>
      </c>
      <c r="U1546">
        <f t="shared" si="17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0">
        <f t="shared" si="173"/>
        <v>42065.886111111111</v>
      </c>
      <c r="U1547">
        <f t="shared" si="17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0">
        <f t="shared" si="173"/>
        <v>41899.212951388887</v>
      </c>
      <c r="U1548">
        <f t="shared" si="17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0">
        <f t="shared" si="173"/>
        <v>42789.426875000005</v>
      </c>
      <c r="U1549">
        <f t="shared" si="17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0">
        <f t="shared" si="173"/>
        <v>42316.923842592587</v>
      </c>
      <c r="U1550">
        <f t="shared" si="17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0">
        <f t="shared" si="173"/>
        <v>42311.177766203706</v>
      </c>
      <c r="U1551">
        <f t="shared" si="17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0">
        <f t="shared" si="173"/>
        <v>42502.449467592596</v>
      </c>
      <c r="U1552">
        <f t="shared" si="17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0">
        <f t="shared" si="173"/>
        <v>42151.824525462958</v>
      </c>
      <c r="U1553">
        <f t="shared" si="17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0">
        <f t="shared" si="173"/>
        <v>41913.165972222225</v>
      </c>
      <c r="U1554">
        <f t="shared" si="17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0">
        <f t="shared" si="173"/>
        <v>42249.282951388886</v>
      </c>
      <c r="U1555">
        <f t="shared" si="17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0">
        <f t="shared" si="173"/>
        <v>42218.252199074079</v>
      </c>
      <c r="U1556">
        <f t="shared" si="17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0">
        <f t="shared" si="173"/>
        <v>42264.708333333328</v>
      </c>
      <c r="U1557">
        <f t="shared" si="17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0">
        <f t="shared" si="173"/>
        <v>42555.153055555551</v>
      </c>
      <c r="U1558">
        <f t="shared" si="17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0">
        <f t="shared" si="173"/>
        <v>41902.65315972222</v>
      </c>
      <c r="U1559">
        <f t="shared" si="17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0">
        <f t="shared" si="173"/>
        <v>42244.508333333331</v>
      </c>
      <c r="U1560">
        <f t="shared" si="17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0">
        <f t="shared" si="173"/>
        <v>42123.05322916666</v>
      </c>
      <c r="U1561">
        <f t="shared" si="17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0">
        <f t="shared" si="173"/>
        <v>41956.062418981484</v>
      </c>
      <c r="U1562">
        <f t="shared" si="17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0">
        <f t="shared" si="173"/>
        <v>41585.083368055559</v>
      </c>
      <c r="U1563">
        <f t="shared" si="17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0">
        <f t="shared" si="173"/>
        <v>40149.034722222219</v>
      </c>
      <c r="U1564">
        <f t="shared" si="17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0">
        <f t="shared" si="173"/>
        <v>41712.700821759259</v>
      </c>
      <c r="U1565">
        <f t="shared" si="17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0">
        <f t="shared" si="173"/>
        <v>42152.836805555555</v>
      </c>
      <c r="U1566">
        <f t="shared" si="17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0">
        <f t="shared" si="173"/>
        <v>40702.729872685188</v>
      </c>
      <c r="U1567">
        <f t="shared" si="17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0">
        <f t="shared" si="173"/>
        <v>42578.916666666672</v>
      </c>
      <c r="U1568">
        <f t="shared" si="17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0">
        <f t="shared" si="173"/>
        <v>41687</v>
      </c>
      <c r="U1569">
        <f t="shared" si="17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0">
        <f t="shared" si="173"/>
        <v>41997.062326388885</v>
      </c>
      <c r="U1570">
        <f t="shared" si="17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0">
        <f t="shared" si="173"/>
        <v>41419.679560185185</v>
      </c>
      <c r="U1571">
        <f t="shared" si="17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0">
        <f t="shared" si="173"/>
        <v>42468.771782407406</v>
      </c>
      <c r="U1572">
        <f t="shared" si="17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0">
        <f t="shared" si="173"/>
        <v>42174.769479166673</v>
      </c>
      <c r="U1573">
        <f t="shared" si="17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0">
        <f t="shared" si="173"/>
        <v>42428.999305555553</v>
      </c>
      <c r="U1574">
        <f t="shared" si="17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0">
        <f t="shared" si="173"/>
        <v>42826.165972222225</v>
      </c>
      <c r="U1575">
        <f t="shared" si="17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0">
        <f t="shared" si="173"/>
        <v>42052.927418981482</v>
      </c>
      <c r="U1576">
        <f t="shared" si="17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0">
        <f t="shared" si="173"/>
        <v>41829.524259259262</v>
      </c>
      <c r="U1577">
        <f t="shared" si="17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0">
        <f t="shared" si="173"/>
        <v>42185.879259259258</v>
      </c>
      <c r="U1578">
        <f t="shared" si="17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0">
        <f t="shared" si="173"/>
        <v>41114.847777777781</v>
      </c>
      <c r="U1579">
        <f t="shared" si="17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0">
        <f t="shared" si="173"/>
        <v>40423.083333333336</v>
      </c>
      <c r="U1580">
        <f t="shared" si="17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0">
        <f t="shared" si="173"/>
        <v>41514.996423611112</v>
      </c>
      <c r="U1581">
        <f t="shared" si="17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0">
        <f t="shared" si="173"/>
        <v>41050.050069444449</v>
      </c>
      <c r="U1582">
        <f t="shared" si="17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0">
        <f t="shared" si="173"/>
        <v>42357.448958333334</v>
      </c>
      <c r="U1583">
        <f t="shared" si="17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0">
        <f t="shared" si="173"/>
        <v>42303.888888888891</v>
      </c>
      <c r="U1584">
        <f t="shared" si="17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0">
        <f t="shared" si="173"/>
        <v>41907.904988425929</v>
      </c>
      <c r="U1585">
        <f t="shared" si="17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0">
        <f t="shared" si="173"/>
        <v>41789.649317129632</v>
      </c>
      <c r="U1586">
        <f t="shared" si="17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0">
        <f t="shared" si="173"/>
        <v>42729.458333333328</v>
      </c>
      <c r="U1587">
        <f t="shared" si="17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0">
        <f t="shared" si="173"/>
        <v>42099.062754629631</v>
      </c>
      <c r="U1588">
        <f t="shared" si="17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0">
        <f t="shared" si="173"/>
        <v>41986.950983796298</v>
      </c>
      <c r="U1589">
        <f t="shared" si="17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0">
        <f t="shared" si="173"/>
        <v>42035.841666666667</v>
      </c>
      <c r="U1590">
        <f t="shared" si="17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0">
        <f t="shared" si="173"/>
        <v>42286.984791666662</v>
      </c>
      <c r="U1591">
        <f t="shared" si="17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0">
        <f t="shared" si="173"/>
        <v>42270.857222222221</v>
      </c>
      <c r="U1592">
        <f t="shared" si="17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0">
        <f t="shared" si="173"/>
        <v>42463.68450231482</v>
      </c>
      <c r="U1593">
        <f t="shared" si="17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0">
        <f t="shared" si="173"/>
        <v>42091.031076388885</v>
      </c>
      <c r="U1594">
        <f t="shared" si="17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0">
        <f t="shared" si="173"/>
        <v>42063.845543981486</v>
      </c>
      <c r="U1595">
        <f t="shared" si="17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0">
        <f t="shared" si="173"/>
        <v>42505.681249999994</v>
      </c>
      <c r="U1596">
        <f t="shared" si="17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0">
        <f t="shared" si="173"/>
        <v>41808.842361111114</v>
      </c>
      <c r="U1597">
        <f t="shared" si="17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0">
        <f t="shared" si="173"/>
        <v>41986.471863425926</v>
      </c>
      <c r="U1598">
        <f t="shared" si="17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0">
        <f t="shared" si="173"/>
        <v>42633.354131944448</v>
      </c>
      <c r="U1599">
        <f t="shared" si="17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0">
        <f t="shared" si="173"/>
        <v>42211.667337962965</v>
      </c>
      <c r="U1600">
        <f t="shared" si="17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0">
        <f t="shared" si="173"/>
        <v>42468.497407407413</v>
      </c>
      <c r="U1601">
        <f t="shared" si="17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0">
        <f t="shared" si="173"/>
        <v>41835.21597222222</v>
      </c>
      <c r="U1602">
        <f t="shared" si="17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(E1603/D1603)*100</f>
        <v>108.2492</v>
      </c>
      <c r="P1603" s="5">
        <f t="shared" ref="P1603:P1666" si="176">E1603/L1603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RIGHT(N1603,LEN(N1603)-SEARCH("/",N1603,1))</f>
        <v>rock</v>
      </c>
      <c r="S1603" s="11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0">
        <f t="shared" si="180"/>
        <v>40830.958333333336</v>
      </c>
      <c r="U1604">
        <f t="shared" si="181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0">
        <f t="shared" si="180"/>
        <v>40936.169664351852</v>
      </c>
      <c r="U1605">
        <f t="shared" si="181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0">
        <f t="shared" si="180"/>
        <v>40985.80364583333</v>
      </c>
      <c r="U1606">
        <f t="shared" si="181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0">
        <f t="shared" si="180"/>
        <v>40756.291666666664</v>
      </c>
      <c r="U1607">
        <f t="shared" si="181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0">
        <f t="shared" si="180"/>
        <v>40626.069884259261</v>
      </c>
      <c r="U1608">
        <f t="shared" si="181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0">
        <f t="shared" si="180"/>
        <v>41074.80846064815</v>
      </c>
      <c r="U1609">
        <f t="shared" si="181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0">
        <f t="shared" si="180"/>
        <v>41640.226388888892</v>
      </c>
      <c r="U1610">
        <f t="shared" si="181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0">
        <f t="shared" si="180"/>
        <v>40849.333333333336</v>
      </c>
      <c r="U1611">
        <f t="shared" si="181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0">
        <f t="shared" si="180"/>
        <v>41258.924884259257</v>
      </c>
      <c r="U1612">
        <f t="shared" si="181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0">
        <f t="shared" si="180"/>
        <v>41430.00037037037</v>
      </c>
      <c r="U1613">
        <f t="shared" si="181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0">
        <f t="shared" si="180"/>
        <v>41276.874814814815</v>
      </c>
      <c r="U1614">
        <f t="shared" si="181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0">
        <f t="shared" si="180"/>
        <v>41112.069467592592</v>
      </c>
      <c r="U1615">
        <f t="shared" si="181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0">
        <f t="shared" si="180"/>
        <v>41854.708333333336</v>
      </c>
      <c r="U1616">
        <f t="shared" si="181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0">
        <f t="shared" si="180"/>
        <v>40890.092546296299</v>
      </c>
      <c r="U1617">
        <f t="shared" si="181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0">
        <f t="shared" si="180"/>
        <v>41235.916666666664</v>
      </c>
      <c r="U1618">
        <f t="shared" si="181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0">
        <f t="shared" si="180"/>
        <v>41579.791666666664</v>
      </c>
      <c r="U1619">
        <f t="shared" si="181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0">
        <f t="shared" si="180"/>
        <v>41341.654340277775</v>
      </c>
      <c r="U1620">
        <f t="shared" si="181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0">
        <f t="shared" si="180"/>
        <v>41897.18618055556</v>
      </c>
      <c r="U1621">
        <f t="shared" si="181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0">
        <f t="shared" si="180"/>
        <v>41328.339583333334</v>
      </c>
      <c r="U1622">
        <f t="shared" si="181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0">
        <f t="shared" si="180"/>
        <v>41057.165972222225</v>
      </c>
      <c r="U1623">
        <f t="shared" si="181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0">
        <f t="shared" si="180"/>
        <v>41990.332638888889</v>
      </c>
      <c r="U1624">
        <f t="shared" si="181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0">
        <f t="shared" si="180"/>
        <v>41513.688530092593</v>
      </c>
      <c r="U1625">
        <f t="shared" si="181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0">
        <f t="shared" si="180"/>
        <v>41283.367303240739</v>
      </c>
      <c r="U1626">
        <f t="shared" si="181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0">
        <f t="shared" si="180"/>
        <v>41163.699687500004</v>
      </c>
      <c r="U1627">
        <f t="shared" si="181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0">
        <f t="shared" si="180"/>
        <v>41609.889664351853</v>
      </c>
      <c r="U1628">
        <f t="shared" si="181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0">
        <f t="shared" si="180"/>
        <v>41239.207638888889</v>
      </c>
      <c r="U1629">
        <f t="shared" si="181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0">
        <f t="shared" si="180"/>
        <v>41807.737060185187</v>
      </c>
      <c r="U1630">
        <f t="shared" si="181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0">
        <f t="shared" si="180"/>
        <v>41690.867280092592</v>
      </c>
      <c r="U1631">
        <f t="shared" si="181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0">
        <f t="shared" si="180"/>
        <v>40970.290972222225</v>
      </c>
      <c r="U1632">
        <f t="shared" si="181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0">
        <f t="shared" si="180"/>
        <v>41194.859502314815</v>
      </c>
      <c r="U1633">
        <f t="shared" si="181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0">
        <f t="shared" si="180"/>
        <v>40810.340902777774</v>
      </c>
      <c r="U1634">
        <f t="shared" si="181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0">
        <f t="shared" si="180"/>
        <v>40924.208333333336</v>
      </c>
      <c r="U1635">
        <f t="shared" si="181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0">
        <f t="shared" si="180"/>
        <v>40696.249305555553</v>
      </c>
      <c r="U1636">
        <f t="shared" si="181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0">
        <f t="shared" si="180"/>
        <v>42562.868761574078</v>
      </c>
      <c r="U1637">
        <f t="shared" si="181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0">
        <f t="shared" si="180"/>
        <v>40706.166666666664</v>
      </c>
      <c r="U1638">
        <f t="shared" si="181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0">
        <f t="shared" si="180"/>
        <v>40178.98541666667</v>
      </c>
      <c r="U1639">
        <f t="shared" si="181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0">
        <f t="shared" si="180"/>
        <v>41333.892361111109</v>
      </c>
      <c r="U1640">
        <f t="shared" si="181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0">
        <f t="shared" si="180"/>
        <v>40971.652372685188</v>
      </c>
      <c r="U1641">
        <f t="shared" si="181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0">
        <f t="shared" si="180"/>
        <v>40393.082638888889</v>
      </c>
      <c r="U1642">
        <f t="shared" si="181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0">
        <f t="shared" si="180"/>
        <v>41992.596574074079</v>
      </c>
      <c r="U1643">
        <f t="shared" si="181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0">
        <f t="shared" si="180"/>
        <v>40708.024618055555</v>
      </c>
      <c r="U1644">
        <f t="shared" si="181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0">
        <f t="shared" si="180"/>
        <v>41176.824212962965</v>
      </c>
      <c r="U1645">
        <f t="shared" si="181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0">
        <f t="shared" si="180"/>
        <v>41235.101388888892</v>
      </c>
      <c r="U1646">
        <f t="shared" si="181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0">
        <f t="shared" si="180"/>
        <v>41535.617361111108</v>
      </c>
      <c r="U1647">
        <f t="shared" si="181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0">
        <f t="shared" si="180"/>
        <v>41865.757638888892</v>
      </c>
      <c r="U1648">
        <f t="shared" si="181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0">
        <f t="shared" si="180"/>
        <v>41069.409456018519</v>
      </c>
      <c r="U1649">
        <f t="shared" si="181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0">
        <f t="shared" si="180"/>
        <v>40622.662986111114</v>
      </c>
      <c r="U1650">
        <f t="shared" si="181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0">
        <f t="shared" si="180"/>
        <v>41782.684664351851</v>
      </c>
      <c r="U1651">
        <f t="shared" si="181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0">
        <f t="shared" si="180"/>
        <v>41556.435613425929</v>
      </c>
      <c r="U1652">
        <f t="shared" si="181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0">
        <f t="shared" si="180"/>
        <v>40659.290972222225</v>
      </c>
      <c r="U1653">
        <f t="shared" si="181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0">
        <f t="shared" si="180"/>
        <v>41602.534641203703</v>
      </c>
      <c r="U1654">
        <f t="shared" si="181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0">
        <f t="shared" si="180"/>
        <v>40657.834444444445</v>
      </c>
      <c r="U1655">
        <f t="shared" si="181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0">
        <f t="shared" si="180"/>
        <v>41017.890740740739</v>
      </c>
      <c r="U1656">
        <f t="shared" si="181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0">
        <f t="shared" si="180"/>
        <v>41004.750231481477</v>
      </c>
      <c r="U1657">
        <f t="shared" si="181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0">
        <f t="shared" si="180"/>
        <v>41256.928842592592</v>
      </c>
      <c r="U1658">
        <f t="shared" si="181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0">
        <f t="shared" si="180"/>
        <v>41053.782037037039</v>
      </c>
      <c r="U1659">
        <f t="shared" si="181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0">
        <f t="shared" si="180"/>
        <v>41261.597222222219</v>
      </c>
      <c r="U1660">
        <f t="shared" si="181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0">
        <f t="shared" si="180"/>
        <v>41625.5</v>
      </c>
      <c r="U1661">
        <f t="shared" si="181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0">
        <f t="shared" si="180"/>
        <v>42490.915972222225</v>
      </c>
      <c r="U1662">
        <f t="shared" si="181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0">
        <f t="shared" si="180"/>
        <v>42386.875</v>
      </c>
      <c r="U1663">
        <f t="shared" si="181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0">
        <f t="shared" si="180"/>
        <v>40908.239999999998</v>
      </c>
      <c r="U1664">
        <f t="shared" si="181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0">
        <f t="shared" si="180"/>
        <v>42036.02207175926</v>
      </c>
      <c r="U1665">
        <f t="shared" si="181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0">
        <f t="shared" si="180"/>
        <v>40984.165972222225</v>
      </c>
      <c r="U1666">
        <f t="shared" si="181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(E1667/D1667)*100</f>
        <v>119.45714285714286</v>
      </c>
      <c r="P1667" s="5">
        <f t="shared" ref="P1667:P1730" si="183">E1667/L1667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RIGHT(N1667,LEN(N1667)-SEARCH("/",N1667,1))</f>
        <v>pop</v>
      </c>
      <c r="S1667" s="11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0">
        <f t="shared" si="187"/>
        <v>41361.211493055554</v>
      </c>
      <c r="U1668">
        <f t="shared" si="188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0">
        <f t="shared" si="187"/>
        <v>41709.290972222225</v>
      </c>
      <c r="U1669">
        <f t="shared" si="188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0">
        <f t="shared" si="187"/>
        <v>40875.191423611112</v>
      </c>
      <c r="U1670">
        <f t="shared" si="188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0">
        <f t="shared" si="187"/>
        <v>42521.885138888887</v>
      </c>
      <c r="U1671">
        <f t="shared" si="188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0">
        <f t="shared" si="187"/>
        <v>40364.166666666664</v>
      </c>
      <c r="U1672">
        <f t="shared" si="188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0">
        <f t="shared" si="187"/>
        <v>42583.54414351852</v>
      </c>
      <c r="U1673">
        <f t="shared" si="188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0">
        <f t="shared" si="187"/>
        <v>41064.656597222223</v>
      </c>
      <c r="U1674">
        <f t="shared" si="188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0">
        <f t="shared" si="187"/>
        <v>42069.878379629634</v>
      </c>
      <c r="U1675">
        <f t="shared" si="188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0">
        <f t="shared" si="187"/>
        <v>42600.290972222225</v>
      </c>
      <c r="U1676">
        <f t="shared" si="188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0">
        <f t="shared" si="187"/>
        <v>40832.918749999997</v>
      </c>
      <c r="U1677">
        <f t="shared" si="188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0">
        <f t="shared" si="187"/>
        <v>41020.165972222225</v>
      </c>
      <c r="U1678">
        <f t="shared" si="188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0">
        <f t="shared" si="187"/>
        <v>42476.249305555553</v>
      </c>
      <c r="U1679">
        <f t="shared" si="188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0">
        <f t="shared" si="187"/>
        <v>41676.854988425926</v>
      </c>
      <c r="U1680">
        <f t="shared" si="188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0">
        <f t="shared" si="187"/>
        <v>40746.068807870368</v>
      </c>
      <c r="U1681">
        <f t="shared" si="188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0">
        <f t="shared" si="187"/>
        <v>41832.757719907408</v>
      </c>
      <c r="U1682">
        <f t="shared" si="188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0">
        <f t="shared" si="187"/>
        <v>42823.083333333328</v>
      </c>
      <c r="U1683">
        <f t="shared" si="188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0">
        <f t="shared" si="187"/>
        <v>42839.171990740739</v>
      </c>
      <c r="U1684">
        <f t="shared" si="188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0">
        <f t="shared" si="187"/>
        <v>42832.781689814816</v>
      </c>
      <c r="U1685">
        <f t="shared" si="188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0">
        <f t="shared" si="187"/>
        <v>42811.773622685185</v>
      </c>
      <c r="U1686">
        <f t="shared" si="188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0">
        <f t="shared" si="187"/>
        <v>42818.208599537036</v>
      </c>
      <c r="U1687">
        <f t="shared" si="188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0">
        <f t="shared" si="187"/>
        <v>42852.802303240736</v>
      </c>
      <c r="U1688">
        <f t="shared" si="188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0">
        <f t="shared" si="187"/>
        <v>42835.84375</v>
      </c>
      <c r="U1689">
        <f t="shared" si="188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0">
        <f t="shared" si="187"/>
        <v>42834.492986111116</v>
      </c>
      <c r="U1690">
        <f t="shared" si="188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0">
        <f t="shared" si="187"/>
        <v>42810.900810185187</v>
      </c>
      <c r="U1691">
        <f t="shared" si="188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0">
        <f t="shared" si="187"/>
        <v>42831.389374999999</v>
      </c>
      <c r="U1692">
        <f t="shared" si="188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0">
        <f t="shared" si="187"/>
        <v>42828.041666666672</v>
      </c>
      <c r="U1693">
        <f t="shared" si="188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0">
        <f t="shared" si="187"/>
        <v>42820.999305555553</v>
      </c>
      <c r="U1694">
        <f t="shared" si="188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0">
        <f t="shared" si="187"/>
        <v>42834.833333333328</v>
      </c>
      <c r="U1695">
        <f t="shared" si="188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0">
        <f t="shared" si="187"/>
        <v>42821.191666666666</v>
      </c>
      <c r="U1696">
        <f t="shared" si="188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0">
        <f t="shared" si="187"/>
        <v>42835.041666666672</v>
      </c>
      <c r="U1697">
        <f t="shared" si="188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0">
        <f t="shared" si="187"/>
        <v>42826.027905092589</v>
      </c>
      <c r="U1698">
        <f t="shared" si="188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0">
        <f t="shared" si="187"/>
        <v>42834.991296296299</v>
      </c>
      <c r="U1699">
        <f t="shared" si="188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0">
        <f t="shared" si="187"/>
        <v>42820.147916666669</v>
      </c>
      <c r="U1700">
        <f t="shared" si="188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0">
        <f t="shared" si="187"/>
        <v>42836.863946759258</v>
      </c>
      <c r="U1701">
        <f t="shared" si="188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0">
        <f t="shared" si="187"/>
        <v>42826.166666666672</v>
      </c>
      <c r="U1702">
        <f t="shared" si="188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0">
        <f t="shared" si="187"/>
        <v>42019.664409722223</v>
      </c>
      <c r="U1703">
        <f t="shared" si="188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0">
        <f t="shared" si="187"/>
        <v>42093.828125</v>
      </c>
      <c r="U1704">
        <f t="shared" si="188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0">
        <f t="shared" si="187"/>
        <v>42247.281678240746</v>
      </c>
      <c r="U1705">
        <f t="shared" si="188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0">
        <f t="shared" si="187"/>
        <v>42051.139733796299</v>
      </c>
      <c r="U1706">
        <f t="shared" si="188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0">
        <f t="shared" si="187"/>
        <v>42256.666666666672</v>
      </c>
      <c r="U1707">
        <f t="shared" si="188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0">
        <f t="shared" si="187"/>
        <v>42239.306388888886</v>
      </c>
      <c r="U1708">
        <f t="shared" si="188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0">
        <f t="shared" si="187"/>
        <v>42457.679340277777</v>
      </c>
      <c r="U1709">
        <f t="shared" si="188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0">
        <f t="shared" si="187"/>
        <v>42491.866967592592</v>
      </c>
      <c r="U1710">
        <f t="shared" si="188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0">
        <f t="shared" si="187"/>
        <v>41882.818749999999</v>
      </c>
      <c r="U1711">
        <f t="shared" si="188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0">
        <f t="shared" si="187"/>
        <v>42387.541666666672</v>
      </c>
      <c r="U1712">
        <f t="shared" si="188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0">
        <f t="shared" si="187"/>
        <v>41883.646226851852</v>
      </c>
      <c r="U1713">
        <f t="shared" si="188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0">
        <f t="shared" si="187"/>
        <v>42185.913807870369</v>
      </c>
      <c r="U1714">
        <f t="shared" si="188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0">
        <f t="shared" si="187"/>
        <v>41917.801064814819</v>
      </c>
      <c r="U1715">
        <f t="shared" si="188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0">
        <f t="shared" si="187"/>
        <v>42125.918530092589</v>
      </c>
      <c r="U1716">
        <f t="shared" si="188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0">
        <f t="shared" si="187"/>
        <v>42094.140277777777</v>
      </c>
      <c r="U1717">
        <f t="shared" si="188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0">
        <f t="shared" si="187"/>
        <v>42713.619201388887</v>
      </c>
      <c r="U1718">
        <f t="shared" si="188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0">
        <f t="shared" si="187"/>
        <v>42481.166666666672</v>
      </c>
      <c r="U1719">
        <f t="shared" si="188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0">
        <f t="shared" si="187"/>
        <v>42504.207638888889</v>
      </c>
      <c r="U1720">
        <f t="shared" si="188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0">
        <f t="shared" si="187"/>
        <v>41899.534618055557</v>
      </c>
      <c r="U1721">
        <f t="shared" si="188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0">
        <f t="shared" si="187"/>
        <v>41952.824895833335</v>
      </c>
      <c r="U1722">
        <f t="shared" si="188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0">
        <f t="shared" si="187"/>
        <v>42349.461377314816</v>
      </c>
      <c r="U1723">
        <f t="shared" si="188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0">
        <f t="shared" si="187"/>
        <v>42463.006944444445</v>
      </c>
      <c r="U1724">
        <f t="shared" si="188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0">
        <f t="shared" si="187"/>
        <v>42186.25</v>
      </c>
      <c r="U1725">
        <f t="shared" si="188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0">
        <f t="shared" si="187"/>
        <v>41942.932430555556</v>
      </c>
      <c r="U1726">
        <f t="shared" si="188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0">
        <f t="shared" si="187"/>
        <v>41875.968159722222</v>
      </c>
      <c r="U1727">
        <f t="shared" si="188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0">
        <f t="shared" si="187"/>
        <v>41817.919722222221</v>
      </c>
      <c r="U1728">
        <f t="shared" si="188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0">
        <f t="shared" si="187"/>
        <v>42099.458333333328</v>
      </c>
      <c r="U1729">
        <f t="shared" si="188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0">
        <f t="shared" si="187"/>
        <v>42298.625856481478</v>
      </c>
      <c r="U1730">
        <f t="shared" si="188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(E1731/D1731)*100</f>
        <v>0</v>
      </c>
      <c r="P1731" s="5" t="e">
        <f t="shared" ref="P1731:P1794" si="190">E1731/L1731</f>
        <v>#DIV/0!</v>
      </c>
      <c r="Q1731" t="str">
        <f t="shared" ref="Q1731:Q1794" si="191">LEFT(N1731, SEARCH("/",N1731,1)-1)</f>
        <v>music</v>
      </c>
      <c r="R1731" t="str">
        <f t="shared" ref="R1731:R1794" si="192">RIGHT(N1731,LEN(N1731)-SEARCH("/",N1731,1))</f>
        <v>faith</v>
      </c>
      <c r="S1731" s="11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0">
        <f t="shared" si="194"/>
        <v>42302.087766203709</v>
      </c>
      <c r="U1732">
        <f t="shared" si="195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0">
        <f t="shared" si="194"/>
        <v>42166.625</v>
      </c>
      <c r="U1733">
        <f t="shared" si="195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0">
        <f t="shared" si="194"/>
        <v>42385.208333333328</v>
      </c>
      <c r="U1734">
        <f t="shared" si="195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0">
        <f t="shared" si="194"/>
        <v>42626.895833333328</v>
      </c>
      <c r="U1735">
        <f t="shared" si="195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0">
        <f t="shared" si="194"/>
        <v>42132.036527777775</v>
      </c>
      <c r="U1736">
        <f t="shared" si="195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0">
        <f t="shared" si="194"/>
        <v>42589.814178240747</v>
      </c>
      <c r="U1737">
        <f t="shared" si="195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0">
        <f t="shared" si="194"/>
        <v>42316.90315972222</v>
      </c>
      <c r="U1738">
        <f t="shared" si="195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0">
        <f t="shared" si="194"/>
        <v>42205.948981481488</v>
      </c>
      <c r="U1739">
        <f t="shared" si="195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0">
        <f t="shared" si="194"/>
        <v>41914.874328703707</v>
      </c>
      <c r="U1740">
        <f t="shared" si="195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0">
        <f t="shared" si="194"/>
        <v>42494.832546296297</v>
      </c>
      <c r="U1741">
        <f t="shared" si="195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0">
        <f t="shared" si="194"/>
        <v>42201.817384259266</v>
      </c>
      <c r="U1742">
        <f t="shared" si="195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0">
        <f t="shared" si="194"/>
        <v>42165.628136574072</v>
      </c>
      <c r="U1743">
        <f t="shared" si="195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0">
        <f t="shared" si="194"/>
        <v>42742.875</v>
      </c>
      <c r="U1744">
        <f t="shared" si="195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0">
        <f t="shared" si="194"/>
        <v>42609.165972222225</v>
      </c>
      <c r="U1745">
        <f t="shared" si="195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0">
        <f t="shared" si="194"/>
        <v>42071.563391203701</v>
      </c>
      <c r="U1746">
        <f t="shared" si="195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0">
        <f t="shared" si="194"/>
        <v>42726.083333333328</v>
      </c>
      <c r="U1747">
        <f t="shared" si="195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0">
        <f t="shared" si="194"/>
        <v>42698.083333333328</v>
      </c>
      <c r="U1748">
        <f t="shared" si="195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0">
        <f t="shared" si="194"/>
        <v>42321.625</v>
      </c>
      <c r="U1749">
        <f t="shared" si="195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0">
        <f t="shared" si="194"/>
        <v>42249.950729166667</v>
      </c>
      <c r="U1750">
        <f t="shared" si="195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0">
        <f t="shared" si="194"/>
        <v>42795.791666666672</v>
      </c>
      <c r="U1751">
        <f t="shared" si="195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0">
        <f t="shared" si="194"/>
        <v>42479.836851851855</v>
      </c>
      <c r="U1752">
        <f t="shared" si="195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0">
        <f t="shared" si="194"/>
        <v>42082.739849537036</v>
      </c>
      <c r="U1753">
        <f t="shared" si="195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0">
        <f t="shared" si="194"/>
        <v>42657.253263888888</v>
      </c>
      <c r="U1754">
        <f t="shared" si="195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0">
        <f t="shared" si="194"/>
        <v>42450.707962962959</v>
      </c>
      <c r="U1755">
        <f t="shared" si="195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0">
        <f t="shared" si="194"/>
        <v>42097.835104166668</v>
      </c>
      <c r="U1756">
        <f t="shared" si="195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0">
        <f t="shared" si="194"/>
        <v>42282.788900462961</v>
      </c>
      <c r="U1757">
        <f t="shared" si="195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0">
        <f t="shared" si="194"/>
        <v>42611.167465277773</v>
      </c>
      <c r="U1758">
        <f t="shared" si="195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0">
        <f t="shared" si="194"/>
        <v>42763.811805555553</v>
      </c>
      <c r="U1759">
        <f t="shared" si="195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0">
        <f t="shared" si="194"/>
        <v>42565.955925925926</v>
      </c>
      <c r="U1760">
        <f t="shared" si="195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0">
        <f t="shared" si="194"/>
        <v>42088.787372685183</v>
      </c>
      <c r="U1761">
        <f t="shared" si="195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0">
        <f t="shared" si="194"/>
        <v>42425.67260416667</v>
      </c>
      <c r="U1762">
        <f t="shared" si="195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0">
        <f t="shared" si="194"/>
        <v>42259.567824074074</v>
      </c>
      <c r="U1763">
        <f t="shared" si="195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0">
        <f t="shared" si="194"/>
        <v>42440.982002314813</v>
      </c>
      <c r="U1764">
        <f t="shared" si="195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0">
        <f t="shared" si="194"/>
        <v>42666.868518518517</v>
      </c>
      <c r="U1765">
        <f t="shared" si="195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0">
        <f t="shared" si="194"/>
        <v>41854.485868055555</v>
      </c>
      <c r="U1766">
        <f t="shared" si="195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0">
        <f t="shared" si="194"/>
        <v>41864.980462962965</v>
      </c>
      <c r="U1767">
        <f t="shared" si="195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0">
        <f t="shared" si="194"/>
        <v>41876.859814814816</v>
      </c>
      <c r="U1768">
        <f t="shared" si="195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0">
        <f t="shared" si="194"/>
        <v>41854.658379629633</v>
      </c>
      <c r="U1769">
        <f t="shared" si="195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0">
        <f t="shared" si="194"/>
        <v>41909.560694444444</v>
      </c>
      <c r="U1770">
        <f t="shared" si="195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0">
        <f t="shared" si="194"/>
        <v>42017.818969907406</v>
      </c>
      <c r="U1771">
        <f t="shared" si="195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0">
        <f t="shared" si="194"/>
        <v>41926.780023148152</v>
      </c>
      <c r="U1772">
        <f t="shared" si="195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0">
        <f t="shared" si="194"/>
        <v>41935.979629629634</v>
      </c>
      <c r="U1773">
        <f t="shared" si="195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0">
        <f t="shared" si="194"/>
        <v>41826.718009259261</v>
      </c>
      <c r="U1774">
        <f t="shared" si="195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0">
        <f t="shared" si="194"/>
        <v>42023.760393518518</v>
      </c>
      <c r="U1775">
        <f t="shared" si="195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0">
        <f t="shared" si="194"/>
        <v>41972.624305555553</v>
      </c>
      <c r="U1776">
        <f t="shared" si="195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0">
        <f t="shared" si="194"/>
        <v>41936.976388888892</v>
      </c>
      <c r="U1777">
        <f t="shared" si="195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0">
        <f t="shared" si="194"/>
        <v>41941.95684027778</v>
      </c>
      <c r="U1778">
        <f t="shared" si="195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0">
        <f t="shared" si="194"/>
        <v>42055.357094907406</v>
      </c>
      <c r="U1779">
        <f t="shared" si="195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0">
        <f t="shared" si="194"/>
        <v>42090.821701388893</v>
      </c>
      <c r="U1780">
        <f t="shared" si="195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0">
        <f t="shared" si="194"/>
        <v>42615.691898148143</v>
      </c>
      <c r="U1781">
        <f t="shared" si="195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0">
        <f t="shared" si="194"/>
        <v>42553.600810185191</v>
      </c>
      <c r="U1782">
        <f t="shared" si="195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0">
        <f t="shared" si="194"/>
        <v>42628.617418981477</v>
      </c>
      <c r="U1783">
        <f t="shared" si="195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0">
        <f t="shared" si="194"/>
        <v>42421.575104166666</v>
      </c>
      <c r="U1784">
        <f t="shared" si="195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0">
        <f t="shared" si="194"/>
        <v>42145.949976851851</v>
      </c>
      <c r="U1785">
        <f t="shared" si="195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0">
        <f t="shared" si="194"/>
        <v>42035.142361111109</v>
      </c>
      <c r="U1786">
        <f t="shared" si="195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0">
        <f t="shared" si="194"/>
        <v>41928</v>
      </c>
      <c r="U1787">
        <f t="shared" si="195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0">
        <f t="shared" si="194"/>
        <v>41988.550659722227</v>
      </c>
      <c r="U1788">
        <f t="shared" si="195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0">
        <f t="shared" si="194"/>
        <v>42098.613854166666</v>
      </c>
      <c r="U1789">
        <f t="shared" si="195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0">
        <f t="shared" si="194"/>
        <v>41943.94840277778</v>
      </c>
      <c r="U1790">
        <f t="shared" si="195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0">
        <f t="shared" si="194"/>
        <v>42016.250034722223</v>
      </c>
      <c r="U1791">
        <f t="shared" si="195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0">
        <f t="shared" si="194"/>
        <v>42040.674513888895</v>
      </c>
      <c r="U1792">
        <f t="shared" si="195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0">
        <f t="shared" si="194"/>
        <v>42033.740335648152</v>
      </c>
      <c r="U1793">
        <f t="shared" si="195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0">
        <f t="shared" si="194"/>
        <v>42226.290972222225</v>
      </c>
      <c r="U1794">
        <f t="shared" si="195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(E1795/D1795)*100</f>
        <v>1.3333333333333335</v>
      </c>
      <c r="P1795" s="5">
        <f t="shared" ref="P1795:P1858" si="197">E1795/L1795</f>
        <v>20</v>
      </c>
      <c r="Q1795" t="str">
        <f t="shared" ref="Q1795:Q1858" si="198">LEFT(N1795, SEARCH("/",N1795,1)-1)</f>
        <v>photography</v>
      </c>
      <c r="R1795" t="str">
        <f t="shared" ref="R1795:R1858" si="199">RIGHT(N1795,LEN(N1795)-SEARCH("/",N1795,1))</f>
        <v>photobooks</v>
      </c>
      <c r="S1795" s="11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0">
        <f t="shared" si="201"/>
        <v>42046.551180555558</v>
      </c>
      <c r="U1796">
        <f t="shared" si="202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0">
        <f t="shared" si="201"/>
        <v>42657.666666666672</v>
      </c>
      <c r="U1797">
        <f t="shared" si="202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0">
        <f t="shared" si="201"/>
        <v>42575.439421296294</v>
      </c>
      <c r="U1798">
        <f t="shared" si="202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0">
        <f t="shared" si="201"/>
        <v>42719.56931712963</v>
      </c>
      <c r="U1799">
        <f t="shared" si="202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0">
        <f t="shared" si="201"/>
        <v>42404.32677083333</v>
      </c>
      <c r="U1800">
        <f t="shared" si="202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0">
        <f t="shared" si="201"/>
        <v>41954.884351851855</v>
      </c>
      <c r="U1801">
        <f t="shared" si="202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0">
        <f t="shared" si="201"/>
        <v>42653.606134259258</v>
      </c>
      <c r="U1802">
        <f t="shared" si="202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0">
        <f t="shared" si="201"/>
        <v>42353.506944444445</v>
      </c>
      <c r="U1803">
        <f t="shared" si="202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0">
        <f t="shared" si="201"/>
        <v>42182.915972222225</v>
      </c>
      <c r="U1804">
        <f t="shared" si="202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0">
        <f t="shared" si="201"/>
        <v>42049.071550925932</v>
      </c>
      <c r="U1805">
        <f t="shared" si="202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0">
        <f t="shared" si="201"/>
        <v>42322.719953703709</v>
      </c>
      <c r="U1806">
        <f t="shared" si="202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0">
        <f t="shared" si="201"/>
        <v>42279.75</v>
      </c>
      <c r="U1807">
        <f t="shared" si="202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0">
        <f t="shared" si="201"/>
        <v>41912.638298611113</v>
      </c>
      <c r="U1808">
        <f t="shared" si="202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0">
        <f t="shared" si="201"/>
        <v>41910.068437499998</v>
      </c>
      <c r="U1809">
        <f t="shared" si="202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0">
        <f t="shared" si="201"/>
        <v>42777.680902777778</v>
      </c>
      <c r="U1810">
        <f t="shared" si="202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0">
        <f t="shared" si="201"/>
        <v>42064.907858796301</v>
      </c>
      <c r="U1811">
        <f t="shared" si="202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0">
        <f t="shared" si="201"/>
        <v>41872.91002314815</v>
      </c>
      <c r="U1812">
        <f t="shared" si="202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0">
        <f t="shared" si="201"/>
        <v>41936.166666666664</v>
      </c>
      <c r="U1813">
        <f t="shared" si="202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0">
        <f t="shared" si="201"/>
        <v>42554.318703703699</v>
      </c>
      <c r="U1814">
        <f t="shared" si="202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0">
        <f t="shared" si="201"/>
        <v>41859.889027777775</v>
      </c>
      <c r="U1815">
        <f t="shared" si="202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0">
        <f t="shared" si="201"/>
        <v>42063.314074074078</v>
      </c>
      <c r="U1816">
        <f t="shared" si="202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0">
        <f t="shared" si="201"/>
        <v>42186.906678240746</v>
      </c>
      <c r="U1817">
        <f t="shared" si="202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0">
        <f t="shared" si="201"/>
        <v>42576.791666666672</v>
      </c>
      <c r="U1818">
        <f t="shared" si="202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0">
        <f t="shared" si="201"/>
        <v>42765.290972222225</v>
      </c>
      <c r="U1819">
        <f t="shared" si="202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0">
        <f t="shared" si="201"/>
        <v>42097.192708333328</v>
      </c>
      <c r="U1820">
        <f t="shared" si="202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0">
        <f t="shared" si="201"/>
        <v>41850.752268518518</v>
      </c>
      <c r="U1821">
        <f t="shared" si="202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0">
        <f t="shared" si="201"/>
        <v>42095.042708333334</v>
      </c>
      <c r="U1822">
        <f t="shared" si="202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0">
        <f t="shared" si="201"/>
        <v>40971.319062499999</v>
      </c>
      <c r="U1823">
        <f t="shared" si="202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0">
        <f t="shared" si="201"/>
        <v>41670.792361111111</v>
      </c>
      <c r="U1824">
        <f t="shared" si="202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0">
        <f t="shared" si="201"/>
        <v>41206.684907407405</v>
      </c>
      <c r="U1825">
        <f t="shared" si="202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0">
        <f t="shared" si="201"/>
        <v>41647.088888888888</v>
      </c>
      <c r="U1826">
        <f t="shared" si="202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0">
        <f t="shared" si="201"/>
        <v>41466.83452546296</v>
      </c>
      <c r="U1827">
        <f t="shared" si="202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0">
        <f t="shared" si="201"/>
        <v>41687.923807870371</v>
      </c>
      <c r="U1828">
        <f t="shared" si="202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0">
        <f t="shared" si="201"/>
        <v>40605.325937499998</v>
      </c>
      <c r="U1829">
        <f t="shared" si="202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0">
        <f t="shared" si="201"/>
        <v>41768.916666666664</v>
      </c>
      <c r="U1830">
        <f t="shared" si="202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0">
        <f t="shared" si="201"/>
        <v>40564.916666666664</v>
      </c>
      <c r="U1831">
        <f t="shared" si="202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0">
        <f t="shared" si="201"/>
        <v>41694.684108796297</v>
      </c>
      <c r="U1832">
        <f t="shared" si="202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0">
        <f t="shared" si="201"/>
        <v>41041.996099537035</v>
      </c>
      <c r="U1833">
        <f t="shared" si="202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0">
        <f t="shared" si="201"/>
        <v>40606.539664351854</v>
      </c>
      <c r="U1834">
        <f t="shared" si="202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0">
        <f t="shared" si="201"/>
        <v>41335.332638888889</v>
      </c>
      <c r="U1835">
        <f t="shared" si="202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0">
        <f t="shared" si="201"/>
        <v>42028.964062500003</v>
      </c>
      <c r="U1836">
        <f t="shared" si="202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0">
        <f t="shared" si="201"/>
        <v>42460.660543981481</v>
      </c>
      <c r="U1837">
        <f t="shared" si="202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0">
        <f t="shared" si="201"/>
        <v>41322.809363425928</v>
      </c>
      <c r="U1838">
        <f t="shared" si="202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0">
        <f t="shared" si="201"/>
        <v>40986.006192129629</v>
      </c>
      <c r="U1839">
        <f t="shared" si="202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0">
        <f t="shared" si="201"/>
        <v>40817.125</v>
      </c>
      <c r="U1840">
        <f t="shared" si="202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0">
        <f t="shared" si="201"/>
        <v>42644.722013888888</v>
      </c>
      <c r="U1841">
        <f t="shared" si="202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0">
        <f t="shared" si="201"/>
        <v>41401.207638888889</v>
      </c>
      <c r="U1842">
        <f t="shared" si="202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0">
        <f t="shared" si="201"/>
        <v>41779.207638888889</v>
      </c>
      <c r="U1843">
        <f t="shared" si="202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0">
        <f t="shared" si="201"/>
        <v>42065.249305555553</v>
      </c>
      <c r="U1844">
        <f t="shared" si="202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0">
        <f t="shared" si="201"/>
        <v>40594.994837962964</v>
      </c>
      <c r="U1845">
        <f t="shared" si="202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0">
        <f t="shared" si="201"/>
        <v>40705.125</v>
      </c>
      <c r="U1846">
        <f t="shared" si="202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0">
        <f t="shared" si="201"/>
        <v>42538.204861111109</v>
      </c>
      <c r="U1847">
        <f t="shared" si="202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0">
        <f t="shared" si="201"/>
        <v>41258.650196759263</v>
      </c>
      <c r="U1848">
        <f t="shared" si="202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0">
        <f t="shared" si="201"/>
        <v>42115.236481481479</v>
      </c>
      <c r="U1849">
        <f t="shared" si="202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0">
        <f t="shared" si="201"/>
        <v>40755.290972222225</v>
      </c>
      <c r="U1850">
        <f t="shared" si="202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0">
        <f t="shared" si="201"/>
        <v>41199.845590277779</v>
      </c>
      <c r="U1851">
        <f t="shared" si="202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0">
        <f t="shared" si="201"/>
        <v>41830.959490740745</v>
      </c>
      <c r="U1852">
        <f t="shared" si="202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0">
        <f t="shared" si="201"/>
        <v>41848.041666666664</v>
      </c>
      <c r="U1853">
        <f t="shared" si="202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0">
        <f t="shared" si="201"/>
        <v>42119</v>
      </c>
      <c r="U1854">
        <f t="shared" si="202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0">
        <f t="shared" si="201"/>
        <v>41227.102048611108</v>
      </c>
      <c r="U1855">
        <f t="shared" si="202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0">
        <f t="shared" si="201"/>
        <v>41418.021261574075</v>
      </c>
      <c r="U1856">
        <f t="shared" si="202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0">
        <f t="shared" si="201"/>
        <v>41645.538657407407</v>
      </c>
      <c r="U1857">
        <f t="shared" si="202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0">
        <f t="shared" si="201"/>
        <v>41838.854999999996</v>
      </c>
      <c r="U1858">
        <f t="shared" si="202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(E1859/D1859)*100</f>
        <v>100</v>
      </c>
      <c r="P1859" s="5">
        <f t="shared" ref="P1859:P1922" si="204">E1859/L1859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RIGHT(N1859,LEN(N1859)-SEARCH("/",N1859,1))</f>
        <v>rock</v>
      </c>
      <c r="S1859" s="11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0">
        <f t="shared" si="208"/>
        <v>40893.242141203707</v>
      </c>
      <c r="U1860">
        <f t="shared" si="20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0">
        <f t="shared" si="208"/>
        <v>40808.770011574074</v>
      </c>
      <c r="U1861">
        <f t="shared" si="20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0">
        <f t="shared" si="208"/>
        <v>41676.709305555552</v>
      </c>
      <c r="U1862">
        <f t="shared" si="20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0">
        <f t="shared" si="208"/>
        <v>42030.300243055557</v>
      </c>
      <c r="U1863">
        <f t="shared" si="20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0">
        <f t="shared" si="208"/>
        <v>42802.3125</v>
      </c>
      <c r="U1864">
        <f t="shared" si="20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0">
        <f t="shared" si="208"/>
        <v>41802.797280092593</v>
      </c>
      <c r="U1865">
        <f t="shared" si="20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0">
        <f t="shared" si="208"/>
        <v>41763.716435185182</v>
      </c>
      <c r="U1866">
        <f t="shared" si="20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0">
        <f t="shared" si="208"/>
        <v>42680.409108796302</v>
      </c>
      <c r="U1867">
        <f t="shared" si="20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0">
        <f t="shared" si="208"/>
        <v>42795.166666666672</v>
      </c>
      <c r="U1868">
        <f t="shared" si="20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0">
        <f t="shared" si="208"/>
        <v>42679.924907407403</v>
      </c>
      <c r="U1869">
        <f t="shared" si="20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0">
        <f t="shared" si="208"/>
        <v>42353.332638888889</v>
      </c>
      <c r="U1870">
        <f t="shared" si="20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0">
        <f t="shared" si="208"/>
        <v>42739.002881944441</v>
      </c>
      <c r="U1871">
        <f t="shared" si="20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0">
        <f t="shared" si="208"/>
        <v>42400.178472222222</v>
      </c>
      <c r="U1872">
        <f t="shared" si="20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0">
        <f t="shared" si="208"/>
        <v>41963.825243055559</v>
      </c>
      <c r="U1873">
        <f t="shared" si="20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0">
        <f t="shared" si="208"/>
        <v>42185.129652777774</v>
      </c>
      <c r="U1874">
        <f t="shared" si="20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0">
        <f t="shared" si="208"/>
        <v>42193.697916666672</v>
      </c>
      <c r="U1875">
        <f t="shared" si="20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0">
        <f t="shared" si="208"/>
        <v>42549.969131944439</v>
      </c>
      <c r="U1876">
        <f t="shared" si="20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0">
        <f t="shared" si="208"/>
        <v>42588.899398148147</v>
      </c>
      <c r="U1877">
        <f t="shared" si="20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0">
        <f t="shared" si="208"/>
        <v>41806.284780092588</v>
      </c>
      <c r="U1878">
        <f t="shared" si="20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0">
        <f t="shared" si="208"/>
        <v>42064.029224537036</v>
      </c>
      <c r="U1879">
        <f t="shared" si="20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0">
        <f t="shared" si="208"/>
        <v>41803.008738425924</v>
      </c>
      <c r="U1880">
        <f t="shared" si="20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0">
        <f t="shared" si="208"/>
        <v>42443.607974537037</v>
      </c>
      <c r="U1881">
        <f t="shared" si="20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0">
        <f t="shared" si="208"/>
        <v>42459.525231481486</v>
      </c>
      <c r="U1882">
        <f t="shared" si="20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0">
        <f t="shared" si="208"/>
        <v>42073.110983796301</v>
      </c>
      <c r="U1883">
        <f t="shared" si="20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0">
        <f t="shared" si="208"/>
        <v>41100.991666666669</v>
      </c>
      <c r="U1884">
        <f t="shared" si="20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0">
        <f t="shared" si="208"/>
        <v>41007.906342592592</v>
      </c>
      <c r="U1885">
        <f t="shared" si="20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0">
        <f t="shared" si="208"/>
        <v>41240.5</v>
      </c>
      <c r="U1886">
        <f t="shared" si="20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0">
        <f t="shared" si="208"/>
        <v>41131.916666666664</v>
      </c>
      <c r="U1887">
        <f t="shared" si="20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0">
        <f t="shared" si="208"/>
        <v>41955.94835648148</v>
      </c>
      <c r="U1888">
        <f t="shared" si="20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0">
        <f t="shared" si="208"/>
        <v>42341.895833333328</v>
      </c>
      <c r="U1889">
        <f t="shared" si="20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0">
        <f t="shared" si="208"/>
        <v>40330.207638888889</v>
      </c>
      <c r="U1890">
        <f t="shared" si="20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0">
        <f t="shared" si="208"/>
        <v>41344.751689814817</v>
      </c>
      <c r="U1891">
        <f t="shared" si="20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0">
        <f t="shared" si="208"/>
        <v>41258.786203703705</v>
      </c>
      <c r="U1892">
        <f t="shared" si="20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0">
        <f t="shared" si="208"/>
        <v>40381.25</v>
      </c>
      <c r="U1893">
        <f t="shared" si="20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0">
        <f t="shared" si="208"/>
        <v>40701.637511574074</v>
      </c>
      <c r="U1894">
        <f t="shared" si="20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0">
        <f t="shared" si="208"/>
        <v>40649.165972222225</v>
      </c>
      <c r="U1895">
        <f t="shared" si="20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0">
        <f t="shared" si="208"/>
        <v>40951.904895833337</v>
      </c>
      <c r="U1896">
        <f t="shared" si="20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0">
        <f t="shared" si="208"/>
        <v>42297.746782407412</v>
      </c>
      <c r="U1897">
        <f t="shared" si="20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0">
        <f t="shared" si="208"/>
        <v>41011.710243055553</v>
      </c>
      <c r="U1898">
        <f t="shared" si="20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0">
        <f t="shared" si="208"/>
        <v>41702.875</v>
      </c>
      <c r="U1899">
        <f t="shared" si="20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0">
        <f t="shared" si="208"/>
        <v>42401.75</v>
      </c>
      <c r="U1900">
        <f t="shared" si="20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0">
        <f t="shared" si="208"/>
        <v>42088.90006944444</v>
      </c>
      <c r="U1901">
        <f t="shared" si="20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0">
        <f t="shared" si="208"/>
        <v>41188.415972222225</v>
      </c>
      <c r="U1902">
        <f t="shared" si="20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0">
        <f t="shared" si="208"/>
        <v>42146.541666666672</v>
      </c>
      <c r="U1903">
        <f t="shared" si="20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0">
        <f t="shared" si="208"/>
        <v>42067.789895833332</v>
      </c>
      <c r="U1904">
        <f t="shared" si="20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0">
        <f t="shared" si="208"/>
        <v>42762.770729166667</v>
      </c>
      <c r="U1905">
        <f t="shared" si="20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0">
        <f t="shared" si="208"/>
        <v>42371.685428240744</v>
      </c>
      <c r="U1906">
        <f t="shared" si="20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0">
        <f t="shared" si="208"/>
        <v>41889.925856481481</v>
      </c>
      <c r="U1907">
        <f t="shared" si="20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0">
        <f t="shared" si="208"/>
        <v>42544.671099537038</v>
      </c>
      <c r="U1908">
        <f t="shared" si="20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0">
        <f t="shared" si="208"/>
        <v>41782.587094907409</v>
      </c>
      <c r="U1909">
        <f t="shared" si="20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0">
        <f t="shared" si="208"/>
        <v>42733.917824074073</v>
      </c>
      <c r="U1910">
        <f t="shared" si="20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0">
        <f t="shared" si="208"/>
        <v>41935.429155092592</v>
      </c>
      <c r="U1911">
        <f t="shared" si="20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0">
        <f t="shared" si="208"/>
        <v>42308.947916666672</v>
      </c>
      <c r="U1912">
        <f t="shared" si="20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0">
        <f t="shared" si="208"/>
        <v>41860.033958333333</v>
      </c>
      <c r="U1913">
        <f t="shared" si="20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0">
        <f t="shared" si="208"/>
        <v>42159.226388888885</v>
      </c>
      <c r="U1914">
        <f t="shared" si="20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0">
        <f t="shared" si="208"/>
        <v>41920.511319444442</v>
      </c>
      <c r="U1915">
        <f t="shared" si="20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0">
        <f t="shared" si="208"/>
        <v>41944.165972222225</v>
      </c>
      <c r="U1916">
        <f t="shared" si="20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0">
        <f t="shared" si="208"/>
        <v>41884.04886574074</v>
      </c>
      <c r="U1917">
        <f t="shared" si="20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0">
        <f t="shared" si="208"/>
        <v>42681.758969907409</v>
      </c>
      <c r="U1918">
        <f t="shared" si="20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0">
        <f t="shared" si="208"/>
        <v>42776.270057870366</v>
      </c>
      <c r="U1919">
        <f t="shared" si="20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0">
        <f t="shared" si="208"/>
        <v>41863.789942129632</v>
      </c>
      <c r="U1920">
        <f t="shared" si="20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0">
        <f t="shared" si="208"/>
        <v>42143.875567129624</v>
      </c>
      <c r="U1921">
        <f t="shared" si="20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0">
        <f t="shared" si="208"/>
        <v>42298.958333333328</v>
      </c>
      <c r="U1922">
        <f t="shared" si="20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(E1923/D1923)*100</f>
        <v>136.80000000000001</v>
      </c>
      <c r="P1923" s="5">
        <f t="shared" ref="P1923:P1986" si="211">E1923/L1923</f>
        <v>54</v>
      </c>
      <c r="Q1923" t="str">
        <f t="shared" ref="Q1923:Q1986" si="212">LEFT(N1923, SEARCH("/",N1923,1)-1)</f>
        <v>music</v>
      </c>
      <c r="R1923" t="str">
        <f t="shared" ref="R1923:R1986" si="213">RIGHT(N1923,LEN(N1923)-SEARCH("/",N1923,1))</f>
        <v>indie rock</v>
      </c>
      <c r="S1923" s="11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0">
        <f t="shared" si="215"/>
        <v>41620.255868055552</v>
      </c>
      <c r="U1924">
        <f t="shared" si="216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0">
        <f t="shared" si="215"/>
        <v>40813.207638888889</v>
      </c>
      <c r="U1925">
        <f t="shared" si="216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0">
        <f t="shared" si="215"/>
        <v>41654.814583333333</v>
      </c>
      <c r="U1926">
        <f t="shared" si="216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0">
        <f t="shared" si="215"/>
        <v>41558</v>
      </c>
      <c r="U1927">
        <f t="shared" si="216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0">
        <f t="shared" si="215"/>
        <v>40484.018055555556</v>
      </c>
      <c r="U1928">
        <f t="shared" si="216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0">
        <f t="shared" si="215"/>
        <v>40976.207638888889</v>
      </c>
      <c r="U1929">
        <f t="shared" si="216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0">
        <f t="shared" si="215"/>
        <v>41401.648078703707</v>
      </c>
      <c r="U1930">
        <f t="shared" si="216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0">
        <f t="shared" si="215"/>
        <v>40729.021597222221</v>
      </c>
      <c r="U1931">
        <f t="shared" si="216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0">
        <f t="shared" si="215"/>
        <v>41462.558819444443</v>
      </c>
      <c r="U1932">
        <f t="shared" si="216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0">
        <f t="shared" si="215"/>
        <v>41051.145833333336</v>
      </c>
      <c r="U1933">
        <f t="shared" si="216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0">
        <f t="shared" si="215"/>
        <v>40932.809872685182</v>
      </c>
      <c r="U1934">
        <f t="shared" si="216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0">
        <f t="shared" si="215"/>
        <v>41909.130868055552</v>
      </c>
      <c r="U1935">
        <f t="shared" si="216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0">
        <f t="shared" si="215"/>
        <v>40902.208333333336</v>
      </c>
      <c r="U1936">
        <f t="shared" si="216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0">
        <f t="shared" si="215"/>
        <v>41811.207638888889</v>
      </c>
      <c r="U1937">
        <f t="shared" si="216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0">
        <f t="shared" si="215"/>
        <v>40883.249305555553</v>
      </c>
      <c r="U1938">
        <f t="shared" si="216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0">
        <f t="shared" si="215"/>
        <v>41075.165972222225</v>
      </c>
      <c r="U1939">
        <f t="shared" si="216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0">
        <f t="shared" si="215"/>
        <v>41457.208333333336</v>
      </c>
      <c r="U1940">
        <f t="shared" si="216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0">
        <f t="shared" si="215"/>
        <v>41343.943379629629</v>
      </c>
      <c r="U1941">
        <f t="shared" si="216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0">
        <f t="shared" si="215"/>
        <v>40709.165972222225</v>
      </c>
      <c r="U1942">
        <f t="shared" si="216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0">
        <f t="shared" si="215"/>
        <v>41774.290868055556</v>
      </c>
      <c r="U1943">
        <f t="shared" si="216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0">
        <f t="shared" si="215"/>
        <v>40728.828009259261</v>
      </c>
      <c r="U1944">
        <f t="shared" si="216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0">
        <f t="shared" si="215"/>
        <v>42593.269861111112</v>
      </c>
      <c r="U1945">
        <f t="shared" si="216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0">
        <f t="shared" si="215"/>
        <v>41760.584374999999</v>
      </c>
      <c r="U1946">
        <f t="shared" si="216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0">
        <f t="shared" si="215"/>
        <v>42197.251828703709</v>
      </c>
      <c r="U1947">
        <f t="shared" si="216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0">
        <f t="shared" si="215"/>
        <v>41749.108344907407</v>
      </c>
      <c r="U1948">
        <f t="shared" si="216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0">
        <f t="shared" si="215"/>
        <v>40140.249305555553</v>
      </c>
      <c r="U1949">
        <f t="shared" si="216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0">
        <f t="shared" si="215"/>
        <v>42527.709722222222</v>
      </c>
      <c r="U1950">
        <f t="shared" si="216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0">
        <f t="shared" si="215"/>
        <v>41830.423043981478</v>
      </c>
      <c r="U1951">
        <f t="shared" si="216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0">
        <f t="shared" si="215"/>
        <v>40655.181400462963</v>
      </c>
      <c r="U1952">
        <f t="shared" si="216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0">
        <f t="shared" si="215"/>
        <v>42681.462233796294</v>
      </c>
      <c r="U1953">
        <f t="shared" si="216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0">
        <f t="shared" si="215"/>
        <v>41563.60665509259</v>
      </c>
      <c r="U1954">
        <f t="shared" si="216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0">
        <f t="shared" si="215"/>
        <v>40970.125</v>
      </c>
      <c r="U1955">
        <f t="shared" si="216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0">
        <f t="shared" si="215"/>
        <v>42441.208333333328</v>
      </c>
      <c r="U1956">
        <f t="shared" si="216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0">
        <f t="shared" si="215"/>
        <v>41052.791666666664</v>
      </c>
      <c r="U1957">
        <f t="shared" si="216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0">
        <f t="shared" si="215"/>
        <v>42112.882002314815</v>
      </c>
      <c r="U1958">
        <f t="shared" si="216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0">
        <f t="shared" si="215"/>
        <v>41209.098530092589</v>
      </c>
      <c r="U1959">
        <f t="shared" si="216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0">
        <f t="shared" si="215"/>
        <v>41356.94630787037</v>
      </c>
      <c r="U1960">
        <f t="shared" si="216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0">
        <f t="shared" si="215"/>
        <v>41913</v>
      </c>
      <c r="U1961">
        <f t="shared" si="216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0">
        <f t="shared" si="215"/>
        <v>41994.362743055557</v>
      </c>
      <c r="U1962">
        <f t="shared" si="216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0">
        <f t="shared" si="215"/>
        <v>41188.165972222225</v>
      </c>
      <c r="U1963">
        <f t="shared" si="216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0">
        <f t="shared" si="215"/>
        <v>41772.780509259261</v>
      </c>
      <c r="U1964">
        <f t="shared" si="216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0">
        <f t="shared" si="215"/>
        <v>41898.429791666669</v>
      </c>
      <c r="U1965">
        <f t="shared" si="216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0">
        <f t="shared" si="215"/>
        <v>42482.272824074069</v>
      </c>
      <c r="U1966">
        <f t="shared" si="216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0">
        <f t="shared" si="215"/>
        <v>40920.041666666664</v>
      </c>
      <c r="U1967">
        <f t="shared" si="216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0">
        <f t="shared" si="215"/>
        <v>41865.540486111109</v>
      </c>
      <c r="U1968">
        <f t="shared" si="216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0">
        <f t="shared" si="215"/>
        <v>41760.663530092592</v>
      </c>
      <c r="U1969">
        <f t="shared" si="216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0">
        <f t="shared" si="215"/>
        <v>42707.628645833334</v>
      </c>
      <c r="U1970">
        <f t="shared" si="216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0">
        <f t="shared" si="215"/>
        <v>42587.792453703703</v>
      </c>
      <c r="U1971">
        <f t="shared" si="216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0">
        <f t="shared" si="215"/>
        <v>41384.151631944449</v>
      </c>
      <c r="U1972">
        <f t="shared" si="216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0">
        <f t="shared" si="215"/>
        <v>41593.166666666664</v>
      </c>
      <c r="U1973">
        <f t="shared" si="216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0">
        <f t="shared" si="215"/>
        <v>41231.053749999999</v>
      </c>
      <c r="U1974">
        <f t="shared" si="216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0">
        <f t="shared" si="215"/>
        <v>42588.291666666672</v>
      </c>
      <c r="U1975">
        <f t="shared" si="216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0">
        <f t="shared" si="215"/>
        <v>41505.334131944444</v>
      </c>
      <c r="U1976">
        <f t="shared" si="216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0">
        <f t="shared" si="215"/>
        <v>41343.755219907405</v>
      </c>
      <c r="U1977">
        <f t="shared" si="216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0">
        <f t="shared" si="215"/>
        <v>41468.899594907409</v>
      </c>
      <c r="U1978">
        <f t="shared" si="216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0">
        <f t="shared" si="215"/>
        <v>42357.332638888889</v>
      </c>
      <c r="U1979">
        <f t="shared" si="216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0">
        <f t="shared" si="215"/>
        <v>41072.291666666664</v>
      </c>
      <c r="U1980">
        <f t="shared" si="216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0">
        <f t="shared" si="215"/>
        <v>42327.207638888889</v>
      </c>
      <c r="U1981">
        <f t="shared" si="216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0">
        <f t="shared" si="215"/>
        <v>42463.500717592593</v>
      </c>
      <c r="U1982">
        <f t="shared" si="216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0">
        <f t="shared" si="215"/>
        <v>41829.725289351853</v>
      </c>
      <c r="U1983">
        <f t="shared" si="216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0">
        <f t="shared" si="215"/>
        <v>42708.628321759257</v>
      </c>
      <c r="U1984">
        <f t="shared" si="216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0">
        <f t="shared" si="215"/>
        <v>42615.291666666672</v>
      </c>
      <c r="U1985">
        <f t="shared" si="216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0">
        <f t="shared" si="215"/>
        <v>41973.831956018519</v>
      </c>
      <c r="U1986">
        <f t="shared" si="216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(E1987/D1987)*100</f>
        <v>3.1875</v>
      </c>
      <c r="P1987" s="5">
        <f t="shared" ref="P1987:P2050" si="218">E1987/L1987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RIGHT(N1987,LEN(N1987)-SEARCH("/",N1987,1))</f>
        <v>people</v>
      </c>
      <c r="S1987" s="11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0">
        <f t="shared" si="222"/>
        <v>42443.392164351855</v>
      </c>
      <c r="U1988">
        <f t="shared" si="223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0">
        <f t="shared" si="222"/>
        <v>42064.639768518522</v>
      </c>
      <c r="U1989">
        <f t="shared" si="223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0">
        <f t="shared" si="222"/>
        <v>42236.763217592597</v>
      </c>
      <c r="U1990">
        <f t="shared" si="223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0">
        <f t="shared" si="222"/>
        <v>42715.680648148147</v>
      </c>
      <c r="U1991">
        <f t="shared" si="223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0">
        <f t="shared" si="222"/>
        <v>42413.195972222224</v>
      </c>
      <c r="U1992">
        <f t="shared" si="223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0">
        <f t="shared" si="222"/>
        <v>42188.89335648148</v>
      </c>
      <c r="U1993">
        <f t="shared" si="223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0">
        <f t="shared" si="222"/>
        <v>42053.143414351856</v>
      </c>
      <c r="U1994">
        <f t="shared" si="223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0">
        <f t="shared" si="222"/>
        <v>42359.58839120371</v>
      </c>
      <c r="U1995">
        <f t="shared" si="223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0">
        <f t="shared" si="222"/>
        <v>42711.047939814816</v>
      </c>
      <c r="U1996">
        <f t="shared" si="223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0">
        <f t="shared" si="222"/>
        <v>42201.902037037042</v>
      </c>
      <c r="U1997">
        <f t="shared" si="223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0">
        <f t="shared" si="222"/>
        <v>41830.819571759261</v>
      </c>
      <c r="U1998">
        <f t="shared" si="223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0">
        <f t="shared" si="222"/>
        <v>41877.930694444447</v>
      </c>
      <c r="U1999">
        <f t="shared" si="223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0">
        <f t="shared" si="222"/>
        <v>41852.118495370371</v>
      </c>
      <c r="U2000">
        <f t="shared" si="223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0">
        <f t="shared" si="222"/>
        <v>41956.524398148147</v>
      </c>
      <c r="U2001">
        <f t="shared" si="223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0">
        <f t="shared" si="222"/>
        <v>42375.951539351852</v>
      </c>
      <c r="U2002">
        <f t="shared" si="223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0">
        <f t="shared" si="222"/>
        <v>42167.833333333328</v>
      </c>
      <c r="U2003">
        <f t="shared" si="223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0">
        <f t="shared" si="222"/>
        <v>42758.71230324074</v>
      </c>
      <c r="U2004">
        <f t="shared" si="223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0">
        <f t="shared" si="222"/>
        <v>40361.958333333336</v>
      </c>
      <c r="U2005">
        <f t="shared" si="223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0">
        <f t="shared" si="222"/>
        <v>41830.604895833334</v>
      </c>
      <c r="U2006">
        <f t="shared" si="223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0">
        <f t="shared" si="222"/>
        <v>41563.165972222225</v>
      </c>
      <c r="U2007">
        <f t="shared" si="223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0">
        <f t="shared" si="222"/>
        <v>41976.542187500003</v>
      </c>
      <c r="U2008">
        <f t="shared" si="223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0">
        <f t="shared" si="222"/>
        <v>40414.166666666664</v>
      </c>
      <c r="U2009">
        <f t="shared" si="223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0">
        <f t="shared" si="222"/>
        <v>40805.604421296295</v>
      </c>
      <c r="U2010">
        <f t="shared" si="223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0">
        <f t="shared" si="222"/>
        <v>42697.365081018521</v>
      </c>
      <c r="U2011">
        <f t="shared" si="223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0">
        <f t="shared" si="222"/>
        <v>42600.996423611112</v>
      </c>
      <c r="U2012">
        <f t="shared" si="223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0">
        <f t="shared" si="222"/>
        <v>42380.958333333328</v>
      </c>
      <c r="U2013">
        <f t="shared" si="223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0">
        <f t="shared" si="222"/>
        <v>42040.822233796294</v>
      </c>
      <c r="U2014">
        <f t="shared" si="223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0">
        <f t="shared" si="222"/>
        <v>42559.960810185185</v>
      </c>
      <c r="U2015">
        <f t="shared" si="223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0">
        <f t="shared" si="222"/>
        <v>41358.172905092593</v>
      </c>
      <c r="U2016">
        <f t="shared" si="223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0">
        <f t="shared" si="222"/>
        <v>40795.876886574071</v>
      </c>
      <c r="U2017">
        <f t="shared" si="223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0">
        <f t="shared" si="222"/>
        <v>41342.88077546296</v>
      </c>
      <c r="U2018">
        <f t="shared" si="223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0">
        <f t="shared" si="222"/>
        <v>40992.166666666664</v>
      </c>
      <c r="U2019">
        <f t="shared" si="223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0">
        <f t="shared" si="222"/>
        <v>42229.365844907406</v>
      </c>
      <c r="U2020">
        <f t="shared" si="223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0">
        <f t="shared" si="222"/>
        <v>42635.70857638889</v>
      </c>
      <c r="U2021">
        <f t="shared" si="223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0">
        <f t="shared" si="222"/>
        <v>41773.961111111108</v>
      </c>
      <c r="U2022">
        <f t="shared" si="223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0">
        <f t="shared" si="222"/>
        <v>41906.070567129631</v>
      </c>
      <c r="U2023">
        <f t="shared" si="223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0">
        <f t="shared" si="222"/>
        <v>42532.569120370375</v>
      </c>
      <c r="U2024">
        <f t="shared" si="223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0">
        <f t="shared" si="222"/>
        <v>42166.420752314814</v>
      </c>
      <c r="U2025">
        <f t="shared" si="223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0">
        <f t="shared" si="222"/>
        <v>41134.125</v>
      </c>
      <c r="U2026">
        <f t="shared" si="223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0">
        <f t="shared" si="222"/>
        <v>42166.184560185182</v>
      </c>
      <c r="U2027">
        <f t="shared" si="223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0">
        <f t="shared" si="222"/>
        <v>41750.165972222225</v>
      </c>
      <c r="U2028">
        <f t="shared" si="223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0">
        <f t="shared" si="222"/>
        <v>42093.772210648152</v>
      </c>
      <c r="U2029">
        <f t="shared" si="223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0">
        <f t="shared" si="222"/>
        <v>40252.913194444445</v>
      </c>
      <c r="U2030">
        <f t="shared" si="223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0">
        <f t="shared" si="222"/>
        <v>41878.021770833337</v>
      </c>
      <c r="U2031">
        <f t="shared" si="223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0">
        <f t="shared" si="222"/>
        <v>41242.996481481481</v>
      </c>
      <c r="U2032">
        <f t="shared" si="223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0">
        <f t="shared" si="222"/>
        <v>42013.041666666672</v>
      </c>
      <c r="U2033">
        <f t="shared" si="223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0">
        <f t="shared" si="222"/>
        <v>42719.208333333328</v>
      </c>
      <c r="U2034">
        <f t="shared" si="223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0">
        <f t="shared" si="222"/>
        <v>41755.082384259258</v>
      </c>
      <c r="U2035">
        <f t="shared" si="223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0">
        <f t="shared" si="222"/>
        <v>42131.290277777778</v>
      </c>
      <c r="U2036">
        <f t="shared" si="223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0">
        <f t="shared" si="222"/>
        <v>42357.041666666672</v>
      </c>
      <c r="U2037">
        <f t="shared" si="223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0">
        <f t="shared" si="222"/>
        <v>41768.864803240744</v>
      </c>
      <c r="U2038">
        <f t="shared" si="223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0">
        <f t="shared" si="222"/>
        <v>41638.251770833333</v>
      </c>
      <c r="U2039">
        <f t="shared" si="223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0">
        <f t="shared" si="222"/>
        <v>41456.75</v>
      </c>
      <c r="U2040">
        <f t="shared" si="223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0">
        <f t="shared" si="222"/>
        <v>42705.207638888889</v>
      </c>
      <c r="U2041">
        <f t="shared" si="223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0">
        <f t="shared" si="222"/>
        <v>41593.968784722223</v>
      </c>
      <c r="U2042">
        <f t="shared" si="223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0">
        <f t="shared" si="222"/>
        <v>42684.567442129628</v>
      </c>
      <c r="U2043">
        <f t="shared" si="223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0">
        <f t="shared" si="222"/>
        <v>42391.708032407405</v>
      </c>
      <c r="U2044">
        <f t="shared" si="223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0">
        <f t="shared" si="222"/>
        <v>42715.207638888889</v>
      </c>
      <c r="U2045">
        <f t="shared" si="223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0">
        <f t="shared" si="222"/>
        <v>42168.684189814812</v>
      </c>
      <c r="U2046">
        <f t="shared" si="223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0">
        <f t="shared" si="222"/>
        <v>41099.088506944441</v>
      </c>
      <c r="U2047">
        <f t="shared" si="223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0">
        <f t="shared" si="222"/>
        <v>41417.171805555554</v>
      </c>
      <c r="U2048">
        <f t="shared" si="223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0">
        <f t="shared" si="222"/>
        <v>42111</v>
      </c>
      <c r="U2049">
        <f t="shared" si="223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0">
        <f t="shared" si="222"/>
        <v>41417.651516203703</v>
      </c>
      <c r="U2050">
        <f t="shared" si="223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(E2051/D2051)*100</f>
        <v>120.19070000000001</v>
      </c>
      <c r="P2051" s="5">
        <f t="shared" ref="P2051:P2114" si="225">E2051/L2051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RIGHT(N2051,LEN(N2051)-SEARCH("/",N2051,1))</f>
        <v>hardware</v>
      </c>
      <c r="S2051" s="11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0">
        <f t="shared" si="229"/>
        <v>42155.071504629625</v>
      </c>
      <c r="U2052">
        <f t="shared" si="230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0">
        <f t="shared" si="229"/>
        <v>41634.022418981483</v>
      </c>
      <c r="U2053">
        <f t="shared" si="230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0">
        <f t="shared" si="229"/>
        <v>42420.08394675926</v>
      </c>
      <c r="U2054">
        <f t="shared" si="230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0">
        <f t="shared" si="229"/>
        <v>42333.659155092595</v>
      </c>
      <c r="U2055">
        <f t="shared" si="230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0">
        <f t="shared" si="229"/>
        <v>41761.520949074074</v>
      </c>
      <c r="U2056">
        <f t="shared" si="230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0">
        <f t="shared" si="229"/>
        <v>41976.166666666672</v>
      </c>
      <c r="U2057">
        <f t="shared" si="230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0">
        <f t="shared" si="229"/>
        <v>41381.76090277778</v>
      </c>
      <c r="U2058">
        <f t="shared" si="230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0">
        <f t="shared" si="229"/>
        <v>42426.494583333333</v>
      </c>
      <c r="U2059">
        <f t="shared" si="230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0">
        <f t="shared" si="229"/>
        <v>42065.833333333328</v>
      </c>
      <c r="U2060">
        <f t="shared" si="230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0">
        <f t="shared" si="229"/>
        <v>42400.915972222225</v>
      </c>
      <c r="U2061">
        <f t="shared" si="230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0">
        <f t="shared" si="229"/>
        <v>41843.642939814818</v>
      </c>
      <c r="U2062">
        <f t="shared" si="230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0">
        <f t="shared" si="229"/>
        <v>42735.764513888891</v>
      </c>
      <c r="U2063">
        <f t="shared" si="230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0">
        <f t="shared" si="229"/>
        <v>42453.341412037036</v>
      </c>
      <c r="U2064">
        <f t="shared" si="230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0">
        <f t="shared" si="229"/>
        <v>42505.73265046296</v>
      </c>
      <c r="U2065">
        <f t="shared" si="230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0">
        <f t="shared" si="229"/>
        <v>41425.5</v>
      </c>
      <c r="U2066">
        <f t="shared" si="230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0">
        <f t="shared" si="229"/>
        <v>41633.333668981482</v>
      </c>
      <c r="U2067">
        <f t="shared" si="230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0">
        <f t="shared" si="229"/>
        <v>41874.771793981483</v>
      </c>
      <c r="U2068">
        <f t="shared" si="230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0">
        <f t="shared" si="229"/>
        <v>42148.853888888887</v>
      </c>
      <c r="U2069">
        <f t="shared" si="230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0">
        <f t="shared" si="229"/>
        <v>42663.841608796298</v>
      </c>
      <c r="U2070">
        <f t="shared" si="230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0">
        <f t="shared" si="229"/>
        <v>42371.972118055557</v>
      </c>
      <c r="U2071">
        <f t="shared" si="230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0">
        <f t="shared" si="229"/>
        <v>42549.6565162037</v>
      </c>
      <c r="U2072">
        <f t="shared" si="230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0">
        <f t="shared" si="229"/>
        <v>42645.278749999998</v>
      </c>
      <c r="U2073">
        <f t="shared" si="230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0">
        <f t="shared" si="229"/>
        <v>42497.581388888888</v>
      </c>
      <c r="U2074">
        <f t="shared" si="230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0">
        <f t="shared" si="229"/>
        <v>42132.668032407411</v>
      </c>
      <c r="U2075">
        <f t="shared" si="230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0">
        <f t="shared" si="229"/>
        <v>42496.826180555552</v>
      </c>
      <c r="U2076">
        <f t="shared" si="230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0">
        <f t="shared" si="229"/>
        <v>41480.681574074071</v>
      </c>
      <c r="U2077">
        <f t="shared" si="230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0">
        <f t="shared" si="229"/>
        <v>41843.880659722221</v>
      </c>
      <c r="U2078">
        <f t="shared" si="230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0">
        <f t="shared" si="229"/>
        <v>42160.875</v>
      </c>
      <c r="U2079">
        <f t="shared" si="230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0">
        <f t="shared" si="229"/>
        <v>42722.771493055552</v>
      </c>
      <c r="U2080">
        <f t="shared" si="230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0">
        <f t="shared" si="229"/>
        <v>42180.791666666672</v>
      </c>
      <c r="U2081">
        <f t="shared" si="230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0">
        <f t="shared" si="229"/>
        <v>42319.998842592591</v>
      </c>
      <c r="U2082">
        <f t="shared" si="230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0">
        <f t="shared" si="229"/>
        <v>41045.207638888889</v>
      </c>
      <c r="U2083">
        <f t="shared" si="230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0">
        <f t="shared" si="229"/>
        <v>40871.161990740737</v>
      </c>
      <c r="U2084">
        <f t="shared" si="230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0">
        <f t="shared" si="229"/>
        <v>41064.72216435185</v>
      </c>
      <c r="U2085">
        <f t="shared" si="230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0">
        <f t="shared" si="229"/>
        <v>41763.290972222225</v>
      </c>
      <c r="U2086">
        <f t="shared" si="230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0">
        <f t="shared" si="229"/>
        <v>41105.835497685184</v>
      </c>
      <c r="U2087">
        <f t="shared" si="230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0">
        <f t="shared" si="229"/>
        <v>40891.207638888889</v>
      </c>
      <c r="U2088">
        <f t="shared" si="230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0">
        <f t="shared" si="229"/>
        <v>40794.204375000001</v>
      </c>
      <c r="U2089">
        <f t="shared" si="230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0">
        <f t="shared" si="229"/>
        <v>40432.165972222225</v>
      </c>
      <c r="U2090">
        <f t="shared" si="230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0">
        <f t="shared" si="229"/>
        <v>41488.076319444444</v>
      </c>
      <c r="U2091">
        <f t="shared" si="230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0">
        <f t="shared" si="229"/>
        <v>41329.381423611114</v>
      </c>
      <c r="U2092">
        <f t="shared" si="230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0">
        <f t="shared" si="229"/>
        <v>40603.833333333336</v>
      </c>
      <c r="U2093">
        <f t="shared" si="230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0">
        <f t="shared" si="229"/>
        <v>40823.707546296297</v>
      </c>
      <c r="U2094">
        <f t="shared" si="230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0">
        <f t="shared" si="229"/>
        <v>41265.896203703705</v>
      </c>
      <c r="U2095">
        <f t="shared" si="230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0">
        <f t="shared" si="229"/>
        <v>40973.125</v>
      </c>
      <c r="U2096">
        <f t="shared" si="230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0">
        <f t="shared" si="229"/>
        <v>40818.733483796292</v>
      </c>
      <c r="U2097">
        <f t="shared" si="230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0">
        <f t="shared" si="229"/>
        <v>41208.165972222225</v>
      </c>
      <c r="U2098">
        <f t="shared" si="230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0">
        <f t="shared" si="229"/>
        <v>40878.626562500001</v>
      </c>
      <c r="U2099">
        <f t="shared" si="230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0">
        <f t="shared" si="229"/>
        <v>40976.11383101852</v>
      </c>
      <c r="U2100">
        <f t="shared" si="230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0">
        <f t="shared" si="229"/>
        <v>42187.152777777781</v>
      </c>
      <c r="U2101">
        <f t="shared" si="230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0">
        <f t="shared" si="229"/>
        <v>41090.165972222225</v>
      </c>
      <c r="U2102">
        <f t="shared" si="230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0">
        <f t="shared" si="229"/>
        <v>40952.149467592593</v>
      </c>
      <c r="U2103">
        <f t="shared" si="230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0">
        <f t="shared" si="229"/>
        <v>40668.868611111109</v>
      </c>
      <c r="U2104">
        <f t="shared" si="230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0">
        <f t="shared" si="229"/>
        <v>41222.7966087963</v>
      </c>
      <c r="U2105">
        <f t="shared" si="230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0">
        <f t="shared" si="229"/>
        <v>41425</v>
      </c>
      <c r="U2106">
        <f t="shared" si="230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0">
        <f t="shared" si="229"/>
        <v>41964.166666666672</v>
      </c>
      <c r="U2107">
        <f t="shared" si="230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0">
        <f t="shared" si="229"/>
        <v>41300.21497685185</v>
      </c>
      <c r="U2108">
        <f t="shared" si="230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0">
        <f t="shared" si="229"/>
        <v>41955.752233796295</v>
      </c>
      <c r="U2109">
        <f t="shared" si="230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0">
        <f t="shared" si="229"/>
        <v>41162.163194444445</v>
      </c>
      <c r="U2110">
        <f t="shared" si="230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0">
        <f t="shared" si="229"/>
        <v>42190.708530092597</v>
      </c>
      <c r="U2111">
        <f t="shared" si="230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0">
        <f t="shared" si="229"/>
        <v>41787.207638888889</v>
      </c>
      <c r="U2112">
        <f t="shared" si="230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0">
        <f t="shared" si="229"/>
        <v>40770.041666666664</v>
      </c>
      <c r="U2113">
        <f t="shared" si="230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0">
        <f t="shared" si="229"/>
        <v>41379.928159722222</v>
      </c>
      <c r="U2114">
        <f t="shared" si="230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(E2115/D2115)*100</f>
        <v>104.85714285714285</v>
      </c>
      <c r="P2115" s="5">
        <f t="shared" ref="P2115:P2178" si="232">E2115/L2115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RIGHT(N2115,LEN(N2115)-SEARCH("/",N2115,1))</f>
        <v>indie rock</v>
      </c>
      <c r="S2115" s="11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0">
        <f t="shared" si="236"/>
        <v>40521.207638888889</v>
      </c>
      <c r="U2116">
        <f t="shared" si="237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0">
        <f t="shared" si="236"/>
        <v>40594.081030092595</v>
      </c>
      <c r="U2117">
        <f t="shared" si="237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0">
        <f t="shared" si="236"/>
        <v>41184.777812500004</v>
      </c>
      <c r="U2118">
        <f t="shared" si="237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0">
        <f t="shared" si="236"/>
        <v>42304.207638888889</v>
      </c>
      <c r="U2119">
        <f t="shared" si="237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0">
        <f t="shared" si="236"/>
        <v>40748.839537037034</v>
      </c>
      <c r="U2120">
        <f t="shared" si="237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0">
        <f t="shared" si="236"/>
        <v>41137.130150462966</v>
      </c>
      <c r="U2121">
        <f t="shared" si="237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0">
        <f t="shared" si="236"/>
        <v>41640.964537037034</v>
      </c>
      <c r="U2122">
        <f t="shared" si="237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0">
        <f t="shared" si="236"/>
        <v>42746.7424537037</v>
      </c>
      <c r="U2123">
        <f t="shared" si="237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0">
        <f t="shared" si="236"/>
        <v>42742.300567129627</v>
      </c>
      <c r="U2124">
        <f t="shared" si="237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0">
        <f t="shared" si="236"/>
        <v>40252.290972222225</v>
      </c>
      <c r="U2125">
        <f t="shared" si="237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0">
        <f t="shared" si="236"/>
        <v>40512.208333333336</v>
      </c>
      <c r="U2126">
        <f t="shared" si="237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0">
        <f t="shared" si="236"/>
        <v>42221.023530092592</v>
      </c>
      <c r="U2127">
        <f t="shared" si="237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0">
        <f t="shared" si="236"/>
        <v>41981.973229166666</v>
      </c>
      <c r="U2128">
        <f t="shared" si="237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0">
        <f t="shared" si="236"/>
        <v>42075.463692129633</v>
      </c>
      <c r="U2129">
        <f t="shared" si="237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0">
        <f t="shared" si="236"/>
        <v>41903.772789351853</v>
      </c>
      <c r="U2130">
        <f t="shared" si="237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0">
        <f t="shared" si="236"/>
        <v>42439.024305555555</v>
      </c>
      <c r="U2131">
        <f t="shared" si="237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0">
        <f t="shared" si="236"/>
        <v>41867.086377314816</v>
      </c>
      <c r="U2132">
        <f t="shared" si="237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0">
        <f t="shared" si="236"/>
        <v>42197.207071759258</v>
      </c>
      <c r="U2133">
        <f t="shared" si="237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0">
        <f t="shared" si="236"/>
        <v>41673.487175925926</v>
      </c>
      <c r="U2134">
        <f t="shared" si="237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0">
        <f t="shared" si="236"/>
        <v>40657.290972222225</v>
      </c>
      <c r="U2135">
        <f t="shared" si="237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0">
        <f t="shared" si="236"/>
        <v>41391.886469907404</v>
      </c>
      <c r="U2136">
        <f t="shared" si="237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0">
        <f t="shared" si="236"/>
        <v>41186.963344907403</v>
      </c>
      <c r="U2137">
        <f t="shared" si="237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0">
        <f t="shared" si="236"/>
        <v>41566.509097222224</v>
      </c>
      <c r="U2138">
        <f t="shared" si="237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0">
        <f t="shared" si="236"/>
        <v>41978.771168981482</v>
      </c>
      <c r="U2139">
        <f t="shared" si="237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0">
        <f t="shared" si="236"/>
        <v>41587.054849537039</v>
      </c>
      <c r="U2140">
        <f t="shared" si="237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0">
        <f t="shared" si="236"/>
        <v>42677.750092592592</v>
      </c>
      <c r="U2141">
        <f t="shared" si="237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0">
        <f t="shared" si="236"/>
        <v>41285.833611111113</v>
      </c>
      <c r="U2142">
        <f t="shared" si="237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0">
        <f t="shared" si="236"/>
        <v>41957.277303240742</v>
      </c>
      <c r="U2143">
        <f t="shared" si="237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0">
        <f t="shared" si="236"/>
        <v>42368.701504629629</v>
      </c>
      <c r="U2144">
        <f t="shared" si="237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0">
        <f t="shared" si="236"/>
        <v>40380.791666666664</v>
      </c>
      <c r="U2145">
        <f t="shared" si="237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0">
        <f t="shared" si="236"/>
        <v>41531.546759259261</v>
      </c>
      <c r="U2146">
        <f t="shared" si="237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0">
        <f t="shared" si="236"/>
        <v>41605.279097222221</v>
      </c>
      <c r="U2147">
        <f t="shared" si="237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0">
        <f t="shared" si="236"/>
        <v>42411.679513888885</v>
      </c>
      <c r="U2148">
        <f t="shared" si="237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0">
        <f t="shared" si="236"/>
        <v>41959.337361111116</v>
      </c>
      <c r="U2149">
        <f t="shared" si="237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0">
        <f t="shared" si="236"/>
        <v>42096.691921296297</v>
      </c>
      <c r="U2150">
        <f t="shared" si="237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0">
        <f t="shared" si="236"/>
        <v>40390</v>
      </c>
      <c r="U2151">
        <f t="shared" si="237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0">
        <f t="shared" si="236"/>
        <v>42564.284710648149</v>
      </c>
      <c r="U2152">
        <f t="shared" si="237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0">
        <f t="shared" si="236"/>
        <v>42550.847384259265</v>
      </c>
      <c r="U2153">
        <f t="shared" si="237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0">
        <f t="shared" si="236"/>
        <v>41713.790613425925</v>
      </c>
      <c r="U2154">
        <f t="shared" si="237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0">
        <f t="shared" si="236"/>
        <v>42014.332638888889</v>
      </c>
      <c r="U2155">
        <f t="shared" si="237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0">
        <f t="shared" si="236"/>
        <v>41667.632256944446</v>
      </c>
      <c r="U2156">
        <f t="shared" si="237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0">
        <f t="shared" si="236"/>
        <v>42460.70584490741</v>
      </c>
      <c r="U2157">
        <f t="shared" si="237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0">
        <f t="shared" si="236"/>
        <v>41533.85423611111</v>
      </c>
      <c r="U2158">
        <f t="shared" si="237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0">
        <f t="shared" si="236"/>
        <v>42727.332638888889</v>
      </c>
      <c r="U2159">
        <f t="shared" si="237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0">
        <f t="shared" si="236"/>
        <v>41309.853865740741</v>
      </c>
      <c r="U2160">
        <f t="shared" si="237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0">
        <f t="shared" si="236"/>
        <v>40740.731180555551</v>
      </c>
      <c r="U2161">
        <f t="shared" si="237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0">
        <f t="shared" si="236"/>
        <v>41048.711863425924</v>
      </c>
      <c r="U2162">
        <f t="shared" si="237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0">
        <f t="shared" si="236"/>
        <v>42270.852534722217</v>
      </c>
      <c r="U2163">
        <f t="shared" si="237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0">
        <f t="shared" si="236"/>
        <v>41844.766099537039</v>
      </c>
      <c r="U2164">
        <f t="shared" si="237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0">
        <f t="shared" si="236"/>
        <v>42163.159722222219</v>
      </c>
      <c r="U2165">
        <f t="shared" si="237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0">
        <f t="shared" si="236"/>
        <v>42546.165972222225</v>
      </c>
      <c r="U2166">
        <f t="shared" si="237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0">
        <f t="shared" si="236"/>
        <v>42468.625405092593</v>
      </c>
      <c r="U2167">
        <f t="shared" si="237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0">
        <f t="shared" si="236"/>
        <v>41978.879837962959</v>
      </c>
      <c r="U2168">
        <f t="shared" si="237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0">
        <f t="shared" si="236"/>
        <v>41167.066400462965</v>
      </c>
      <c r="U2169">
        <f t="shared" si="237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0">
        <f t="shared" si="236"/>
        <v>42776.208333333328</v>
      </c>
      <c r="U2170">
        <f t="shared" si="237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0">
        <f t="shared" si="236"/>
        <v>42796.700821759259</v>
      </c>
      <c r="U2171">
        <f t="shared" si="237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0">
        <f t="shared" si="236"/>
        <v>42238.750254629631</v>
      </c>
      <c r="U2172">
        <f t="shared" si="237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0">
        <f t="shared" si="236"/>
        <v>42177.208333333328</v>
      </c>
      <c r="U2173">
        <f t="shared" si="237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0">
        <f t="shared" si="236"/>
        <v>42112.580092592587</v>
      </c>
      <c r="U2174">
        <f t="shared" si="237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0">
        <f t="shared" si="236"/>
        <v>41527.165972222225</v>
      </c>
      <c r="U2175">
        <f t="shared" si="237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0">
        <f t="shared" si="236"/>
        <v>42495.542905092589</v>
      </c>
      <c r="U2176">
        <f t="shared" si="237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0">
        <f t="shared" si="236"/>
        <v>42572.009097222224</v>
      </c>
      <c r="U2177">
        <f t="shared" si="237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0">
        <f t="shared" si="236"/>
        <v>42126.633206018523</v>
      </c>
      <c r="U2178">
        <f t="shared" si="237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(E2179/D2179)*100</f>
        <v>100.12</v>
      </c>
      <c r="P2179" s="5">
        <f t="shared" ref="P2179:P2242" si="239">E2179/L2179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RIGHT(N2179,LEN(N2179)-SEARCH("/",N2179,1))</f>
        <v>rock</v>
      </c>
      <c r="S2179" s="11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0">
        <f t="shared" si="243"/>
        <v>42753.63653935185</v>
      </c>
      <c r="U2180">
        <f t="shared" si="24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0">
        <f t="shared" si="243"/>
        <v>42105.171203703707</v>
      </c>
      <c r="U2181">
        <f t="shared" si="24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0">
        <f t="shared" si="243"/>
        <v>42321.711435185185</v>
      </c>
      <c r="U2182">
        <f t="shared" si="24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0">
        <f t="shared" si="243"/>
        <v>42787.005243055552</v>
      </c>
      <c r="U2183">
        <f t="shared" si="24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0">
        <f t="shared" si="243"/>
        <v>41914.900752314818</v>
      </c>
      <c r="U2184">
        <f t="shared" si="24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0">
        <f t="shared" si="243"/>
        <v>42775.208333333328</v>
      </c>
      <c r="U2185">
        <f t="shared" si="24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0">
        <f t="shared" si="243"/>
        <v>42394.666666666672</v>
      </c>
      <c r="U2186">
        <f t="shared" si="24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0">
        <f t="shared" si="243"/>
        <v>41359.349988425929</v>
      </c>
      <c r="U2187">
        <f t="shared" si="24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0">
        <f t="shared" si="243"/>
        <v>42620.083333333328</v>
      </c>
      <c r="U2188">
        <f t="shared" si="24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0">
        <f t="shared" si="243"/>
        <v>42097.165972222225</v>
      </c>
      <c r="U2189">
        <f t="shared" si="24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0">
        <f t="shared" si="243"/>
        <v>42668.708333333328</v>
      </c>
      <c r="U2190">
        <f t="shared" si="24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0">
        <f t="shared" si="243"/>
        <v>42481.916666666672</v>
      </c>
      <c r="U2191">
        <f t="shared" si="24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0">
        <f t="shared" si="243"/>
        <v>42452.290972222225</v>
      </c>
      <c r="U2192">
        <f t="shared" si="24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0">
        <f t="shared" si="243"/>
        <v>42780.833645833336</v>
      </c>
      <c r="U2193">
        <f t="shared" si="24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0">
        <f t="shared" si="243"/>
        <v>42719.958333333328</v>
      </c>
      <c r="U2194">
        <f t="shared" si="24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0">
        <f t="shared" si="243"/>
        <v>42695.207638888889</v>
      </c>
      <c r="U2195">
        <f t="shared" si="24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0">
        <f t="shared" si="243"/>
        <v>42455.716319444444</v>
      </c>
      <c r="U2196">
        <f t="shared" si="24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0">
        <f t="shared" si="243"/>
        <v>42227.771990740745</v>
      </c>
      <c r="U2197">
        <f t="shared" si="24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0">
        <f t="shared" si="243"/>
        <v>42706.291666666672</v>
      </c>
      <c r="U2198">
        <f t="shared" si="24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0">
        <f t="shared" si="243"/>
        <v>42063.584016203706</v>
      </c>
      <c r="U2199">
        <f t="shared" si="24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0">
        <f t="shared" si="243"/>
        <v>42322.555555555555</v>
      </c>
      <c r="U2200">
        <f t="shared" si="24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0">
        <f t="shared" si="243"/>
        <v>42292.416643518518</v>
      </c>
      <c r="U2201">
        <f t="shared" si="24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0">
        <f t="shared" si="243"/>
        <v>42191.125</v>
      </c>
      <c r="U2202">
        <f t="shared" si="24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0">
        <f t="shared" si="243"/>
        <v>41290.846817129634</v>
      </c>
      <c r="U2203">
        <f t="shared" si="24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0">
        <f t="shared" si="243"/>
        <v>41214.849166666667</v>
      </c>
      <c r="U2204">
        <f t="shared" si="24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0">
        <f t="shared" si="243"/>
        <v>42271.85974537037</v>
      </c>
      <c r="U2205">
        <f t="shared" si="24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0">
        <f t="shared" si="243"/>
        <v>41342.311562499999</v>
      </c>
      <c r="U2206">
        <f t="shared" si="24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0">
        <f t="shared" si="243"/>
        <v>41061.82163194444</v>
      </c>
      <c r="U2207">
        <f t="shared" si="24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0">
        <f t="shared" si="243"/>
        <v>41015.257222222222</v>
      </c>
      <c r="U2208">
        <f t="shared" si="24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0">
        <f t="shared" si="243"/>
        <v>41594.235798611109</v>
      </c>
      <c r="U2209">
        <f t="shared" si="24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0">
        <f t="shared" si="243"/>
        <v>41006.166666666664</v>
      </c>
      <c r="U2210">
        <f t="shared" si="24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0">
        <f t="shared" si="243"/>
        <v>41743.958333333336</v>
      </c>
      <c r="U2211">
        <f t="shared" si="24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0">
        <f t="shared" si="243"/>
        <v>41013.73333333333</v>
      </c>
      <c r="U2212">
        <f t="shared" si="24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0">
        <f t="shared" si="243"/>
        <v>41739.290972222225</v>
      </c>
      <c r="U2213">
        <f t="shared" si="24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0">
        <f t="shared" si="243"/>
        <v>41582.041666666664</v>
      </c>
      <c r="U2214">
        <f t="shared" si="24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0">
        <f t="shared" si="243"/>
        <v>42139.826145833329</v>
      </c>
      <c r="U2215">
        <f t="shared" si="24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0">
        <f t="shared" si="243"/>
        <v>41676.792222222226</v>
      </c>
      <c r="U2216">
        <f t="shared" si="24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0">
        <f t="shared" si="243"/>
        <v>40981.290972222225</v>
      </c>
      <c r="U2217">
        <f t="shared" si="24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0">
        <f t="shared" si="243"/>
        <v>42208.751678240747</v>
      </c>
      <c r="U2218">
        <f t="shared" si="24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0">
        <f t="shared" si="243"/>
        <v>42310.333333333328</v>
      </c>
      <c r="U2219">
        <f t="shared" si="24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0">
        <f t="shared" si="243"/>
        <v>41150</v>
      </c>
      <c r="U2220">
        <f t="shared" si="24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0">
        <f t="shared" si="243"/>
        <v>42235.718888888892</v>
      </c>
      <c r="U2221">
        <f t="shared" si="24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0">
        <f t="shared" si="243"/>
        <v>41482.060601851852</v>
      </c>
      <c r="U2222">
        <f t="shared" si="24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0">
        <f t="shared" si="243"/>
        <v>42483</v>
      </c>
      <c r="U2223">
        <f t="shared" si="24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0">
        <f t="shared" si="243"/>
        <v>40936.787581018521</v>
      </c>
      <c r="U2224">
        <f t="shared" si="24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0">
        <f t="shared" si="243"/>
        <v>42182.640833333338</v>
      </c>
      <c r="U2225">
        <f t="shared" si="24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0">
        <f t="shared" si="243"/>
        <v>42672.791666666672</v>
      </c>
      <c r="U2226">
        <f t="shared" si="24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0">
        <f t="shared" si="243"/>
        <v>41903.79184027778</v>
      </c>
      <c r="U2227">
        <f t="shared" si="24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0">
        <f t="shared" si="243"/>
        <v>42412.207638888889</v>
      </c>
      <c r="U2228">
        <f t="shared" si="24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0">
        <f t="shared" si="243"/>
        <v>41591.849016203705</v>
      </c>
      <c r="U2229">
        <f t="shared" si="24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0">
        <f t="shared" si="243"/>
        <v>42232.278194444443</v>
      </c>
      <c r="U2230">
        <f t="shared" si="24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0">
        <f t="shared" si="243"/>
        <v>41520.166666666664</v>
      </c>
      <c r="U2231">
        <f t="shared" si="24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0">
        <f t="shared" si="243"/>
        <v>41754.881099537037</v>
      </c>
      <c r="U2232">
        <f t="shared" si="24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0">
        <f t="shared" si="243"/>
        <v>41450.208333333336</v>
      </c>
      <c r="U2233">
        <f t="shared" si="24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0">
        <f t="shared" si="243"/>
        <v>41839.125</v>
      </c>
      <c r="U2234">
        <f t="shared" si="24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0">
        <f t="shared" si="243"/>
        <v>42352</v>
      </c>
      <c r="U2235">
        <f t="shared" si="24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0">
        <f t="shared" si="243"/>
        <v>42740.824618055558</v>
      </c>
      <c r="U2236">
        <f t="shared" si="24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0">
        <f t="shared" si="243"/>
        <v>42091.980451388896</v>
      </c>
      <c r="U2237">
        <f t="shared" si="24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0">
        <f t="shared" si="243"/>
        <v>42401.617164351846</v>
      </c>
      <c r="U2238">
        <f t="shared" si="24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0">
        <f t="shared" si="243"/>
        <v>41955.332638888889</v>
      </c>
      <c r="U2239">
        <f t="shared" si="24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0">
        <f t="shared" si="243"/>
        <v>42804.621712962966</v>
      </c>
      <c r="U2240">
        <f t="shared" si="24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0">
        <f t="shared" si="243"/>
        <v>41609.168055555558</v>
      </c>
      <c r="U2241">
        <f t="shared" si="24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0">
        <f t="shared" si="243"/>
        <v>42482.825740740736</v>
      </c>
      <c r="U2242">
        <f t="shared" si="24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(E2243/D2243)*100</f>
        <v>806.4</v>
      </c>
      <c r="P2243" s="5">
        <f t="shared" ref="P2243:P2306" si="246">E2243/L2243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RIGHT(N2243,LEN(N2243)-SEARCH("/",N2243,1))</f>
        <v>tabletop games</v>
      </c>
      <c r="S2243" s="11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0">
        <f t="shared" si="250"/>
        <v>41605.126388888886</v>
      </c>
      <c r="U2244">
        <f t="shared" si="251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0">
        <f t="shared" si="250"/>
        <v>42807.125</v>
      </c>
      <c r="U2245">
        <f t="shared" si="251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0">
        <f t="shared" si="250"/>
        <v>42659.854166666672</v>
      </c>
      <c r="U2246">
        <f t="shared" si="251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0">
        <f t="shared" si="250"/>
        <v>41691.75</v>
      </c>
      <c r="U2247">
        <f t="shared" si="251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0">
        <f t="shared" si="250"/>
        <v>42251.79178240741</v>
      </c>
      <c r="U2248">
        <f t="shared" si="251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0">
        <f t="shared" si="250"/>
        <v>42214.666261574079</v>
      </c>
      <c r="U2249">
        <f t="shared" si="251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0">
        <f t="shared" si="250"/>
        <v>42718.875902777778</v>
      </c>
      <c r="U2250">
        <f t="shared" si="251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0">
        <f t="shared" si="250"/>
        <v>41366.661631944444</v>
      </c>
      <c r="U2251">
        <f t="shared" si="251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0">
        <f t="shared" si="250"/>
        <v>42707.0471412037</v>
      </c>
      <c r="U2252">
        <f t="shared" si="251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0">
        <f t="shared" si="250"/>
        <v>41867.34579861111</v>
      </c>
      <c r="U2253">
        <f t="shared" si="251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0">
        <f t="shared" si="250"/>
        <v>42588.327986111108</v>
      </c>
      <c r="U2254">
        <f t="shared" si="251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0">
        <f t="shared" si="250"/>
        <v>42326.672997685186</v>
      </c>
      <c r="U2255">
        <f t="shared" si="251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0">
        <f t="shared" si="250"/>
        <v>42759.647777777776</v>
      </c>
      <c r="U2256">
        <f t="shared" si="251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0">
        <f t="shared" si="250"/>
        <v>42497.951979166668</v>
      </c>
      <c r="U2257">
        <f t="shared" si="251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0">
        <f t="shared" si="250"/>
        <v>42696.451921296291</v>
      </c>
      <c r="U2258">
        <f t="shared" si="251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0">
        <f t="shared" si="250"/>
        <v>42540.958333333328</v>
      </c>
      <c r="U2259">
        <f t="shared" si="251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0">
        <f t="shared" si="250"/>
        <v>42166.75100694444</v>
      </c>
      <c r="U2260">
        <f t="shared" si="251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0">
        <f t="shared" si="250"/>
        <v>42712.804814814815</v>
      </c>
      <c r="U2261">
        <f t="shared" si="251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0">
        <f t="shared" si="250"/>
        <v>41724.975115740745</v>
      </c>
      <c r="U2262">
        <f t="shared" si="251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0">
        <f t="shared" si="250"/>
        <v>42780.724768518514</v>
      </c>
      <c r="U2263">
        <f t="shared" si="251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0">
        <f t="shared" si="250"/>
        <v>41961</v>
      </c>
      <c r="U2264">
        <f t="shared" si="251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0">
        <f t="shared" si="250"/>
        <v>42035.832326388889</v>
      </c>
      <c r="U2265">
        <f t="shared" si="251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0">
        <f t="shared" si="250"/>
        <v>42513.125</v>
      </c>
      <c r="U2266">
        <f t="shared" si="251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0">
        <f t="shared" si="250"/>
        <v>42696.853090277778</v>
      </c>
      <c r="U2267">
        <f t="shared" si="251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0">
        <f t="shared" si="250"/>
        <v>42487.083333333328</v>
      </c>
      <c r="U2268">
        <f t="shared" si="251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0">
        <f t="shared" si="250"/>
        <v>41994.041666666672</v>
      </c>
      <c r="U2269">
        <f t="shared" si="251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0">
        <f t="shared" si="250"/>
        <v>42806.082349537035</v>
      </c>
      <c r="U2270">
        <f t="shared" si="251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0">
        <f t="shared" si="250"/>
        <v>42801.208333333328</v>
      </c>
      <c r="U2271">
        <f t="shared" si="251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0">
        <f t="shared" si="250"/>
        <v>42745.915972222225</v>
      </c>
      <c r="U2272">
        <f t="shared" si="251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0">
        <f t="shared" si="250"/>
        <v>42714.000046296293</v>
      </c>
      <c r="U2273">
        <f t="shared" si="251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0">
        <f t="shared" si="250"/>
        <v>42345.699490740735</v>
      </c>
      <c r="U2274">
        <f t="shared" si="251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0">
        <f t="shared" si="250"/>
        <v>42806.507430555561</v>
      </c>
      <c r="U2275">
        <f t="shared" si="251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0">
        <f t="shared" si="250"/>
        <v>41693.500659722224</v>
      </c>
      <c r="U2276">
        <f t="shared" si="251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0">
        <f t="shared" si="250"/>
        <v>41995.616655092599</v>
      </c>
      <c r="U2277">
        <f t="shared" si="251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0">
        <f t="shared" si="250"/>
        <v>41644.651493055557</v>
      </c>
      <c r="U2278">
        <f t="shared" si="251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0">
        <f t="shared" si="250"/>
        <v>40966.678506944445</v>
      </c>
      <c r="U2279">
        <f t="shared" si="251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0">
        <f t="shared" si="250"/>
        <v>42372.957638888889</v>
      </c>
      <c r="U2280">
        <f t="shared" si="251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0">
        <f t="shared" si="250"/>
        <v>42039.166666666672</v>
      </c>
      <c r="U2281">
        <f t="shared" si="251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0">
        <f t="shared" si="250"/>
        <v>42264.624895833331</v>
      </c>
      <c r="U2282">
        <f t="shared" si="251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0">
        <f t="shared" si="250"/>
        <v>40749.284722222219</v>
      </c>
      <c r="U2283">
        <f t="shared" si="251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0">
        <f t="shared" si="250"/>
        <v>42383.17460648148</v>
      </c>
      <c r="U2284">
        <f t="shared" si="251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0">
        <f t="shared" si="250"/>
        <v>41038.083379629628</v>
      </c>
      <c r="U2285">
        <f t="shared" si="251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0">
        <f t="shared" si="250"/>
        <v>40614.166666666664</v>
      </c>
      <c r="U2286">
        <f t="shared" si="251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0">
        <f t="shared" si="250"/>
        <v>41089.185682870368</v>
      </c>
      <c r="U2287">
        <f t="shared" si="251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0">
        <f t="shared" si="250"/>
        <v>41523.165972222225</v>
      </c>
      <c r="U2288">
        <f t="shared" si="251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0">
        <f t="shared" si="250"/>
        <v>41813.667361111111</v>
      </c>
      <c r="U2289">
        <f t="shared" si="251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0">
        <f t="shared" si="250"/>
        <v>41086.75</v>
      </c>
      <c r="U2290">
        <f t="shared" si="251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0">
        <f t="shared" si="250"/>
        <v>41614.973611111112</v>
      </c>
      <c r="U2291">
        <f t="shared" si="251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0">
        <f t="shared" si="250"/>
        <v>40148.708333333336</v>
      </c>
      <c r="U2292">
        <f t="shared" si="251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0">
        <f t="shared" si="250"/>
        <v>41022.166666666664</v>
      </c>
      <c r="U2293">
        <f t="shared" si="251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0">
        <f t="shared" si="250"/>
        <v>41017.697638888887</v>
      </c>
      <c r="U2294">
        <f t="shared" si="251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0">
        <f t="shared" si="250"/>
        <v>41177.165972222225</v>
      </c>
      <c r="U2295">
        <f t="shared" si="251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0">
        <f t="shared" si="250"/>
        <v>41294.72314814815</v>
      </c>
      <c r="U2296">
        <f t="shared" si="251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0">
        <f t="shared" si="250"/>
        <v>41300.954351851848</v>
      </c>
      <c r="U2297">
        <f t="shared" si="251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0">
        <f t="shared" si="250"/>
        <v>40962.731782407405</v>
      </c>
      <c r="U2298">
        <f t="shared" si="251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0">
        <f t="shared" si="250"/>
        <v>40982.165972222225</v>
      </c>
      <c r="U2299">
        <f t="shared" si="251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0">
        <f t="shared" si="250"/>
        <v>41724.798993055556</v>
      </c>
      <c r="U2300">
        <f t="shared" si="251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0">
        <f t="shared" si="250"/>
        <v>40580.032511574071</v>
      </c>
      <c r="U2301">
        <f t="shared" si="251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0">
        <f t="shared" si="250"/>
        <v>41088.727037037039</v>
      </c>
      <c r="U2302">
        <f t="shared" si="251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0">
        <f t="shared" si="250"/>
        <v>41446.146944444445</v>
      </c>
      <c r="U2303">
        <f t="shared" si="251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0">
        <f t="shared" si="250"/>
        <v>41639.291666666664</v>
      </c>
      <c r="U2304">
        <f t="shared" si="251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0">
        <f t="shared" si="250"/>
        <v>40890.152731481481</v>
      </c>
      <c r="U2305">
        <f t="shared" si="251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0">
        <f t="shared" si="250"/>
        <v>40544.207638888889</v>
      </c>
      <c r="U2306">
        <f t="shared" si="251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(E2307/D2307)*100</f>
        <v>101.22777777777779</v>
      </c>
      <c r="P2307" s="5">
        <f t="shared" ref="P2307:P2370" si="253">E2307/L2307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RIGHT(N2307,LEN(N2307)-SEARCH("/",N2307,1))</f>
        <v>indie rock</v>
      </c>
      <c r="S2307" s="11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0">
        <f t="shared" si="257"/>
        <v>40978.16815972222</v>
      </c>
      <c r="U2308">
        <f t="shared" si="258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0">
        <f t="shared" si="257"/>
        <v>41034.802407407406</v>
      </c>
      <c r="U2309">
        <f t="shared" si="258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0">
        <f t="shared" si="257"/>
        <v>41880.041666666664</v>
      </c>
      <c r="U2310">
        <f t="shared" si="258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0">
        <f t="shared" si="257"/>
        <v>41342.987696759257</v>
      </c>
      <c r="U2311">
        <f t="shared" si="258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0">
        <f t="shared" si="257"/>
        <v>41354.752488425926</v>
      </c>
      <c r="U2312">
        <f t="shared" si="258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0">
        <f t="shared" si="257"/>
        <v>41766.004502314812</v>
      </c>
      <c r="U2313">
        <f t="shared" si="258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0">
        <f t="shared" si="257"/>
        <v>41747.958333333336</v>
      </c>
      <c r="U2314">
        <f t="shared" si="258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0">
        <f t="shared" si="257"/>
        <v>41032.958634259259</v>
      </c>
      <c r="U2315">
        <f t="shared" si="258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0">
        <f t="shared" si="257"/>
        <v>41067.551585648151</v>
      </c>
      <c r="U2316">
        <f t="shared" si="258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0">
        <f t="shared" si="257"/>
        <v>41034.72619212963</v>
      </c>
      <c r="U2317">
        <f t="shared" si="258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0">
        <f t="shared" si="257"/>
        <v>40156.76666666667</v>
      </c>
      <c r="U2318">
        <f t="shared" si="258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0">
        <f t="shared" si="257"/>
        <v>40224.208333333336</v>
      </c>
      <c r="U2319">
        <f t="shared" si="258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0">
        <f t="shared" si="257"/>
        <v>40082.165972222225</v>
      </c>
      <c r="U2320">
        <f t="shared" si="258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0">
        <f t="shared" si="257"/>
        <v>41623.082002314812</v>
      </c>
      <c r="U2321">
        <f t="shared" si="258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0">
        <f t="shared" si="257"/>
        <v>41731.775462962964</v>
      </c>
      <c r="U2322">
        <f t="shared" si="258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0">
        <f t="shared" si="257"/>
        <v>42829.21876157407</v>
      </c>
      <c r="U2323">
        <f t="shared" si="258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0">
        <f t="shared" si="257"/>
        <v>42834.853807870371</v>
      </c>
      <c r="U2324">
        <f t="shared" si="258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0">
        <f t="shared" si="257"/>
        <v>42814.755173611105</v>
      </c>
      <c r="U2325">
        <f t="shared" si="258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0">
        <f t="shared" si="257"/>
        <v>42820.843576388885</v>
      </c>
      <c r="U2326">
        <f t="shared" si="258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0">
        <f t="shared" si="257"/>
        <v>42823.980682870373</v>
      </c>
      <c r="U2327">
        <f t="shared" si="258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0">
        <f t="shared" si="257"/>
        <v>42855.708333333328</v>
      </c>
      <c r="U2328">
        <f t="shared" si="258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0">
        <f t="shared" si="257"/>
        <v>41877.917129629634</v>
      </c>
      <c r="U2329">
        <f t="shared" si="258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0">
        <f t="shared" si="257"/>
        <v>42169.781678240746</v>
      </c>
      <c r="U2330">
        <f t="shared" si="258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0">
        <f t="shared" si="257"/>
        <v>41837.624374999999</v>
      </c>
      <c r="U2331">
        <f t="shared" si="258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0">
        <f t="shared" si="257"/>
        <v>42363</v>
      </c>
      <c r="U2332">
        <f t="shared" si="258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0">
        <f t="shared" si="257"/>
        <v>41869.005671296298</v>
      </c>
      <c r="U2333">
        <f t="shared" si="258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0">
        <f t="shared" si="257"/>
        <v>42041.628136574072</v>
      </c>
      <c r="U2334">
        <f t="shared" si="258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0">
        <f t="shared" si="257"/>
        <v>41788.743055555555</v>
      </c>
      <c r="U2335">
        <f t="shared" si="258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0">
        <f t="shared" si="257"/>
        <v>41948.731944444444</v>
      </c>
      <c r="U2336">
        <f t="shared" si="258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0">
        <f t="shared" si="257"/>
        <v>41801.572256944448</v>
      </c>
      <c r="U2337">
        <f t="shared" si="258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0">
        <f t="shared" si="257"/>
        <v>41706.924710648149</v>
      </c>
      <c r="U2338">
        <f t="shared" si="258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0">
        <f t="shared" si="257"/>
        <v>41816.640543981484</v>
      </c>
      <c r="U2339">
        <f t="shared" si="258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0">
        <f t="shared" si="257"/>
        <v>41819.896805555552</v>
      </c>
      <c r="U2340">
        <f t="shared" si="258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0">
        <f t="shared" si="257"/>
        <v>42723.332638888889</v>
      </c>
      <c r="U2341">
        <f t="shared" si="258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0">
        <f t="shared" si="257"/>
        <v>42673.642800925925</v>
      </c>
      <c r="U2342">
        <f t="shared" si="258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0">
        <f t="shared" si="257"/>
        <v>42197.813703703709</v>
      </c>
      <c r="U2343">
        <f t="shared" si="258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0">
        <f t="shared" si="257"/>
        <v>41918.208333333336</v>
      </c>
      <c r="U2344">
        <f t="shared" si="258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0">
        <f t="shared" si="257"/>
        <v>42377.82430555555</v>
      </c>
      <c r="U2345">
        <f t="shared" si="258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0">
        <f t="shared" si="257"/>
        <v>42545.727650462963</v>
      </c>
      <c r="U2346">
        <f t="shared" si="258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0">
        <f t="shared" si="257"/>
        <v>42094.985416666663</v>
      </c>
      <c r="U2347">
        <f t="shared" si="258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0">
        <f t="shared" si="257"/>
        <v>42660.79896990741</v>
      </c>
      <c r="U2348">
        <f t="shared" si="258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0">
        <f t="shared" si="257"/>
        <v>42607.607361111113</v>
      </c>
      <c r="U2349">
        <f t="shared" si="258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0">
        <f t="shared" si="257"/>
        <v>42420.932152777779</v>
      </c>
      <c r="U2350">
        <f t="shared" si="258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0">
        <f t="shared" si="257"/>
        <v>42227.775787037041</v>
      </c>
      <c r="U2351">
        <f t="shared" si="258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0">
        <f t="shared" si="257"/>
        <v>42738.842245370368</v>
      </c>
      <c r="U2352">
        <f t="shared" si="258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0">
        <f t="shared" si="257"/>
        <v>42124.101145833338</v>
      </c>
      <c r="U2353">
        <f t="shared" si="258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0">
        <f t="shared" si="257"/>
        <v>42161.633703703701</v>
      </c>
      <c r="U2354">
        <f t="shared" si="258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0">
        <f t="shared" si="257"/>
        <v>42115.676180555558</v>
      </c>
      <c r="U2355">
        <f t="shared" si="258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0">
        <f t="shared" si="257"/>
        <v>42014.722916666666</v>
      </c>
      <c r="U2356">
        <f t="shared" si="258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0">
        <f t="shared" si="257"/>
        <v>42126.918240740735</v>
      </c>
      <c r="U2357">
        <f t="shared" si="258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0">
        <f t="shared" si="257"/>
        <v>42160.78361111111</v>
      </c>
      <c r="U2358">
        <f t="shared" si="258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0">
        <f t="shared" si="257"/>
        <v>42294.620115740734</v>
      </c>
      <c r="U2359">
        <f t="shared" si="258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0">
        <f t="shared" si="257"/>
        <v>42035.027083333334</v>
      </c>
      <c r="U2360">
        <f t="shared" si="258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0">
        <f t="shared" si="257"/>
        <v>42219.649583333332</v>
      </c>
      <c r="U2361">
        <f t="shared" si="258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0">
        <f t="shared" si="257"/>
        <v>42407.70694444445</v>
      </c>
      <c r="U2362">
        <f t="shared" si="258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0">
        <f t="shared" si="257"/>
        <v>42490.916666666672</v>
      </c>
      <c r="U2363">
        <f t="shared" si="258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0">
        <f t="shared" si="257"/>
        <v>41984.688310185185</v>
      </c>
      <c r="U2364">
        <f t="shared" si="258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0">
        <f t="shared" si="257"/>
        <v>42367.011574074073</v>
      </c>
      <c r="U2365">
        <f t="shared" si="258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0">
        <f t="shared" si="257"/>
        <v>42303.934675925921</v>
      </c>
      <c r="U2366">
        <f t="shared" si="258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0">
        <f t="shared" si="257"/>
        <v>42386.958333333328</v>
      </c>
      <c r="U2367">
        <f t="shared" si="258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0">
        <f t="shared" si="257"/>
        <v>42298.531631944439</v>
      </c>
      <c r="U2368">
        <f t="shared" si="258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0">
        <f t="shared" si="257"/>
        <v>42485.928425925929</v>
      </c>
      <c r="U2369">
        <f t="shared" si="258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0">
        <f t="shared" si="257"/>
        <v>42108.680150462969</v>
      </c>
      <c r="U2370">
        <f t="shared" si="258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(E2371/D2371)*100</f>
        <v>0</v>
      </c>
      <c r="P2371" s="5" t="e">
        <f t="shared" ref="P2371:P2434" si="260">E2371/L2371</f>
        <v>#DIV/0!</v>
      </c>
      <c r="Q2371" t="str">
        <f t="shared" ref="Q2371:Q2434" si="261">LEFT(N2371, SEARCH("/",N2371,1)-1)</f>
        <v>technology</v>
      </c>
      <c r="R2371" t="str">
        <f t="shared" ref="R2371:R2434" si="262">RIGHT(N2371,LEN(N2371)-SEARCH("/",N2371,1))</f>
        <v>web</v>
      </c>
      <c r="S2371" s="11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0">
        <f t="shared" si="264"/>
        <v>41991.18913194444</v>
      </c>
      <c r="U2372">
        <f t="shared" si="265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0">
        <f t="shared" si="264"/>
        <v>42180.777731481481</v>
      </c>
      <c r="U2373">
        <f t="shared" si="265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0">
        <f t="shared" si="264"/>
        <v>42118.069108796291</v>
      </c>
      <c r="U2374">
        <f t="shared" si="265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0">
        <f t="shared" si="264"/>
        <v>42245.662314814821</v>
      </c>
      <c r="U2375">
        <f t="shared" si="265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0">
        <f t="shared" si="264"/>
        <v>42047.843287037031</v>
      </c>
      <c r="U2376">
        <f t="shared" si="265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0">
        <f t="shared" si="264"/>
        <v>42622.836076388892</v>
      </c>
      <c r="U2377">
        <f t="shared" si="265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0">
        <f t="shared" si="264"/>
        <v>42348.925532407404</v>
      </c>
      <c r="U2378">
        <f t="shared" si="265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0">
        <f t="shared" si="264"/>
        <v>42699.911840277782</v>
      </c>
      <c r="U2379">
        <f t="shared" si="265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0">
        <f t="shared" si="264"/>
        <v>42242.013078703705</v>
      </c>
      <c r="U2380">
        <f t="shared" si="265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0">
        <f t="shared" si="264"/>
        <v>42282.016388888893</v>
      </c>
      <c r="U2381">
        <f t="shared" si="265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0">
        <f t="shared" si="264"/>
        <v>42278.793310185181</v>
      </c>
      <c r="U2382">
        <f t="shared" si="265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0">
        <f t="shared" si="264"/>
        <v>42104.935740740737</v>
      </c>
      <c r="U2383">
        <f t="shared" si="265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0">
        <f t="shared" si="264"/>
        <v>42220.187534722223</v>
      </c>
      <c r="U2384">
        <f t="shared" si="265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0">
        <f t="shared" si="264"/>
        <v>42057.056793981479</v>
      </c>
      <c r="U2385">
        <f t="shared" si="265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0">
        <f t="shared" si="264"/>
        <v>41957.109293981484</v>
      </c>
      <c r="U2386">
        <f t="shared" si="265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0">
        <f t="shared" si="264"/>
        <v>42221.70175925926</v>
      </c>
      <c r="U2387">
        <f t="shared" si="265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0">
        <f t="shared" si="264"/>
        <v>42014.838240740741</v>
      </c>
      <c r="U2388">
        <f t="shared" si="265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0">
        <f t="shared" si="264"/>
        <v>42573.626620370371</v>
      </c>
      <c r="U2389">
        <f t="shared" si="265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0">
        <f t="shared" si="264"/>
        <v>42019.811805555553</v>
      </c>
      <c r="U2390">
        <f t="shared" si="265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0">
        <f t="shared" si="264"/>
        <v>42210.915972222225</v>
      </c>
      <c r="U2391">
        <f t="shared" si="265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0">
        <f t="shared" si="264"/>
        <v>42008.262314814812</v>
      </c>
      <c r="U2392">
        <f t="shared" si="265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0">
        <f t="shared" si="264"/>
        <v>42094.752824074079</v>
      </c>
      <c r="U2393">
        <f t="shared" si="265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0">
        <f t="shared" si="264"/>
        <v>42306.120636574073</v>
      </c>
      <c r="U2394">
        <f t="shared" si="265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0">
        <f t="shared" si="264"/>
        <v>42224.648344907408</v>
      </c>
      <c r="U2395">
        <f t="shared" si="265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0">
        <f t="shared" si="264"/>
        <v>42061.362187499995</v>
      </c>
      <c r="U2396">
        <f t="shared" si="265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0">
        <f t="shared" si="264"/>
        <v>42745.372916666667</v>
      </c>
      <c r="U2397">
        <f t="shared" si="265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0">
        <f t="shared" si="264"/>
        <v>42292.849050925928</v>
      </c>
      <c r="U2398">
        <f t="shared" si="265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0">
        <f t="shared" si="264"/>
        <v>42006.88490740741</v>
      </c>
      <c r="U2399">
        <f t="shared" si="265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0">
        <f t="shared" si="264"/>
        <v>42187.916481481487</v>
      </c>
      <c r="U2400">
        <f t="shared" si="265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0">
        <f t="shared" si="264"/>
        <v>41991.853078703702</v>
      </c>
      <c r="U2401">
        <f t="shared" si="265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0">
        <f t="shared" si="264"/>
        <v>42474.268101851849</v>
      </c>
      <c r="U2402">
        <f t="shared" si="265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0">
        <f t="shared" si="264"/>
        <v>42434.822870370372</v>
      </c>
      <c r="U2403">
        <f t="shared" si="265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0">
        <f t="shared" si="264"/>
        <v>42137.679756944446</v>
      </c>
      <c r="U2404">
        <f t="shared" si="265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0">
        <f t="shared" si="264"/>
        <v>42459.840949074074</v>
      </c>
      <c r="U2405">
        <f t="shared" si="265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0">
        <f t="shared" si="264"/>
        <v>42372.03943287037</v>
      </c>
      <c r="U2406">
        <f t="shared" si="265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0">
        <f t="shared" si="264"/>
        <v>42616.585358796292</v>
      </c>
      <c r="U2407">
        <f t="shared" si="265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0">
        <f t="shared" si="264"/>
        <v>42023.110995370371</v>
      </c>
      <c r="U2408">
        <f t="shared" si="265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0">
        <f t="shared" si="264"/>
        <v>42105.25</v>
      </c>
      <c r="U2409">
        <f t="shared" si="265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0">
        <f t="shared" si="264"/>
        <v>41949.182372685187</v>
      </c>
      <c r="U2410">
        <f t="shared" si="265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0">
        <f t="shared" si="264"/>
        <v>42234.875868055555</v>
      </c>
      <c r="U2411">
        <f t="shared" si="265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0">
        <f t="shared" si="264"/>
        <v>42254.408275462964</v>
      </c>
      <c r="U2412">
        <f t="shared" si="265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0">
        <f t="shared" si="264"/>
        <v>42241.732430555552</v>
      </c>
      <c r="U2413">
        <f t="shared" si="265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0">
        <f t="shared" si="264"/>
        <v>42700.778622685189</v>
      </c>
      <c r="U2414">
        <f t="shared" si="265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0">
        <f t="shared" si="264"/>
        <v>41790.979166666664</v>
      </c>
      <c r="U2415">
        <f t="shared" si="265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0">
        <f t="shared" si="264"/>
        <v>42238.165972222225</v>
      </c>
      <c r="U2416">
        <f t="shared" si="265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0">
        <f t="shared" si="264"/>
        <v>42566.862800925926</v>
      </c>
      <c r="U2417">
        <f t="shared" si="265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0">
        <f t="shared" si="264"/>
        <v>42077.625</v>
      </c>
      <c r="U2418">
        <f t="shared" si="265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0">
        <f t="shared" si="264"/>
        <v>41861.884108796294</v>
      </c>
      <c r="U2419">
        <f t="shared" si="265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0">
        <f t="shared" si="264"/>
        <v>42087.815324074079</v>
      </c>
      <c r="U2420">
        <f t="shared" si="265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0">
        <f t="shared" si="264"/>
        <v>42053.738298611104</v>
      </c>
      <c r="U2421">
        <f t="shared" si="265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0">
        <f t="shared" si="264"/>
        <v>41953.070543981477</v>
      </c>
      <c r="U2422">
        <f t="shared" si="265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0">
        <f t="shared" si="264"/>
        <v>42056.687453703707</v>
      </c>
      <c r="U2423">
        <f t="shared" si="265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0">
        <f t="shared" si="264"/>
        <v>42074.683287037042</v>
      </c>
      <c r="U2424">
        <f t="shared" si="265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0">
        <f t="shared" si="264"/>
        <v>42004.704745370371</v>
      </c>
      <c r="U2425">
        <f t="shared" si="265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0">
        <f t="shared" si="264"/>
        <v>41939.892453703702</v>
      </c>
      <c r="U2426">
        <f t="shared" si="265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0">
        <f t="shared" si="264"/>
        <v>42517.919444444444</v>
      </c>
      <c r="U2427">
        <f t="shared" si="265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0">
        <f t="shared" si="264"/>
        <v>42224.170046296291</v>
      </c>
      <c r="U2428">
        <f t="shared" si="265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0">
        <f t="shared" si="264"/>
        <v>42452.277002314819</v>
      </c>
      <c r="U2429">
        <f t="shared" si="265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0">
        <f t="shared" si="264"/>
        <v>42075.742488425924</v>
      </c>
      <c r="U2430">
        <f t="shared" si="265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0">
        <f t="shared" si="264"/>
        <v>42771.697222222225</v>
      </c>
      <c r="U2431">
        <f t="shared" si="265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0">
        <f t="shared" si="264"/>
        <v>42412.130833333329</v>
      </c>
      <c r="U2432">
        <f t="shared" si="265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0">
        <f t="shared" si="264"/>
        <v>42549.099687499998</v>
      </c>
      <c r="U2433">
        <f t="shared" si="265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0">
        <f t="shared" si="264"/>
        <v>42071.218715277777</v>
      </c>
      <c r="U2434">
        <f t="shared" si="265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(E2435/D2435)*100</f>
        <v>0</v>
      </c>
      <c r="P2435" s="5" t="e">
        <f t="shared" ref="P2435:P2498" si="267">E2435/L2435</f>
        <v>#DIV/0!</v>
      </c>
      <c r="Q2435" t="str">
        <f t="shared" ref="Q2435:Q2498" si="268">LEFT(N2435, SEARCH("/",N2435,1)-1)</f>
        <v>food</v>
      </c>
      <c r="R2435" t="str">
        <f t="shared" ref="R2435:R2498" si="269">RIGHT(N2435,LEN(N2435)-SEARCH("/",N2435,1))</f>
        <v>food trucks</v>
      </c>
      <c r="S2435" s="11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0">
        <f t="shared" si="271"/>
        <v>42220.18604166666</v>
      </c>
      <c r="U2436">
        <f t="shared" si="272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0">
        <f t="shared" si="271"/>
        <v>42282.277615740735</v>
      </c>
      <c r="U2437">
        <f t="shared" si="272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0">
        <f t="shared" si="271"/>
        <v>42398.615393518514</v>
      </c>
      <c r="U2438">
        <f t="shared" si="272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0">
        <f t="shared" si="271"/>
        <v>42080.75</v>
      </c>
      <c r="U2439">
        <f t="shared" si="272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0">
        <f t="shared" si="271"/>
        <v>42345.956736111111</v>
      </c>
      <c r="U2440">
        <f t="shared" si="272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0">
        <f t="shared" si="271"/>
        <v>42295.818622685183</v>
      </c>
      <c r="U2441">
        <f t="shared" si="272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0">
        <f t="shared" si="271"/>
        <v>42413.899456018517</v>
      </c>
      <c r="U2442">
        <f t="shared" si="272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0">
        <f t="shared" si="271"/>
        <v>42208.207638888889</v>
      </c>
      <c r="U2443">
        <f t="shared" si="272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0">
        <f t="shared" si="271"/>
        <v>42082.625324074077</v>
      </c>
      <c r="U2444">
        <f t="shared" si="272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0">
        <f t="shared" si="271"/>
        <v>41866.625254629631</v>
      </c>
      <c r="U2445">
        <f t="shared" si="272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0">
        <f t="shared" si="271"/>
        <v>42515.754525462966</v>
      </c>
      <c r="U2446">
        <f t="shared" si="272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0">
        <f t="shared" si="271"/>
        <v>42273.190057870372</v>
      </c>
      <c r="U2447">
        <f t="shared" si="272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0">
        <f t="shared" si="271"/>
        <v>42700.64434027778</v>
      </c>
      <c r="U2448">
        <f t="shared" si="272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0">
        <f t="shared" si="271"/>
        <v>42686.166666666672</v>
      </c>
      <c r="U2449">
        <f t="shared" si="272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0">
        <f t="shared" si="271"/>
        <v>42613.233333333337</v>
      </c>
      <c r="U2450">
        <f t="shared" si="272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0">
        <f t="shared" si="271"/>
        <v>41973.184201388889</v>
      </c>
      <c r="U2451">
        <f t="shared" si="272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0">
        <f t="shared" si="271"/>
        <v>41940.132638888892</v>
      </c>
      <c r="U2452">
        <f t="shared" si="272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0">
        <f t="shared" si="271"/>
        <v>42799.908449074079</v>
      </c>
      <c r="U2453">
        <f t="shared" si="272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0">
        <f t="shared" si="271"/>
        <v>42367.958333333328</v>
      </c>
      <c r="U2454">
        <f t="shared" si="272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0">
        <f t="shared" si="271"/>
        <v>42768.692233796297</v>
      </c>
      <c r="U2455">
        <f t="shared" si="272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0">
        <f t="shared" si="271"/>
        <v>42805.201481481476</v>
      </c>
      <c r="U2456">
        <f t="shared" si="272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0">
        <f t="shared" si="271"/>
        <v>42480.781828703708</v>
      </c>
      <c r="U2457">
        <f t="shared" si="272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0">
        <f t="shared" si="271"/>
        <v>42791.961099537039</v>
      </c>
      <c r="U2458">
        <f t="shared" si="272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0">
        <f t="shared" si="271"/>
        <v>42453.560833333337</v>
      </c>
      <c r="U2459">
        <f t="shared" si="272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0">
        <f t="shared" si="271"/>
        <v>42530.791666666672</v>
      </c>
      <c r="U2460">
        <f t="shared" si="272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0">
        <f t="shared" si="271"/>
        <v>42452.595891203702</v>
      </c>
      <c r="U2461">
        <f t="shared" si="272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0">
        <f t="shared" si="271"/>
        <v>42738.178472222222</v>
      </c>
      <c r="U2462">
        <f t="shared" si="272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0">
        <f t="shared" si="271"/>
        <v>40817.125</v>
      </c>
      <c r="U2463">
        <f t="shared" si="272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0">
        <f t="shared" si="271"/>
        <v>41109.186296296299</v>
      </c>
      <c r="U2464">
        <f t="shared" si="272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0">
        <f t="shared" si="271"/>
        <v>41380.791666666664</v>
      </c>
      <c r="U2465">
        <f t="shared" si="272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0">
        <f t="shared" si="271"/>
        <v>42277.811805555553</v>
      </c>
      <c r="U2466">
        <f t="shared" si="272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0">
        <f t="shared" si="271"/>
        <v>41175.719305555554</v>
      </c>
      <c r="U2467">
        <f t="shared" si="272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0">
        <f t="shared" si="271"/>
        <v>41403.102465277778</v>
      </c>
      <c r="U2468">
        <f t="shared" si="272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0">
        <f t="shared" si="271"/>
        <v>41039.708333333336</v>
      </c>
      <c r="U2469">
        <f t="shared" si="272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0">
        <f t="shared" si="271"/>
        <v>41210.208333333336</v>
      </c>
      <c r="U2470">
        <f t="shared" si="272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0">
        <f t="shared" si="271"/>
        <v>40582.429733796293</v>
      </c>
      <c r="U2471">
        <f t="shared" si="272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0">
        <f t="shared" si="271"/>
        <v>41053.07471064815</v>
      </c>
      <c r="U2472">
        <f t="shared" si="272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0">
        <f t="shared" si="271"/>
        <v>40933.992962962962</v>
      </c>
      <c r="U2473">
        <f t="shared" si="272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0">
        <f t="shared" si="271"/>
        <v>40425.043749999997</v>
      </c>
      <c r="U2474">
        <f t="shared" si="272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0">
        <f t="shared" si="271"/>
        <v>41223.790150462963</v>
      </c>
      <c r="U2475">
        <f t="shared" si="272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0">
        <f t="shared" si="271"/>
        <v>40462.011296296296</v>
      </c>
      <c r="U2476">
        <f t="shared" si="272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0">
        <f t="shared" si="271"/>
        <v>40369.916666666664</v>
      </c>
      <c r="U2477">
        <f t="shared" si="272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0">
        <f t="shared" si="271"/>
        <v>41946.370023148149</v>
      </c>
      <c r="U2478">
        <f t="shared" si="272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0">
        <f t="shared" si="271"/>
        <v>41133.691493055558</v>
      </c>
      <c r="U2479">
        <f t="shared" si="272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0">
        <f t="shared" si="271"/>
        <v>41287.950381944444</v>
      </c>
      <c r="U2480">
        <f t="shared" si="272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0">
        <f t="shared" si="271"/>
        <v>41118.083333333336</v>
      </c>
      <c r="U2481">
        <f t="shared" si="272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0">
        <f t="shared" si="271"/>
        <v>42287.936157407406</v>
      </c>
      <c r="U2482">
        <f t="shared" si="272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0">
        <f t="shared" si="271"/>
        <v>41029.645925925928</v>
      </c>
      <c r="U2483">
        <f t="shared" si="272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0">
        <f t="shared" si="271"/>
        <v>40756.782210648147</v>
      </c>
      <c r="U2484">
        <f t="shared" si="272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0">
        <f t="shared" si="271"/>
        <v>41030.708368055559</v>
      </c>
      <c r="U2485">
        <f t="shared" si="272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0">
        <f t="shared" si="271"/>
        <v>40801.916701388887</v>
      </c>
      <c r="U2486">
        <f t="shared" si="272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0">
        <f t="shared" si="271"/>
        <v>40828.998599537037</v>
      </c>
      <c r="U2487">
        <f t="shared" si="272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0">
        <f t="shared" si="271"/>
        <v>41021.708055555559</v>
      </c>
      <c r="U2488">
        <f t="shared" si="272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0">
        <f t="shared" si="271"/>
        <v>41056.083298611113</v>
      </c>
      <c r="U2489">
        <f t="shared" si="272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0">
        <f t="shared" si="271"/>
        <v>40863.674861111111</v>
      </c>
      <c r="U2490">
        <f t="shared" si="272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0">
        <f t="shared" si="271"/>
        <v>41403.690266203703</v>
      </c>
      <c r="U2491">
        <f t="shared" si="272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0">
        <f t="shared" si="271"/>
        <v>41083.227731481478</v>
      </c>
      <c r="U2492">
        <f t="shared" si="272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0">
        <f t="shared" si="271"/>
        <v>40559.07708333333</v>
      </c>
      <c r="U2493">
        <f t="shared" si="272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0">
        <f t="shared" si="271"/>
        <v>41076.415972222225</v>
      </c>
      <c r="U2494">
        <f t="shared" si="272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0">
        <f t="shared" si="271"/>
        <v>41393.168287037035</v>
      </c>
      <c r="U2495">
        <f t="shared" si="272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0">
        <f t="shared" si="271"/>
        <v>41052.645185185182</v>
      </c>
      <c r="U2496">
        <f t="shared" si="272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0">
        <f t="shared" si="271"/>
        <v>41066.946469907409</v>
      </c>
      <c r="U2497">
        <f t="shared" si="272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0">
        <f t="shared" si="271"/>
        <v>41362.954768518517</v>
      </c>
      <c r="U2498">
        <f t="shared" si="272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(E2499/D2499)*100</f>
        <v>112.7715</v>
      </c>
      <c r="P2499" s="5">
        <f t="shared" ref="P2499:P2562" si="274">E2499/L2499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RIGHT(N2499,LEN(N2499)-SEARCH("/",N2499,1))</f>
        <v>indie rock</v>
      </c>
      <c r="S2499" s="11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0">
        <f t="shared" si="278"/>
        <v>42031.967442129629</v>
      </c>
      <c r="U2500">
        <f t="shared" si="27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0">
        <f t="shared" si="278"/>
        <v>41274.75</v>
      </c>
      <c r="U2501">
        <f t="shared" si="27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0">
        <f t="shared" si="278"/>
        <v>41083.772858796299</v>
      </c>
      <c r="U2502">
        <f t="shared" si="27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0">
        <f t="shared" si="278"/>
        <v>42274.776666666665</v>
      </c>
      <c r="U2503">
        <f t="shared" si="27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0">
        <f t="shared" si="278"/>
        <v>41903.825439814813</v>
      </c>
      <c r="U2504">
        <f t="shared" si="27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0">
        <f t="shared" si="278"/>
        <v>42528.879166666666</v>
      </c>
      <c r="U2505">
        <f t="shared" si="27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0">
        <f t="shared" si="278"/>
        <v>41958.057106481487</v>
      </c>
      <c r="U2506">
        <f t="shared" si="27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0">
        <f t="shared" si="278"/>
        <v>42077.014074074075</v>
      </c>
      <c r="U2507">
        <f t="shared" si="27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0">
        <f t="shared" si="278"/>
        <v>42280.875</v>
      </c>
      <c r="U2508">
        <f t="shared" si="27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0">
        <f t="shared" si="278"/>
        <v>42135.072962962964</v>
      </c>
      <c r="U2509">
        <f t="shared" si="27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0">
        <f t="shared" si="278"/>
        <v>41865.951782407406</v>
      </c>
      <c r="U2510">
        <f t="shared" si="27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0">
        <f t="shared" si="278"/>
        <v>42114.767928240741</v>
      </c>
      <c r="U2511">
        <f t="shared" si="27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0">
        <f t="shared" si="278"/>
        <v>42138.997361111105</v>
      </c>
      <c r="U2512">
        <f t="shared" si="27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0">
        <f t="shared" si="278"/>
        <v>42401.446909722217</v>
      </c>
      <c r="U2513">
        <f t="shared" si="27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0">
        <f t="shared" si="278"/>
        <v>41986.876863425925</v>
      </c>
      <c r="U2514">
        <f t="shared" si="27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0">
        <f t="shared" si="278"/>
        <v>42792.00681712963</v>
      </c>
      <c r="U2515">
        <f t="shared" si="27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0">
        <f t="shared" si="278"/>
        <v>41871.389780092592</v>
      </c>
      <c r="U2516">
        <f t="shared" si="27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0">
        <f t="shared" si="278"/>
        <v>42057.839733796296</v>
      </c>
      <c r="U2517">
        <f t="shared" si="27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0">
        <f t="shared" si="278"/>
        <v>41972.6950462963</v>
      </c>
      <c r="U2518">
        <f t="shared" si="27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0">
        <f t="shared" si="278"/>
        <v>42082.760763888888</v>
      </c>
      <c r="U2519">
        <f t="shared" si="27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0">
        <f t="shared" si="278"/>
        <v>41956.722546296296</v>
      </c>
      <c r="U2520">
        <f t="shared" si="27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0">
        <f t="shared" si="278"/>
        <v>41839.155138888891</v>
      </c>
      <c r="U2521">
        <f t="shared" si="27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0">
        <f t="shared" si="278"/>
        <v>42658.806249999994</v>
      </c>
      <c r="U2522">
        <f t="shared" si="27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0">
        <f t="shared" si="278"/>
        <v>42290.967835648145</v>
      </c>
      <c r="U2523">
        <f t="shared" si="27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0">
        <f t="shared" si="278"/>
        <v>42482.619444444441</v>
      </c>
      <c r="U2524">
        <f t="shared" si="27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0">
        <f t="shared" si="278"/>
        <v>41961.017268518524</v>
      </c>
      <c r="U2525">
        <f t="shared" si="27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0">
        <f t="shared" si="278"/>
        <v>41994.1875</v>
      </c>
      <c r="U2526">
        <f t="shared" si="27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0">
        <f t="shared" si="278"/>
        <v>41088.844571759262</v>
      </c>
      <c r="U2527">
        <f t="shared" si="27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0">
        <f t="shared" si="278"/>
        <v>41981.207638888889</v>
      </c>
      <c r="U2528">
        <f t="shared" si="27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0">
        <f t="shared" si="278"/>
        <v>41565.165972222225</v>
      </c>
      <c r="U2529">
        <f t="shared" si="27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0">
        <f t="shared" si="278"/>
        <v>42236.458333333328</v>
      </c>
      <c r="U2530">
        <f t="shared" si="27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0">
        <f t="shared" si="278"/>
        <v>40993.0390625</v>
      </c>
      <c r="U2531">
        <f t="shared" si="27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0">
        <f t="shared" si="278"/>
        <v>42114.201388888891</v>
      </c>
      <c r="U2532">
        <f t="shared" si="27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0">
        <f t="shared" si="278"/>
        <v>42231.165972222225</v>
      </c>
      <c r="U2533">
        <f t="shared" si="27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0">
        <f t="shared" si="278"/>
        <v>41137.849143518521</v>
      </c>
      <c r="U2534">
        <f t="shared" si="27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0">
        <f t="shared" si="278"/>
        <v>41334.750787037039</v>
      </c>
      <c r="U2535">
        <f t="shared" si="27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0">
        <f t="shared" si="278"/>
        <v>40179.25</v>
      </c>
      <c r="U2536">
        <f t="shared" si="27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0">
        <f t="shared" si="278"/>
        <v>41974.832696759258</v>
      </c>
      <c r="U2537">
        <f t="shared" si="27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0">
        <f t="shared" si="278"/>
        <v>41485.106087962966</v>
      </c>
      <c r="U2538">
        <f t="shared" si="27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0">
        <f t="shared" si="278"/>
        <v>40756.648784722223</v>
      </c>
      <c r="U2539">
        <f t="shared" si="27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0">
        <f t="shared" si="278"/>
        <v>41329.207638888889</v>
      </c>
      <c r="U2540">
        <f t="shared" si="27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0">
        <f t="shared" si="278"/>
        <v>42037.902222222227</v>
      </c>
      <c r="U2541">
        <f t="shared" si="27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0">
        <f t="shared" si="278"/>
        <v>40845.675011574072</v>
      </c>
      <c r="U2542">
        <f t="shared" si="27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0">
        <f t="shared" si="278"/>
        <v>41543.449282407404</v>
      </c>
      <c r="U2543">
        <f t="shared" si="27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0">
        <f t="shared" si="278"/>
        <v>41548.165972222225</v>
      </c>
      <c r="U2544">
        <f t="shared" si="27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0">
        <f t="shared" si="278"/>
        <v>40545.125</v>
      </c>
      <c r="U2545">
        <f t="shared" si="27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0">
        <f t="shared" si="278"/>
        <v>41098.520474537036</v>
      </c>
      <c r="U2546">
        <f t="shared" si="27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0">
        <f t="shared" si="278"/>
        <v>42062.020833333328</v>
      </c>
      <c r="U2547">
        <f t="shared" si="27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0">
        <f t="shared" si="278"/>
        <v>41552.208333333336</v>
      </c>
      <c r="U2548">
        <f t="shared" si="27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0">
        <f t="shared" si="278"/>
        <v>41003.731516203705</v>
      </c>
      <c r="U2549">
        <f t="shared" si="27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0">
        <f t="shared" si="278"/>
        <v>42643.185416666667</v>
      </c>
      <c r="U2550">
        <f t="shared" si="27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0">
        <f t="shared" si="278"/>
        <v>41425.708333333336</v>
      </c>
      <c r="U2551">
        <f t="shared" si="27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0">
        <f t="shared" si="278"/>
        <v>42285.165972222225</v>
      </c>
      <c r="U2552">
        <f t="shared" si="27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0">
        <f t="shared" si="278"/>
        <v>40989.866666666669</v>
      </c>
      <c r="U2553">
        <f t="shared" si="27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0">
        <f t="shared" si="278"/>
        <v>42799.809965277775</v>
      </c>
      <c r="U2554">
        <f t="shared" si="27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0">
        <f t="shared" si="278"/>
        <v>41173.199155092596</v>
      </c>
      <c r="U2555">
        <f t="shared" si="27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0">
        <f t="shared" si="278"/>
        <v>42156.165972222225</v>
      </c>
      <c r="U2556">
        <f t="shared" si="27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0">
        <f t="shared" si="278"/>
        <v>41057.655011574076</v>
      </c>
      <c r="U2557">
        <f t="shared" si="27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0">
        <f t="shared" si="278"/>
        <v>41267.991400462961</v>
      </c>
      <c r="U2558">
        <f t="shared" si="27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0">
        <f t="shared" si="278"/>
        <v>41774.745208333334</v>
      </c>
      <c r="U2559">
        <f t="shared" si="27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0">
        <f t="shared" si="278"/>
        <v>42125.582638888889</v>
      </c>
      <c r="U2560">
        <f t="shared" si="27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0">
        <f t="shared" si="278"/>
        <v>40862.817361111112</v>
      </c>
      <c r="U2561">
        <f t="shared" si="27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0">
        <f t="shared" si="278"/>
        <v>42069.951087962967</v>
      </c>
      <c r="U2562">
        <f t="shared" si="27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(E2563/D2563)*100</f>
        <v>0</v>
      </c>
      <c r="P2563" s="5" t="e">
        <f t="shared" ref="P2563:P2626" si="281">E2563/L2563</f>
        <v>#DIV/0!</v>
      </c>
      <c r="Q2563" t="str">
        <f t="shared" ref="Q2563:Q2626" si="282">LEFT(N2563, SEARCH("/",N2563,1)-1)</f>
        <v>food</v>
      </c>
      <c r="R2563" t="str">
        <f t="shared" ref="R2563:R2626" si="283">RIGHT(N2563,LEN(N2563)-SEARCH("/",N2563,1))</f>
        <v>food trucks</v>
      </c>
      <c r="S2563" s="11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0">
        <f t="shared" si="285"/>
        <v>42654.524756944447</v>
      </c>
      <c r="U2564">
        <f t="shared" si="286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0">
        <f t="shared" si="285"/>
        <v>42215.139479166668</v>
      </c>
      <c r="U2565">
        <f t="shared" si="286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0">
        <f t="shared" si="285"/>
        <v>41852.040497685186</v>
      </c>
      <c r="U2566">
        <f t="shared" si="286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0">
        <f t="shared" si="285"/>
        <v>42499.868055555555</v>
      </c>
      <c r="U2567">
        <f t="shared" si="286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0">
        <f t="shared" si="285"/>
        <v>41872.980879629627</v>
      </c>
      <c r="U2568">
        <f t="shared" si="286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0">
        <f t="shared" si="285"/>
        <v>42117.878912037035</v>
      </c>
      <c r="U2569">
        <f t="shared" si="286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0">
        <f t="shared" si="285"/>
        <v>42614.666597222225</v>
      </c>
      <c r="U2570">
        <f t="shared" si="286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0">
        <f t="shared" si="285"/>
        <v>42264.105462962965</v>
      </c>
      <c r="U2571">
        <f t="shared" si="286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0">
        <f t="shared" si="285"/>
        <v>42774.903182870374</v>
      </c>
      <c r="U2572">
        <f t="shared" si="286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0">
        <f t="shared" si="285"/>
        <v>42509.341678240744</v>
      </c>
      <c r="U2573">
        <f t="shared" si="286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0">
        <f t="shared" si="285"/>
        <v>42107.119409722218</v>
      </c>
      <c r="U2574">
        <f t="shared" si="286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0">
        <f t="shared" si="285"/>
        <v>41874.592002314814</v>
      </c>
      <c r="U2575">
        <f t="shared" si="286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0">
        <f t="shared" si="285"/>
        <v>42508.825752314813</v>
      </c>
      <c r="U2576">
        <f t="shared" si="286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0">
        <f t="shared" si="285"/>
        <v>42016.108726851846</v>
      </c>
      <c r="U2577">
        <f t="shared" si="286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0">
        <f t="shared" si="285"/>
        <v>42104.968136574069</v>
      </c>
      <c r="U2578">
        <f t="shared" si="286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0">
        <f t="shared" si="285"/>
        <v>41855.820567129631</v>
      </c>
      <c r="U2579">
        <f t="shared" si="286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0">
        <f t="shared" si="285"/>
        <v>42286.708333333328</v>
      </c>
      <c r="U2580">
        <f t="shared" si="286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0">
        <f t="shared" si="285"/>
        <v>41897.829895833333</v>
      </c>
      <c r="U2581">
        <f t="shared" si="286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0">
        <f t="shared" si="285"/>
        <v>42140.125</v>
      </c>
      <c r="U2582">
        <f t="shared" si="286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0">
        <f t="shared" si="285"/>
        <v>42324.670115740737</v>
      </c>
      <c r="U2583">
        <f t="shared" si="286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0">
        <f t="shared" si="285"/>
        <v>42672.988819444443</v>
      </c>
      <c r="U2584">
        <f t="shared" si="286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0">
        <f t="shared" si="285"/>
        <v>42079.727777777778</v>
      </c>
      <c r="U2585">
        <f t="shared" si="286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0">
        <f t="shared" si="285"/>
        <v>42170.173252314817</v>
      </c>
      <c r="U2586">
        <f t="shared" si="286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0">
        <f t="shared" si="285"/>
        <v>41825.963333333333</v>
      </c>
      <c r="U2587">
        <f t="shared" si="286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0">
        <f t="shared" si="285"/>
        <v>42363.330277777779</v>
      </c>
      <c r="U2588">
        <f t="shared" si="286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0">
        <f t="shared" si="285"/>
        <v>42368.675381944442</v>
      </c>
      <c r="U2589">
        <f t="shared" si="286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0">
        <f t="shared" si="285"/>
        <v>42094.551388888889</v>
      </c>
      <c r="U2590">
        <f t="shared" si="286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0">
        <f t="shared" si="285"/>
        <v>42452.494525462964</v>
      </c>
      <c r="U2591">
        <f t="shared" si="286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0">
        <f t="shared" si="285"/>
        <v>42395.589085648149</v>
      </c>
      <c r="U2592">
        <f t="shared" si="286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0">
        <f t="shared" si="285"/>
        <v>42442.864861111113</v>
      </c>
      <c r="U2593">
        <f t="shared" si="286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0">
        <f t="shared" si="285"/>
        <v>41917.801168981481</v>
      </c>
      <c r="U2594">
        <f t="shared" si="286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0">
        <f t="shared" si="285"/>
        <v>42119.84520833334</v>
      </c>
      <c r="U2595">
        <f t="shared" si="286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0">
        <f t="shared" si="285"/>
        <v>41858.967916666668</v>
      </c>
      <c r="U2596">
        <f t="shared" si="286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0">
        <f t="shared" si="285"/>
        <v>42790.244212962964</v>
      </c>
      <c r="U2597">
        <f t="shared" si="286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0">
        <f t="shared" si="285"/>
        <v>41858.664456018516</v>
      </c>
      <c r="U2598">
        <f t="shared" si="286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0">
        <f t="shared" si="285"/>
        <v>42540.341631944444</v>
      </c>
      <c r="U2599">
        <f t="shared" si="286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0">
        <f t="shared" si="285"/>
        <v>42270.840289351851</v>
      </c>
      <c r="U2600">
        <f t="shared" si="286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0">
        <f t="shared" si="285"/>
        <v>41854.754016203704</v>
      </c>
      <c r="U2601">
        <f t="shared" si="286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0">
        <f t="shared" si="285"/>
        <v>42454.858796296292</v>
      </c>
      <c r="U2602">
        <f t="shared" si="286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0">
        <f t="shared" si="285"/>
        <v>41165.165972222225</v>
      </c>
      <c r="U2603">
        <f t="shared" si="286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0">
        <f t="shared" si="285"/>
        <v>41955.888888888891</v>
      </c>
      <c r="U2604">
        <f t="shared" si="286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0">
        <f t="shared" si="285"/>
        <v>41631.912662037037</v>
      </c>
      <c r="U2605">
        <f t="shared" si="286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0">
        <f t="shared" si="285"/>
        <v>41028.051192129627</v>
      </c>
      <c r="U2606">
        <f t="shared" si="286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0">
        <f t="shared" si="285"/>
        <v>42538.541550925926</v>
      </c>
      <c r="U2607">
        <f t="shared" si="286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0">
        <f t="shared" si="285"/>
        <v>41758.712754629632</v>
      </c>
      <c r="U2608">
        <f t="shared" si="286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0">
        <f t="shared" si="285"/>
        <v>42228.083333333328</v>
      </c>
      <c r="U2609">
        <f t="shared" si="286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0">
        <f t="shared" si="285"/>
        <v>42809</v>
      </c>
      <c r="U2610">
        <f t="shared" si="286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0">
        <f t="shared" si="285"/>
        <v>41105.237858796296</v>
      </c>
      <c r="U2611">
        <f t="shared" si="286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0">
        <f t="shared" si="285"/>
        <v>42604.290972222225</v>
      </c>
      <c r="U2612">
        <f t="shared" si="286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0">
        <f t="shared" si="285"/>
        <v>42737.957638888889</v>
      </c>
      <c r="U2613">
        <f t="shared" si="286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0">
        <f t="shared" si="285"/>
        <v>42013.143171296295</v>
      </c>
      <c r="U2614">
        <f t="shared" si="286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0">
        <f t="shared" si="285"/>
        <v>41173.81821759259</v>
      </c>
      <c r="U2615">
        <f t="shared" si="286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0">
        <f t="shared" si="285"/>
        <v>41759.208333333336</v>
      </c>
      <c r="U2616">
        <f t="shared" si="286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0">
        <f t="shared" si="285"/>
        <v>42490.5</v>
      </c>
      <c r="U2617">
        <f t="shared" si="286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0">
        <f t="shared" si="285"/>
        <v>42241.99454861111</v>
      </c>
      <c r="U2618">
        <f t="shared" si="286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0">
        <f t="shared" si="285"/>
        <v>41932.874432870369</v>
      </c>
      <c r="U2619">
        <f t="shared" si="286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0">
        <f t="shared" si="285"/>
        <v>42339.834039351852</v>
      </c>
      <c r="U2620">
        <f t="shared" si="286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0">
        <f t="shared" si="285"/>
        <v>42300.458333333328</v>
      </c>
      <c r="U2621">
        <f t="shared" si="286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0">
        <f t="shared" si="285"/>
        <v>42288.041666666672</v>
      </c>
      <c r="U2622">
        <f t="shared" si="286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0">
        <f t="shared" si="285"/>
        <v>42145.74754629629</v>
      </c>
      <c r="U2623">
        <f t="shared" si="286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0">
        <f t="shared" si="285"/>
        <v>42734.74324074074</v>
      </c>
      <c r="U2624">
        <f t="shared" si="286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0">
        <f t="shared" si="285"/>
        <v>42706.256550925929</v>
      </c>
      <c r="U2625">
        <f t="shared" si="286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0">
        <f t="shared" si="285"/>
        <v>41165.42155092593</v>
      </c>
      <c r="U2626">
        <f t="shared" si="286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(E2627/D2627)*100</f>
        <v>956</v>
      </c>
      <c r="P2627" s="5">
        <f t="shared" ref="P2627:P2690" si="288">E2627/L2627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RIGHT(N2627,LEN(N2627)-SEARCH("/",N2627,1))</f>
        <v>space exploration</v>
      </c>
      <c r="S2627" s="11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0">
        <f t="shared" si="292"/>
        <v>42158.628113425926</v>
      </c>
      <c r="U2628">
        <f t="shared" si="293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0">
        <f t="shared" si="292"/>
        <v>42334.871076388896</v>
      </c>
      <c r="U2629">
        <f t="shared" si="293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0">
        <f t="shared" si="292"/>
        <v>41973.966053240743</v>
      </c>
      <c r="U2630">
        <f t="shared" si="293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0">
        <f t="shared" si="292"/>
        <v>42138.538449074069</v>
      </c>
      <c r="U2631">
        <f t="shared" si="293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0">
        <f t="shared" si="292"/>
        <v>42551.416666666672</v>
      </c>
      <c r="U2632">
        <f t="shared" si="293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0">
        <f t="shared" si="292"/>
        <v>42246.169293981482</v>
      </c>
      <c r="U2633">
        <f t="shared" si="293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0">
        <f t="shared" si="292"/>
        <v>42519.061793981484</v>
      </c>
      <c r="U2634">
        <f t="shared" si="293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0">
        <f t="shared" si="292"/>
        <v>41697.958333333336</v>
      </c>
      <c r="U2635">
        <f t="shared" si="293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0">
        <f t="shared" si="292"/>
        <v>42642.656493055561</v>
      </c>
      <c r="U2636">
        <f t="shared" si="293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0">
        <f t="shared" si="292"/>
        <v>42072.909270833334</v>
      </c>
      <c r="U2637">
        <f t="shared" si="293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0">
        <f t="shared" si="292"/>
        <v>42659.041666666672</v>
      </c>
      <c r="U2638">
        <f t="shared" si="293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0">
        <f t="shared" si="292"/>
        <v>42655.549479166672</v>
      </c>
      <c r="U2639">
        <f t="shared" si="293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0">
        <f t="shared" si="292"/>
        <v>42019.913136574076</v>
      </c>
      <c r="U2640">
        <f t="shared" si="293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0">
        <f t="shared" si="292"/>
        <v>42054.86513888889</v>
      </c>
      <c r="U2641">
        <f t="shared" si="293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0">
        <f t="shared" si="292"/>
        <v>42163.160578703704</v>
      </c>
      <c r="U2642">
        <f t="shared" si="293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0">
        <f t="shared" si="292"/>
        <v>41897.839583333334</v>
      </c>
      <c r="U2643">
        <f t="shared" si="293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0">
        <f t="shared" si="292"/>
        <v>42566.289583333331</v>
      </c>
      <c r="U2644">
        <f t="shared" si="293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0">
        <f t="shared" si="292"/>
        <v>42725.332638888889</v>
      </c>
      <c r="U2645">
        <f t="shared" si="293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0">
        <f t="shared" si="292"/>
        <v>42804.792071759264</v>
      </c>
      <c r="U2646">
        <f t="shared" si="293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0">
        <f t="shared" si="292"/>
        <v>41951.884293981479</v>
      </c>
      <c r="U2647">
        <f t="shared" si="293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0">
        <f t="shared" si="292"/>
        <v>42256.313298611116</v>
      </c>
      <c r="U2648">
        <f t="shared" si="293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0">
        <f t="shared" si="292"/>
        <v>42230.261793981481</v>
      </c>
      <c r="U2649">
        <f t="shared" si="293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0">
        <f t="shared" si="292"/>
        <v>42438.714814814812</v>
      </c>
      <c r="U2650">
        <f t="shared" si="293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0">
        <f t="shared" si="292"/>
        <v>42401.99700231482</v>
      </c>
      <c r="U2651">
        <f t="shared" si="293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0">
        <f t="shared" si="292"/>
        <v>42725.624340277776</v>
      </c>
      <c r="U2652">
        <f t="shared" si="293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0">
        <f t="shared" si="292"/>
        <v>42355.805659722217</v>
      </c>
      <c r="U2653">
        <f t="shared" si="293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0">
        <f t="shared" si="292"/>
        <v>41983.158854166672</v>
      </c>
      <c r="U2654">
        <f t="shared" si="293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0">
        <f t="shared" si="292"/>
        <v>41803.166666666664</v>
      </c>
      <c r="U2655">
        <f t="shared" si="293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0">
        <f t="shared" si="292"/>
        <v>42115.559328703705</v>
      </c>
      <c r="U2656">
        <f t="shared" si="293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0">
        <f t="shared" si="292"/>
        <v>42409.833333333328</v>
      </c>
      <c r="U2657">
        <f t="shared" si="293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0">
        <f t="shared" si="292"/>
        <v>42806.791666666672</v>
      </c>
      <c r="U2658">
        <f t="shared" si="293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0">
        <f t="shared" si="292"/>
        <v>42585.0625</v>
      </c>
      <c r="U2659">
        <f t="shared" si="293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0">
        <f t="shared" si="292"/>
        <v>42581.884189814817</v>
      </c>
      <c r="U2660">
        <f t="shared" si="293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0">
        <f t="shared" si="292"/>
        <v>42112.069560185191</v>
      </c>
      <c r="U2661">
        <f t="shared" si="293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0">
        <f t="shared" si="292"/>
        <v>42332.754837962959</v>
      </c>
      <c r="U2662">
        <f t="shared" si="293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0">
        <f t="shared" si="292"/>
        <v>41572.958449074074</v>
      </c>
      <c r="U2663">
        <f t="shared" si="293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0">
        <f t="shared" si="292"/>
        <v>42237.746678240743</v>
      </c>
      <c r="U2664">
        <f t="shared" si="293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0">
        <f t="shared" si="292"/>
        <v>42251.625</v>
      </c>
      <c r="U2665">
        <f t="shared" si="293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0">
        <f t="shared" si="292"/>
        <v>42347.290972222225</v>
      </c>
      <c r="U2666">
        <f t="shared" si="293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0">
        <f t="shared" si="292"/>
        <v>42128.895532407405</v>
      </c>
      <c r="U2667">
        <f t="shared" si="293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0">
        <f t="shared" si="292"/>
        <v>42272.875</v>
      </c>
      <c r="U2668">
        <f t="shared" si="293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0">
        <f t="shared" si="292"/>
        <v>42410.926111111112</v>
      </c>
      <c r="U2669">
        <f t="shared" si="293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0">
        <f t="shared" si="292"/>
        <v>42317.60555555555</v>
      </c>
      <c r="U2670">
        <f t="shared" si="293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0">
        <f t="shared" si="292"/>
        <v>42379.035833333335</v>
      </c>
      <c r="U2671">
        <f t="shared" si="293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0">
        <f t="shared" si="292"/>
        <v>41849.020601851851</v>
      </c>
      <c r="U2672">
        <f t="shared" si="293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0">
        <f t="shared" si="292"/>
        <v>41992.818055555559</v>
      </c>
      <c r="U2673">
        <f t="shared" si="293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0">
        <f t="shared" si="292"/>
        <v>42366.25</v>
      </c>
      <c r="U2674">
        <f t="shared" si="293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0">
        <f t="shared" si="292"/>
        <v>41941.947916666664</v>
      </c>
      <c r="U2675">
        <f t="shared" si="293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0">
        <f t="shared" si="292"/>
        <v>42556.207638888889</v>
      </c>
      <c r="U2676">
        <f t="shared" si="293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0">
        <f t="shared" si="292"/>
        <v>41953.899178240739</v>
      </c>
      <c r="U2677">
        <f t="shared" si="293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0">
        <f t="shared" si="292"/>
        <v>42512.624699074076</v>
      </c>
      <c r="U2678">
        <f t="shared" si="293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0">
        <f t="shared" si="292"/>
        <v>41823.029432870368</v>
      </c>
      <c r="U2679">
        <f t="shared" si="293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0">
        <f t="shared" si="292"/>
        <v>42271.798206018517</v>
      </c>
      <c r="U2680">
        <f t="shared" si="293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0">
        <f t="shared" si="292"/>
        <v>42063.001087962963</v>
      </c>
      <c r="U2681">
        <f t="shared" si="293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0">
        <f t="shared" si="292"/>
        <v>42466.170034722221</v>
      </c>
      <c r="U2682">
        <f t="shared" si="293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0">
        <f t="shared" si="292"/>
        <v>41830.895254629628</v>
      </c>
      <c r="U2683">
        <f t="shared" si="293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0">
        <f t="shared" si="292"/>
        <v>41965.249305555553</v>
      </c>
      <c r="U2684">
        <f t="shared" si="293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0">
        <f t="shared" si="292"/>
        <v>42064.75509259259</v>
      </c>
      <c r="U2685">
        <f t="shared" si="293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0">
        <f t="shared" si="292"/>
        <v>41860.914641203701</v>
      </c>
      <c r="U2686">
        <f t="shared" si="293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0">
        <f t="shared" si="292"/>
        <v>42121.654282407413</v>
      </c>
      <c r="U2687">
        <f t="shared" si="293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0">
        <f t="shared" si="292"/>
        <v>41912.974803240737</v>
      </c>
      <c r="U2688">
        <f t="shared" si="293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0">
        <f t="shared" si="292"/>
        <v>42184.64025462963</v>
      </c>
      <c r="U2689">
        <f t="shared" si="293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0">
        <f t="shared" si="292"/>
        <v>42059.125</v>
      </c>
      <c r="U2690">
        <f t="shared" si="293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(E2691/D2691)*100</f>
        <v>2.8571428571428571E-3</v>
      </c>
      <c r="P2691" s="5">
        <f t="shared" ref="P2691:P2754" si="295">E2691/L2691</f>
        <v>1</v>
      </c>
      <c r="Q2691" t="str">
        <f t="shared" ref="Q2691:Q2754" si="296">LEFT(N2691, SEARCH("/",N2691,1)-1)</f>
        <v>food</v>
      </c>
      <c r="R2691" t="str">
        <f t="shared" ref="R2691:R2754" si="297">RIGHT(N2691,LEN(N2691)-SEARCH("/",N2691,1))</f>
        <v>food trucks</v>
      </c>
      <c r="S2691" s="11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0">
        <f t="shared" si="299"/>
        <v>42158.105046296296</v>
      </c>
      <c r="U2692">
        <f t="shared" si="300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0">
        <f t="shared" si="299"/>
        <v>42134.724039351851</v>
      </c>
      <c r="U2693">
        <f t="shared" si="300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0">
        <f t="shared" si="299"/>
        <v>42088.292361111111</v>
      </c>
      <c r="U2694">
        <f t="shared" si="300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0">
        <f t="shared" si="299"/>
        <v>41864.138495370367</v>
      </c>
      <c r="U2695">
        <f t="shared" si="300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0">
        <f t="shared" si="299"/>
        <v>41908.140497685185</v>
      </c>
      <c r="U2696">
        <f t="shared" si="300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0">
        <f t="shared" si="299"/>
        <v>42108.14025462963</v>
      </c>
      <c r="U2697">
        <f t="shared" si="300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0">
        <f t="shared" si="299"/>
        <v>41998.844444444447</v>
      </c>
      <c r="U2698">
        <f t="shared" si="300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0">
        <f t="shared" si="299"/>
        <v>42218.916666666672</v>
      </c>
      <c r="U2699">
        <f t="shared" si="300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0">
        <f t="shared" si="299"/>
        <v>41817.898240740738</v>
      </c>
      <c r="U2700">
        <f t="shared" si="300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0">
        <f t="shared" si="299"/>
        <v>41859.896562499998</v>
      </c>
      <c r="U2701">
        <f t="shared" si="300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0">
        <f t="shared" si="299"/>
        <v>41900.87467592593</v>
      </c>
      <c r="U2702">
        <f t="shared" si="300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0">
        <f t="shared" si="299"/>
        <v>42832.733032407406</v>
      </c>
      <c r="U2703">
        <f t="shared" si="300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0">
        <f t="shared" si="299"/>
        <v>42830.760150462964</v>
      </c>
      <c r="U2704">
        <f t="shared" si="300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0">
        <f t="shared" si="299"/>
        <v>42816.648495370369</v>
      </c>
      <c r="U2705">
        <f t="shared" si="300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0">
        <f t="shared" si="299"/>
        <v>42830.820763888885</v>
      </c>
      <c r="U2706">
        <f t="shared" si="300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0">
        <f t="shared" si="299"/>
        <v>42818.874513888892</v>
      </c>
      <c r="U2707">
        <f t="shared" si="300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0">
        <f t="shared" si="299"/>
        <v>41928.290972222225</v>
      </c>
      <c r="U2708">
        <f t="shared" si="300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0">
        <f t="shared" si="299"/>
        <v>41421.290972222225</v>
      </c>
      <c r="U2709">
        <f t="shared" si="300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0">
        <f t="shared" si="299"/>
        <v>42572.698217592595</v>
      </c>
      <c r="U2710">
        <f t="shared" si="300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0">
        <f t="shared" si="299"/>
        <v>42647.165972222225</v>
      </c>
      <c r="U2711">
        <f t="shared" si="300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0">
        <f t="shared" si="299"/>
        <v>41860.083333333336</v>
      </c>
      <c r="U2712">
        <f t="shared" si="300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0">
        <f t="shared" si="299"/>
        <v>41810.917361111111</v>
      </c>
      <c r="U2713">
        <f t="shared" si="300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0">
        <f t="shared" si="299"/>
        <v>41468.75</v>
      </c>
      <c r="U2714">
        <f t="shared" si="300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0">
        <f t="shared" si="299"/>
        <v>42362.653749999998</v>
      </c>
      <c r="U2715">
        <f t="shared" si="300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0">
        <f t="shared" si="299"/>
        <v>42657.958333333328</v>
      </c>
      <c r="U2716">
        <f t="shared" si="300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0">
        <f t="shared" si="299"/>
        <v>42421.398472222223</v>
      </c>
      <c r="U2717">
        <f t="shared" si="300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0">
        <f t="shared" si="299"/>
        <v>42285.333252314813</v>
      </c>
      <c r="U2718">
        <f t="shared" si="300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0">
        <f t="shared" si="299"/>
        <v>41979.956585648149</v>
      </c>
      <c r="U2719">
        <f t="shared" si="300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0">
        <f t="shared" si="299"/>
        <v>42493.958333333328</v>
      </c>
      <c r="U2720">
        <f t="shared" si="300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0">
        <f t="shared" si="299"/>
        <v>42477.989513888882</v>
      </c>
      <c r="U2721">
        <f t="shared" si="300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0">
        <f t="shared" si="299"/>
        <v>42685.507557870369</v>
      </c>
      <c r="U2722">
        <f t="shared" si="300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0">
        <f t="shared" si="299"/>
        <v>41523.791666666664</v>
      </c>
      <c r="U2723">
        <f t="shared" si="300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0">
        <f t="shared" si="299"/>
        <v>42764.857094907406</v>
      </c>
      <c r="U2724">
        <f t="shared" si="300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0">
        <f t="shared" si="299"/>
        <v>42004.880648148144</v>
      </c>
      <c r="U2725">
        <f t="shared" si="300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0">
        <f t="shared" si="299"/>
        <v>42231.32707175926</v>
      </c>
      <c r="U2726">
        <f t="shared" si="300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0">
        <f t="shared" si="299"/>
        <v>42795.744618055556</v>
      </c>
      <c r="U2727">
        <f t="shared" si="300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0">
        <f t="shared" si="299"/>
        <v>42482.579988425925</v>
      </c>
      <c r="U2728">
        <f t="shared" si="300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0">
        <f t="shared" si="299"/>
        <v>42223.676655092597</v>
      </c>
      <c r="U2729">
        <f t="shared" si="300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0">
        <f t="shared" si="299"/>
        <v>42368.59993055556</v>
      </c>
      <c r="U2730">
        <f t="shared" si="300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0">
        <f t="shared" si="299"/>
        <v>42125.240706018521</v>
      </c>
      <c r="U2731">
        <f t="shared" si="300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0">
        <f t="shared" si="299"/>
        <v>41386.541377314818</v>
      </c>
      <c r="U2732">
        <f t="shared" si="300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0">
        <f t="shared" si="299"/>
        <v>41930.166666666664</v>
      </c>
      <c r="U2733">
        <f t="shared" si="300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0">
        <f t="shared" si="299"/>
        <v>41422</v>
      </c>
      <c r="U2734">
        <f t="shared" si="300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0">
        <f t="shared" si="299"/>
        <v>42104.231180555551</v>
      </c>
      <c r="U2735">
        <f t="shared" si="300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0">
        <f t="shared" si="299"/>
        <v>42656.915972222225</v>
      </c>
      <c r="U2736">
        <f t="shared" si="300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0">
        <f t="shared" si="299"/>
        <v>41346.833333333336</v>
      </c>
      <c r="U2737">
        <f t="shared" si="300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0">
        <f t="shared" si="299"/>
        <v>41752.666354166664</v>
      </c>
      <c r="U2738">
        <f t="shared" si="300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0">
        <f t="shared" si="299"/>
        <v>41654.791666666664</v>
      </c>
      <c r="U2739">
        <f t="shared" si="300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0">
        <f t="shared" si="299"/>
        <v>42680.143564814818</v>
      </c>
      <c r="U2740">
        <f t="shared" si="300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0">
        <f t="shared" si="299"/>
        <v>41764.887928240743</v>
      </c>
      <c r="U2741">
        <f t="shared" si="300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0">
        <f t="shared" si="299"/>
        <v>42074.99018518519</v>
      </c>
      <c r="U2742">
        <f t="shared" si="300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0">
        <f t="shared" si="299"/>
        <v>41932.088194444441</v>
      </c>
      <c r="U2743">
        <f t="shared" si="300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0">
        <f t="shared" si="299"/>
        <v>41044.719756944447</v>
      </c>
      <c r="U2744">
        <f t="shared" si="300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0">
        <f t="shared" si="299"/>
        <v>42662.328784722224</v>
      </c>
      <c r="U2745">
        <f t="shared" si="300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0">
        <f t="shared" si="299"/>
        <v>40968.062476851854</v>
      </c>
      <c r="U2746">
        <f t="shared" si="300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0">
        <f t="shared" si="299"/>
        <v>41104.988055555557</v>
      </c>
      <c r="U2747">
        <f t="shared" si="300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0">
        <f t="shared" si="299"/>
        <v>41880.781377314815</v>
      </c>
      <c r="U2748">
        <f t="shared" si="300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0">
        <f t="shared" si="299"/>
        <v>41076.131944444445</v>
      </c>
      <c r="U2749">
        <f t="shared" si="300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0">
        <f t="shared" si="299"/>
        <v>42615.7106712963</v>
      </c>
      <c r="U2750">
        <f t="shared" si="300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0">
        <f t="shared" si="299"/>
        <v>42098.757372685184</v>
      </c>
      <c r="U2751">
        <f t="shared" si="300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0">
        <f t="shared" si="299"/>
        <v>41090.833333333336</v>
      </c>
      <c r="U2752">
        <f t="shared" si="300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0">
        <f t="shared" si="299"/>
        <v>41807.887060185189</v>
      </c>
      <c r="U2753">
        <f t="shared" si="300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0">
        <f t="shared" si="299"/>
        <v>40895.765092592592</v>
      </c>
      <c r="U2754">
        <f t="shared" si="300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(E2755/D2755)*100</f>
        <v>19</v>
      </c>
      <c r="P2755" s="5">
        <f t="shared" ref="P2755:P2818" si="302">E2755/L2755</f>
        <v>47.5</v>
      </c>
      <c r="Q2755" t="str">
        <f t="shared" ref="Q2755:Q2818" si="303">LEFT(N2755, SEARCH("/",N2755,1)-1)</f>
        <v>publishing</v>
      </c>
      <c r="R2755" t="str">
        <f t="shared" ref="R2755:R2818" si="304">RIGHT(N2755,LEN(N2755)-SEARCH("/",N2755,1))</f>
        <v>children's books</v>
      </c>
      <c r="S2755" s="11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0">
        <f t="shared" si="306"/>
        <v>41893.636006944449</v>
      </c>
      <c r="U2756">
        <f t="shared" si="307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0">
        <f t="shared" si="306"/>
        <v>42102.790821759263</v>
      </c>
      <c r="U2757">
        <f t="shared" si="307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0">
        <f t="shared" si="306"/>
        <v>41650.90047453704</v>
      </c>
      <c r="U2758">
        <f t="shared" si="307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0">
        <f t="shared" si="306"/>
        <v>42588.65662037037</v>
      </c>
      <c r="U2759">
        <f t="shared" si="307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0">
        <f t="shared" si="306"/>
        <v>42653.441932870366</v>
      </c>
      <c r="U2760">
        <f t="shared" si="307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0">
        <f t="shared" si="306"/>
        <v>42567.36650462963</v>
      </c>
      <c r="U2761">
        <f t="shared" si="307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0">
        <f t="shared" si="306"/>
        <v>41445.461319444446</v>
      </c>
      <c r="U2762">
        <f t="shared" si="307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0">
        <f t="shared" si="306"/>
        <v>41277.063576388886</v>
      </c>
      <c r="U2763">
        <f t="shared" si="307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0">
        <f t="shared" si="306"/>
        <v>40986.995312500003</v>
      </c>
      <c r="U2764">
        <f t="shared" si="307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0">
        <f t="shared" si="306"/>
        <v>41418.579675925925</v>
      </c>
      <c r="U2765">
        <f t="shared" si="307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0">
        <f t="shared" si="306"/>
        <v>41059.791666666664</v>
      </c>
      <c r="U2766">
        <f t="shared" si="307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0">
        <f t="shared" si="306"/>
        <v>41210.579027777778</v>
      </c>
      <c r="U2767">
        <f t="shared" si="307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0">
        <f t="shared" si="306"/>
        <v>40766.668032407404</v>
      </c>
      <c r="U2768">
        <f t="shared" si="307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0">
        <f t="shared" si="306"/>
        <v>42232.958912037036</v>
      </c>
      <c r="U2769">
        <f t="shared" si="307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0">
        <f t="shared" si="306"/>
        <v>40997.573182870372</v>
      </c>
      <c r="U2770">
        <f t="shared" si="307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0">
        <f t="shared" si="306"/>
        <v>41795.826273148145</v>
      </c>
      <c r="U2771">
        <f t="shared" si="307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0">
        <f t="shared" si="306"/>
        <v>41716.663541666669</v>
      </c>
      <c r="U2772">
        <f t="shared" si="307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0">
        <f t="shared" si="306"/>
        <v>41306.708333333336</v>
      </c>
      <c r="U2773">
        <f t="shared" si="307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0">
        <f t="shared" si="306"/>
        <v>41552.869143518517</v>
      </c>
      <c r="U2774">
        <f t="shared" si="307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0">
        <f t="shared" si="306"/>
        <v>42484.86482638889</v>
      </c>
      <c r="U2775">
        <f t="shared" si="307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0">
        <f t="shared" si="306"/>
        <v>41341.126481481479</v>
      </c>
      <c r="U2776">
        <f t="shared" si="307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0">
        <f t="shared" si="306"/>
        <v>40893.013356481482</v>
      </c>
      <c r="U2777">
        <f t="shared" si="307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0">
        <f t="shared" si="306"/>
        <v>42167.297175925924</v>
      </c>
      <c r="U2778">
        <f t="shared" si="307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0">
        <f t="shared" si="306"/>
        <v>42202.669027777782</v>
      </c>
      <c r="U2779">
        <f t="shared" si="307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0">
        <f t="shared" si="306"/>
        <v>41876.978078703702</v>
      </c>
      <c r="U2780">
        <f t="shared" si="307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0">
        <f t="shared" si="306"/>
        <v>42330.627557870372</v>
      </c>
      <c r="U2781">
        <f t="shared" si="307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0">
        <f t="shared" si="306"/>
        <v>42804.447777777779</v>
      </c>
      <c r="U2782">
        <f t="shared" si="307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0">
        <f t="shared" si="306"/>
        <v>42047.291666666672</v>
      </c>
      <c r="U2783">
        <f t="shared" si="307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0">
        <f t="shared" si="306"/>
        <v>42052.207638888889</v>
      </c>
      <c r="U2784">
        <f t="shared" si="307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0">
        <f t="shared" si="306"/>
        <v>42117.535254629634</v>
      </c>
      <c r="U2785">
        <f t="shared" si="307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0">
        <f t="shared" si="306"/>
        <v>41941.787534722222</v>
      </c>
      <c r="U2786">
        <f t="shared" si="307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0">
        <f t="shared" si="306"/>
        <v>42587.875</v>
      </c>
      <c r="U2787">
        <f t="shared" si="307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0">
        <f t="shared" si="306"/>
        <v>41829.569212962961</v>
      </c>
      <c r="U2788">
        <f t="shared" si="307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0">
        <f t="shared" si="306"/>
        <v>41838.198518518519</v>
      </c>
      <c r="U2789">
        <f t="shared" si="307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0">
        <f t="shared" si="306"/>
        <v>42580.701886574068</v>
      </c>
      <c r="U2790">
        <f t="shared" si="307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0">
        <f t="shared" si="306"/>
        <v>42075.166666666672</v>
      </c>
      <c r="U2791">
        <f t="shared" si="307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0">
        <f t="shared" si="306"/>
        <v>42046.938692129625</v>
      </c>
      <c r="U2792">
        <f t="shared" si="307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0">
        <f t="shared" si="306"/>
        <v>42622.166666666672</v>
      </c>
      <c r="U2793">
        <f t="shared" si="307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0">
        <f t="shared" si="306"/>
        <v>42228.231006944443</v>
      </c>
      <c r="U2794">
        <f t="shared" si="307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0">
        <f t="shared" si="306"/>
        <v>42206.419039351851</v>
      </c>
      <c r="U2795">
        <f t="shared" si="307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0">
        <f t="shared" si="306"/>
        <v>42432.791666666672</v>
      </c>
      <c r="U2796">
        <f t="shared" si="307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0">
        <f t="shared" si="306"/>
        <v>41796.958333333336</v>
      </c>
      <c r="U2797">
        <f t="shared" si="307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0">
        <f t="shared" si="306"/>
        <v>41825.528101851851</v>
      </c>
      <c r="U2798">
        <f t="shared" si="307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0">
        <f t="shared" si="306"/>
        <v>41828.94027777778</v>
      </c>
      <c r="U2799">
        <f t="shared" si="307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0">
        <f t="shared" si="306"/>
        <v>42216.666666666672</v>
      </c>
      <c r="U2800">
        <f t="shared" si="307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0">
        <f t="shared" si="306"/>
        <v>42538.666666666672</v>
      </c>
      <c r="U2801">
        <f t="shared" si="307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0">
        <f t="shared" si="306"/>
        <v>42008.552847222221</v>
      </c>
      <c r="U2802">
        <f t="shared" si="307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0">
        <f t="shared" si="306"/>
        <v>41922.458333333336</v>
      </c>
      <c r="U2803">
        <f t="shared" si="307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0">
        <f t="shared" si="306"/>
        <v>42222.64707175926</v>
      </c>
      <c r="U2804">
        <f t="shared" si="307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0">
        <f t="shared" si="306"/>
        <v>42201</v>
      </c>
      <c r="U2805">
        <f t="shared" si="307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0">
        <f t="shared" si="306"/>
        <v>41911.453587962962</v>
      </c>
      <c r="U2806">
        <f t="shared" si="307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0">
        <f t="shared" si="306"/>
        <v>42238.505474537036</v>
      </c>
      <c r="U2807">
        <f t="shared" si="307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0">
        <f t="shared" si="306"/>
        <v>42221.458333333328</v>
      </c>
      <c r="U2808">
        <f t="shared" si="307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0">
        <f t="shared" si="306"/>
        <v>42184.873124999998</v>
      </c>
      <c r="U2809">
        <f t="shared" si="307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0">
        <f t="shared" si="306"/>
        <v>42238.84646990741</v>
      </c>
      <c r="U2810">
        <f t="shared" si="307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0">
        <f t="shared" si="306"/>
        <v>42459.610416666663</v>
      </c>
      <c r="U2811">
        <f t="shared" si="307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0">
        <f t="shared" si="306"/>
        <v>41791.165972222225</v>
      </c>
      <c r="U2812">
        <f t="shared" si="307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0">
        <f t="shared" si="306"/>
        <v>42058.496562500004</v>
      </c>
      <c r="U2813">
        <f t="shared" si="307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0">
        <f t="shared" si="306"/>
        <v>42100.166666666672</v>
      </c>
      <c r="U2814">
        <f t="shared" si="307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0">
        <f t="shared" si="306"/>
        <v>42718.742604166662</v>
      </c>
      <c r="U2815">
        <f t="shared" si="307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0">
        <f t="shared" si="306"/>
        <v>42133.399479166663</v>
      </c>
      <c r="U2816">
        <f t="shared" si="307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0">
        <f t="shared" si="306"/>
        <v>42589.776724537034</v>
      </c>
      <c r="U2817">
        <f t="shared" si="307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0">
        <f t="shared" si="306"/>
        <v>42218.666666666672</v>
      </c>
      <c r="U2818">
        <f t="shared" si="307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(E2819/D2819)*100</f>
        <v>130</v>
      </c>
      <c r="P2819" s="5">
        <f t="shared" ref="P2819:P2882" si="309">E2819/L2819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RIGHT(N2819,LEN(N2819)-SEARCH("/",N2819,1))</f>
        <v>plays</v>
      </c>
      <c r="S2819" s="11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0">
        <f t="shared" si="313"/>
        <v>42270.598217592589</v>
      </c>
      <c r="U2820">
        <f t="shared" si="31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0">
        <f t="shared" si="313"/>
        <v>42169.525567129633</v>
      </c>
      <c r="U2821">
        <f t="shared" si="31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0">
        <f t="shared" si="313"/>
        <v>42426</v>
      </c>
      <c r="U2822">
        <f t="shared" si="31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0">
        <f t="shared" si="313"/>
        <v>41905.922858796301</v>
      </c>
      <c r="U2823">
        <f t="shared" si="31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0">
        <f t="shared" si="313"/>
        <v>42090.642268518524</v>
      </c>
      <c r="U2824">
        <f t="shared" si="31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0">
        <f t="shared" si="313"/>
        <v>42094.957638888889</v>
      </c>
      <c r="U2825">
        <f t="shared" si="31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0">
        <f t="shared" si="313"/>
        <v>42168.071527777778</v>
      </c>
      <c r="U2826">
        <f t="shared" si="31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0">
        <f t="shared" si="313"/>
        <v>42342.792662037042</v>
      </c>
      <c r="U2827">
        <f t="shared" si="31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0">
        <f t="shared" si="313"/>
        <v>42195.291666666672</v>
      </c>
      <c r="U2828">
        <f t="shared" si="31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0">
        <f t="shared" si="313"/>
        <v>42524.6875</v>
      </c>
      <c r="U2829">
        <f t="shared" si="31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0">
        <f t="shared" si="313"/>
        <v>42279.958333333328</v>
      </c>
      <c r="U2830">
        <f t="shared" si="31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0">
        <f t="shared" si="313"/>
        <v>42523.434236111112</v>
      </c>
      <c r="U2831">
        <f t="shared" si="31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0">
        <f t="shared" si="313"/>
        <v>41771.165972222225</v>
      </c>
      <c r="U2832">
        <f t="shared" si="31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0">
        <f t="shared" si="313"/>
        <v>42201.824884259258</v>
      </c>
      <c r="U2833">
        <f t="shared" si="31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0">
        <f t="shared" si="313"/>
        <v>41966.916666666672</v>
      </c>
      <c r="U2834">
        <f t="shared" si="31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0">
        <f t="shared" si="313"/>
        <v>42288.083333333328</v>
      </c>
      <c r="U2835">
        <f t="shared" si="31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0">
        <f t="shared" si="313"/>
        <v>42034.959837962961</v>
      </c>
      <c r="U2836">
        <f t="shared" si="31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0">
        <f t="shared" si="313"/>
        <v>42343</v>
      </c>
      <c r="U2837">
        <f t="shared" si="31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0">
        <f t="shared" si="313"/>
        <v>42784.207638888889</v>
      </c>
      <c r="U2838">
        <f t="shared" si="31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0">
        <f t="shared" si="313"/>
        <v>42347.950046296297</v>
      </c>
      <c r="U2839">
        <f t="shared" si="31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0">
        <f t="shared" si="313"/>
        <v>41864.916666666664</v>
      </c>
      <c r="U2840">
        <f t="shared" si="31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0">
        <f t="shared" si="313"/>
        <v>41876.207638888889</v>
      </c>
      <c r="U2841">
        <f t="shared" si="31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0">
        <f t="shared" si="313"/>
        <v>42081.708333333328</v>
      </c>
      <c r="U2842">
        <f t="shared" si="31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0">
        <f t="shared" si="313"/>
        <v>42351.781215277777</v>
      </c>
      <c r="U2843">
        <f t="shared" si="31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0">
        <f t="shared" si="313"/>
        <v>41811.458333333336</v>
      </c>
      <c r="U2844">
        <f t="shared" si="31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0">
        <f t="shared" si="313"/>
        <v>42534.166666666672</v>
      </c>
      <c r="U2845">
        <f t="shared" si="31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0">
        <f t="shared" si="313"/>
        <v>42739.546064814815</v>
      </c>
      <c r="U2846">
        <f t="shared" si="31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0">
        <f t="shared" si="313"/>
        <v>42163.016585648147</v>
      </c>
      <c r="U2847">
        <f t="shared" si="31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0">
        <f t="shared" si="313"/>
        <v>42153.692060185189</v>
      </c>
      <c r="U2848">
        <f t="shared" si="31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0">
        <f t="shared" si="313"/>
        <v>42513.806307870371</v>
      </c>
      <c r="U2849">
        <f t="shared" si="31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0">
        <f t="shared" si="313"/>
        <v>42153.648831018523</v>
      </c>
      <c r="U2850">
        <f t="shared" si="31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0">
        <f t="shared" si="313"/>
        <v>42483.428240740745</v>
      </c>
      <c r="U2851">
        <f t="shared" si="31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0">
        <f t="shared" si="313"/>
        <v>41888.007071759261</v>
      </c>
      <c r="U2852">
        <f t="shared" si="31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0">
        <f t="shared" si="313"/>
        <v>42398.970138888893</v>
      </c>
      <c r="U2853">
        <f t="shared" si="31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0">
        <f t="shared" si="313"/>
        <v>41811.045173611114</v>
      </c>
      <c r="U2854">
        <f t="shared" si="31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0">
        <f t="shared" si="313"/>
        <v>41896.190937499996</v>
      </c>
      <c r="U2855">
        <f t="shared" si="31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0">
        <f t="shared" si="313"/>
        <v>42131.71665509259</v>
      </c>
      <c r="U2856">
        <f t="shared" si="31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0">
        <f t="shared" si="313"/>
        <v>42398.981944444444</v>
      </c>
      <c r="U2857">
        <f t="shared" si="31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0">
        <f t="shared" si="313"/>
        <v>42224.898611111115</v>
      </c>
      <c r="U2858">
        <f t="shared" si="31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0">
        <f t="shared" si="313"/>
        <v>42786.75</v>
      </c>
      <c r="U2859">
        <f t="shared" si="31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0">
        <f t="shared" si="313"/>
        <v>41978.477777777778</v>
      </c>
      <c r="U2860">
        <f t="shared" si="31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0">
        <f t="shared" si="313"/>
        <v>42293.362314814818</v>
      </c>
      <c r="U2861">
        <f t="shared" si="31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0">
        <f t="shared" si="313"/>
        <v>42540.800648148142</v>
      </c>
      <c r="U2862">
        <f t="shared" si="31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0">
        <f t="shared" si="313"/>
        <v>42271.590833333335</v>
      </c>
      <c r="U2863">
        <f t="shared" si="31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0">
        <f t="shared" si="313"/>
        <v>41814.789687500001</v>
      </c>
      <c r="U2864">
        <f t="shared" si="31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0">
        <f t="shared" si="313"/>
        <v>41891.675034722226</v>
      </c>
      <c r="U2865">
        <f t="shared" si="31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0">
        <f t="shared" si="313"/>
        <v>42202.554166666669</v>
      </c>
      <c r="U2866">
        <f t="shared" si="31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0">
        <f t="shared" si="313"/>
        <v>42010.114108796297</v>
      </c>
      <c r="U2867">
        <f t="shared" si="31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0">
        <f t="shared" si="313"/>
        <v>42657.916666666672</v>
      </c>
      <c r="U2868">
        <f t="shared" si="31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0">
        <f t="shared" si="313"/>
        <v>42555.166666666672</v>
      </c>
      <c r="U2869">
        <f t="shared" si="31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0">
        <f t="shared" si="313"/>
        <v>42648.827013888891</v>
      </c>
      <c r="U2870">
        <f t="shared" si="31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0">
        <f t="shared" si="313"/>
        <v>42570.593530092592</v>
      </c>
      <c r="U2871">
        <f t="shared" si="31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0">
        <f t="shared" si="313"/>
        <v>41776.189409722225</v>
      </c>
      <c r="U2872">
        <f t="shared" si="31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0">
        <f t="shared" si="313"/>
        <v>41994.738576388889</v>
      </c>
      <c r="U2873">
        <f t="shared" si="31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0">
        <f t="shared" si="313"/>
        <v>42175.11618055556</v>
      </c>
      <c r="U2874">
        <f t="shared" si="31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0">
        <f t="shared" si="313"/>
        <v>42032.817488425921</v>
      </c>
      <c r="U2875">
        <f t="shared" si="31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0">
        <f t="shared" si="313"/>
        <v>42752.84474537037</v>
      </c>
      <c r="U2876">
        <f t="shared" si="31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0">
        <f t="shared" si="313"/>
        <v>42495.128391203703</v>
      </c>
      <c r="U2877">
        <f t="shared" si="31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0">
        <f t="shared" si="313"/>
        <v>42201.743969907402</v>
      </c>
      <c r="U2878">
        <f t="shared" si="31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0">
        <f t="shared" si="313"/>
        <v>42704.708333333328</v>
      </c>
      <c r="U2879">
        <f t="shared" si="31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0">
        <f t="shared" si="313"/>
        <v>42188.615682870368</v>
      </c>
      <c r="U2880">
        <f t="shared" si="31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0">
        <f t="shared" si="313"/>
        <v>42389.725243055553</v>
      </c>
      <c r="U2881">
        <f t="shared" si="31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0">
        <f t="shared" si="313"/>
        <v>42236.711805555555</v>
      </c>
      <c r="U2882">
        <f t="shared" si="31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(E2883/D2883)*100</f>
        <v>0</v>
      </c>
      <c r="P2883" s="5" t="e">
        <f t="shared" ref="P2883:P2946" si="316">E2883/L2883</f>
        <v>#DIV/0!</v>
      </c>
      <c r="Q2883" t="str">
        <f t="shared" ref="Q2883:Q2946" si="317">LEFT(N2883, SEARCH("/",N2883,1)-1)</f>
        <v>theater</v>
      </c>
      <c r="R2883" t="str">
        <f t="shared" ref="R2883:R2946" si="318">RIGHT(N2883,LEN(N2883)-SEARCH("/",N2883,1))</f>
        <v>plays</v>
      </c>
      <c r="S2883" s="11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0">
        <f t="shared" si="320"/>
        <v>42491.596273148149</v>
      </c>
      <c r="U2884">
        <f t="shared" si="321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0">
        <f t="shared" si="320"/>
        <v>42406.207638888889</v>
      </c>
      <c r="U2885">
        <f t="shared" si="321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0">
        <f t="shared" si="320"/>
        <v>41978.727256944447</v>
      </c>
      <c r="U2886">
        <f t="shared" si="321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0">
        <f t="shared" si="320"/>
        <v>42077.034733796296</v>
      </c>
      <c r="U2887">
        <f t="shared" si="321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0">
        <f t="shared" si="320"/>
        <v>42266.165972222225</v>
      </c>
      <c r="U2888">
        <f t="shared" si="321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0">
        <f t="shared" si="320"/>
        <v>42015.427361111113</v>
      </c>
      <c r="U2889">
        <f t="shared" si="321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0">
        <f t="shared" si="320"/>
        <v>41930.207638888889</v>
      </c>
      <c r="U2890">
        <f t="shared" si="321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0">
        <f t="shared" si="320"/>
        <v>41880.863252314812</v>
      </c>
      <c r="U2891">
        <f t="shared" si="321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0">
        <f t="shared" si="320"/>
        <v>41860.125</v>
      </c>
      <c r="U2892">
        <f t="shared" si="321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0">
        <f t="shared" si="320"/>
        <v>42475.84175925926</v>
      </c>
      <c r="U2893">
        <f t="shared" si="321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0">
        <f t="shared" si="320"/>
        <v>41876.875</v>
      </c>
      <c r="U2894">
        <f t="shared" si="321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0">
        <f t="shared" si="320"/>
        <v>42013.083333333328</v>
      </c>
      <c r="U2895">
        <f t="shared" si="321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0">
        <f t="shared" si="320"/>
        <v>42097.944618055553</v>
      </c>
      <c r="U2896">
        <f t="shared" si="321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0">
        <f t="shared" si="320"/>
        <v>41812.875</v>
      </c>
      <c r="U2897">
        <f t="shared" si="321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0">
        <f t="shared" si="320"/>
        <v>42716.25</v>
      </c>
      <c r="U2898">
        <f t="shared" si="321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0">
        <f t="shared" si="320"/>
        <v>42288.645196759258</v>
      </c>
      <c r="U2899">
        <f t="shared" si="321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0">
        <f t="shared" si="320"/>
        <v>42308.664965277778</v>
      </c>
      <c r="U2900">
        <f t="shared" si="321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0">
        <f t="shared" si="320"/>
        <v>42575.078217592592</v>
      </c>
      <c r="U2901">
        <f t="shared" si="321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0">
        <f t="shared" si="320"/>
        <v>41860.234166666669</v>
      </c>
      <c r="U2902">
        <f t="shared" si="321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0">
        <f t="shared" si="320"/>
        <v>42042.904386574075</v>
      </c>
      <c r="U2903">
        <f t="shared" si="321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0">
        <f t="shared" si="320"/>
        <v>42240.439768518518</v>
      </c>
      <c r="U2904">
        <f t="shared" si="321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0">
        <f t="shared" si="320"/>
        <v>42256.166874999995</v>
      </c>
      <c r="U2905">
        <f t="shared" si="321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0">
        <f t="shared" si="320"/>
        <v>41952.5</v>
      </c>
      <c r="U2906">
        <f t="shared" si="321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0">
        <f t="shared" si="320"/>
        <v>42620.056863425925</v>
      </c>
      <c r="U2907">
        <f t="shared" si="321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0">
        <f t="shared" si="320"/>
        <v>42217.041666666672</v>
      </c>
      <c r="U2908">
        <f t="shared" si="321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0">
        <f t="shared" si="320"/>
        <v>42504.877743055549</v>
      </c>
      <c r="U2909">
        <f t="shared" si="321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0">
        <f t="shared" si="320"/>
        <v>42529.731701388882</v>
      </c>
      <c r="U2910">
        <f t="shared" si="321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0">
        <f t="shared" si="320"/>
        <v>41968.823611111111</v>
      </c>
      <c r="U2911">
        <f t="shared" si="321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0">
        <f t="shared" si="320"/>
        <v>42167.841284722221</v>
      </c>
      <c r="U2912">
        <f t="shared" si="321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0">
        <f t="shared" si="320"/>
        <v>42182.768819444449</v>
      </c>
      <c r="U2913">
        <f t="shared" si="321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0">
        <f t="shared" si="320"/>
        <v>42384.131643518514</v>
      </c>
      <c r="U2914">
        <f t="shared" si="321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0">
        <f t="shared" si="320"/>
        <v>41888.922905092593</v>
      </c>
      <c r="U2915">
        <f t="shared" si="321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0">
        <f t="shared" si="320"/>
        <v>42077.865671296298</v>
      </c>
      <c r="U2916">
        <f t="shared" si="321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0">
        <f t="shared" si="320"/>
        <v>42445.356365740736</v>
      </c>
      <c r="U2917">
        <f t="shared" si="321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0">
        <f t="shared" si="320"/>
        <v>41778.476724537039</v>
      </c>
      <c r="U2918">
        <f t="shared" si="321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0">
        <f t="shared" si="320"/>
        <v>42263.234340277777</v>
      </c>
      <c r="U2919">
        <f t="shared" si="321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0">
        <f t="shared" si="320"/>
        <v>42306.629710648151</v>
      </c>
      <c r="U2920">
        <f t="shared" si="321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0">
        <f t="shared" si="320"/>
        <v>41856.61954861111</v>
      </c>
      <c r="U2921">
        <f t="shared" si="321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0">
        <f t="shared" si="320"/>
        <v>42088.750810185185</v>
      </c>
      <c r="U2922">
        <f t="shared" si="321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0">
        <f t="shared" si="320"/>
        <v>41907.886620370373</v>
      </c>
      <c r="U2923">
        <f t="shared" si="321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0">
        <f t="shared" si="320"/>
        <v>42142.874155092592</v>
      </c>
      <c r="U2924">
        <f t="shared" si="321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0">
        <f t="shared" si="320"/>
        <v>42028.125</v>
      </c>
      <c r="U2925">
        <f t="shared" si="321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0">
        <f t="shared" si="320"/>
        <v>42133.165972222225</v>
      </c>
      <c r="U2926">
        <f t="shared" si="321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0">
        <f t="shared" si="320"/>
        <v>41893.584120370368</v>
      </c>
      <c r="U2927">
        <f t="shared" si="321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0">
        <f t="shared" si="320"/>
        <v>42058.765960648147</v>
      </c>
      <c r="U2928">
        <f t="shared" si="321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0">
        <f t="shared" si="320"/>
        <v>41835.208333333336</v>
      </c>
      <c r="U2929">
        <f t="shared" si="321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0">
        <f t="shared" si="320"/>
        <v>42433.998217592598</v>
      </c>
      <c r="U2930">
        <f t="shared" si="321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0">
        <f t="shared" si="320"/>
        <v>41784.564328703702</v>
      </c>
      <c r="U2931">
        <f t="shared" si="321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0">
        <f t="shared" si="320"/>
        <v>42131.584074074075</v>
      </c>
      <c r="U2932">
        <f t="shared" si="321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0">
        <f t="shared" si="320"/>
        <v>41897.255555555559</v>
      </c>
      <c r="U2933">
        <f t="shared" si="321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0">
        <f t="shared" si="320"/>
        <v>42056.458333333328</v>
      </c>
      <c r="U2934">
        <f t="shared" si="321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0">
        <f t="shared" si="320"/>
        <v>42525.956631944442</v>
      </c>
      <c r="U2935">
        <f t="shared" si="321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0">
        <f t="shared" si="320"/>
        <v>41805.636157407411</v>
      </c>
      <c r="U2936">
        <f t="shared" si="321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0">
        <f t="shared" si="320"/>
        <v>42611.708333333328</v>
      </c>
      <c r="U2937">
        <f t="shared" si="321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0">
        <f t="shared" si="320"/>
        <v>41925.207638888889</v>
      </c>
      <c r="U2938">
        <f t="shared" si="321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0">
        <f t="shared" si="320"/>
        <v>41833.457326388889</v>
      </c>
      <c r="U2939">
        <f t="shared" si="321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0">
        <f t="shared" si="320"/>
        <v>42034.703865740739</v>
      </c>
      <c r="U2940">
        <f t="shared" si="321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0">
        <f t="shared" si="320"/>
        <v>41879.041666666664</v>
      </c>
      <c r="U2941">
        <f t="shared" si="321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0">
        <f t="shared" si="320"/>
        <v>42022.773356481484</v>
      </c>
      <c r="U2942">
        <f t="shared" si="321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0">
        <f t="shared" si="320"/>
        <v>42064.960127314815</v>
      </c>
      <c r="U2943">
        <f t="shared" si="321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0">
        <f t="shared" si="320"/>
        <v>42354.845833333333</v>
      </c>
      <c r="U2944">
        <f t="shared" si="321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0">
        <f t="shared" si="320"/>
        <v>42107.129398148143</v>
      </c>
      <c r="U2945">
        <f t="shared" si="321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0">
        <f t="shared" si="320"/>
        <v>42162.9143287037</v>
      </c>
      <c r="U2946">
        <f t="shared" si="321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(E2947/D2947)*100</f>
        <v>0</v>
      </c>
      <c r="P2947" s="5" t="e">
        <f t="shared" ref="P2947:P3010" si="323">E2947/L2947</f>
        <v>#DIV/0!</v>
      </c>
      <c r="Q2947" t="str">
        <f t="shared" ref="Q2947:Q3010" si="324">LEFT(N2947, SEARCH("/",N2947,1)-1)</f>
        <v>theater</v>
      </c>
      <c r="R2947" t="str">
        <f t="shared" ref="R2947:R3010" si="325">RIGHT(N2947,LEN(N2947)-SEARCH("/",N2947,1))</f>
        <v>spaces</v>
      </c>
      <c r="S2947" s="11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0">
        <f t="shared" si="327"/>
        <v>42597.531157407408</v>
      </c>
      <c r="U2948">
        <f t="shared" si="328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0">
        <f t="shared" si="327"/>
        <v>42698.715972222228</v>
      </c>
      <c r="U2949">
        <f t="shared" si="328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0">
        <f t="shared" si="327"/>
        <v>42157.649224537032</v>
      </c>
      <c r="U2950">
        <f t="shared" si="328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0">
        <f t="shared" si="327"/>
        <v>42327.864780092597</v>
      </c>
      <c r="U2951">
        <f t="shared" si="328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0">
        <f t="shared" si="327"/>
        <v>42392.36518518519</v>
      </c>
      <c r="U2952">
        <f t="shared" si="328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0">
        <f t="shared" si="327"/>
        <v>41917.802928240737</v>
      </c>
      <c r="U2953">
        <f t="shared" si="328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0">
        <f t="shared" si="327"/>
        <v>42660.166666666672</v>
      </c>
      <c r="U2954">
        <f t="shared" si="328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0">
        <f t="shared" si="327"/>
        <v>42285.791909722218</v>
      </c>
      <c r="U2955">
        <f t="shared" si="328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0">
        <f t="shared" si="327"/>
        <v>42810.541701388895</v>
      </c>
      <c r="U2956">
        <f t="shared" si="328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0">
        <f t="shared" si="327"/>
        <v>42171.741307870368</v>
      </c>
      <c r="U2957">
        <f t="shared" si="328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0">
        <f t="shared" si="327"/>
        <v>42494.958912037036</v>
      </c>
      <c r="U2958">
        <f t="shared" si="328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0">
        <f t="shared" si="327"/>
        <v>42090.969583333332</v>
      </c>
      <c r="U2959">
        <f t="shared" si="328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0">
        <f t="shared" si="327"/>
        <v>42498.73746527778</v>
      </c>
      <c r="U2960">
        <f t="shared" si="328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0">
        <f t="shared" si="327"/>
        <v>42528.008391203708</v>
      </c>
      <c r="U2961">
        <f t="shared" si="328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0">
        <f t="shared" si="327"/>
        <v>41893.757210648146</v>
      </c>
      <c r="U2962">
        <f t="shared" si="328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0">
        <f t="shared" si="327"/>
        <v>42089.166666666672</v>
      </c>
      <c r="U2963">
        <f t="shared" si="328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0">
        <f t="shared" si="327"/>
        <v>42064.290972222225</v>
      </c>
      <c r="U2964">
        <f t="shared" si="328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0">
        <f t="shared" si="327"/>
        <v>42187.470185185186</v>
      </c>
      <c r="U2965">
        <f t="shared" si="328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0">
        <f t="shared" si="327"/>
        <v>41857.897222222222</v>
      </c>
      <c r="U2966">
        <f t="shared" si="328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0">
        <f t="shared" si="327"/>
        <v>42192.729548611111</v>
      </c>
      <c r="U2967">
        <f t="shared" si="328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0">
        <f t="shared" si="327"/>
        <v>42263.738564814819</v>
      </c>
      <c r="U2968">
        <f t="shared" si="328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0">
        <f t="shared" si="327"/>
        <v>42072.156157407408</v>
      </c>
      <c r="U2969">
        <f t="shared" si="328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0">
        <f t="shared" si="327"/>
        <v>42599.165972222225</v>
      </c>
      <c r="U2970">
        <f t="shared" si="328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0">
        <f t="shared" si="327"/>
        <v>42127.952083333337</v>
      </c>
      <c r="U2971">
        <f t="shared" si="328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0">
        <f t="shared" si="327"/>
        <v>41838.669571759259</v>
      </c>
      <c r="U2972">
        <f t="shared" si="328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0">
        <f t="shared" si="327"/>
        <v>41882.658310185187</v>
      </c>
      <c r="U2973">
        <f t="shared" si="328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0">
        <f t="shared" si="327"/>
        <v>42709.041666666672</v>
      </c>
      <c r="U2974">
        <f t="shared" si="328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0">
        <f t="shared" si="327"/>
        <v>42370.166666666672</v>
      </c>
      <c r="U2975">
        <f t="shared" si="328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0">
        <f t="shared" si="327"/>
        <v>41908.065972222219</v>
      </c>
      <c r="U2976">
        <f t="shared" si="328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0">
        <f t="shared" si="327"/>
        <v>41970.125</v>
      </c>
      <c r="U2977">
        <f t="shared" si="328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0">
        <f t="shared" si="327"/>
        <v>42442.5</v>
      </c>
      <c r="U2978">
        <f t="shared" si="328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0">
        <f t="shared" si="327"/>
        <v>42086.093055555553</v>
      </c>
      <c r="U2979">
        <f t="shared" si="328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0">
        <f t="shared" si="327"/>
        <v>41932.249305555553</v>
      </c>
      <c r="U2980">
        <f t="shared" si="328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0">
        <f t="shared" si="327"/>
        <v>42010.25</v>
      </c>
      <c r="U2981">
        <f t="shared" si="328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0">
        <f t="shared" si="327"/>
        <v>42240.083333333328</v>
      </c>
      <c r="U2982">
        <f t="shared" si="328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0">
        <f t="shared" si="327"/>
        <v>42270.559675925921</v>
      </c>
      <c r="U2983">
        <f t="shared" si="328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0">
        <f t="shared" si="327"/>
        <v>42411.686840277776</v>
      </c>
      <c r="U2984">
        <f t="shared" si="328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0">
        <f t="shared" si="327"/>
        <v>41954.674027777779</v>
      </c>
      <c r="U2985">
        <f t="shared" si="328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0">
        <f t="shared" si="327"/>
        <v>42606.278715277775</v>
      </c>
      <c r="U2986">
        <f t="shared" si="328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0">
        <f t="shared" si="327"/>
        <v>42674.166666666672</v>
      </c>
      <c r="U2987">
        <f t="shared" si="328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0">
        <f t="shared" si="327"/>
        <v>42491.458402777775</v>
      </c>
      <c r="U2988">
        <f t="shared" si="328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0">
        <f t="shared" si="327"/>
        <v>42656</v>
      </c>
      <c r="U2989">
        <f t="shared" si="328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0">
        <f t="shared" si="327"/>
        <v>42541.362048611118</v>
      </c>
      <c r="U2990">
        <f t="shared" si="328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0">
        <f t="shared" si="327"/>
        <v>42359.207638888889</v>
      </c>
      <c r="U2991">
        <f t="shared" si="328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0">
        <f t="shared" si="327"/>
        <v>42376.57430555555</v>
      </c>
      <c r="U2992">
        <f t="shared" si="328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0">
        <f t="shared" si="327"/>
        <v>42762.837152777778</v>
      </c>
      <c r="U2993">
        <f t="shared" si="328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0">
        <f t="shared" si="327"/>
        <v>42652.767476851848</v>
      </c>
      <c r="U2994">
        <f t="shared" si="328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0">
        <f t="shared" si="327"/>
        <v>42420.838738425926</v>
      </c>
      <c r="U2995">
        <f t="shared" si="328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0">
        <f t="shared" si="327"/>
        <v>41915.478842592594</v>
      </c>
      <c r="U2996">
        <f t="shared" si="328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0">
        <f t="shared" si="327"/>
        <v>42754.665173611109</v>
      </c>
      <c r="U2997">
        <f t="shared" si="328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0">
        <f t="shared" si="327"/>
        <v>42150.912500000006</v>
      </c>
      <c r="U2998">
        <f t="shared" si="328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0">
        <f t="shared" si="327"/>
        <v>42793.207638888889</v>
      </c>
      <c r="U2999">
        <f t="shared" si="328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0">
        <f t="shared" si="327"/>
        <v>41806.184027777781</v>
      </c>
      <c r="U3000">
        <f t="shared" si="328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0">
        <f t="shared" si="327"/>
        <v>42795.083333333328</v>
      </c>
      <c r="U3001">
        <f t="shared" si="328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0">
        <f t="shared" si="327"/>
        <v>42766.75</v>
      </c>
      <c r="U3002">
        <f t="shared" si="328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0">
        <f t="shared" si="327"/>
        <v>42564.895625000005</v>
      </c>
      <c r="U3003">
        <f t="shared" si="328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0">
        <f t="shared" si="327"/>
        <v>41269.83625</v>
      </c>
      <c r="U3004">
        <f t="shared" si="328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0">
        <f t="shared" si="327"/>
        <v>42430.249305555553</v>
      </c>
      <c r="U3005">
        <f t="shared" si="328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0">
        <f t="shared" si="327"/>
        <v>41958.922731481478</v>
      </c>
      <c r="U3006">
        <f t="shared" si="328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0">
        <f t="shared" si="327"/>
        <v>41918.674826388888</v>
      </c>
      <c r="U3007">
        <f t="shared" si="328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0">
        <f t="shared" si="327"/>
        <v>41987.756840277783</v>
      </c>
      <c r="U3008">
        <f t="shared" si="328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0">
        <f t="shared" si="327"/>
        <v>42119.216238425928</v>
      </c>
      <c r="U3009">
        <f t="shared" si="328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0">
        <f t="shared" si="327"/>
        <v>42390.212025462963</v>
      </c>
      <c r="U3010">
        <f t="shared" si="328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(E3011/D3011)*100</f>
        <v>119.756</v>
      </c>
      <c r="P3011" s="5">
        <f t="shared" ref="P3011:P3074" si="330">E3011/L3011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RIGHT(N3011,LEN(N3011)-SEARCH("/",N3011,1))</f>
        <v>spaces</v>
      </c>
      <c r="S3011" s="11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0">
        <f t="shared" si="334"/>
        <v>42056.832395833335</v>
      </c>
      <c r="U3012">
        <f t="shared" si="335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0">
        <f t="shared" si="334"/>
        <v>42361.957638888889</v>
      </c>
      <c r="U3013">
        <f t="shared" si="335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0">
        <f t="shared" si="334"/>
        <v>42045.702893518523</v>
      </c>
      <c r="U3014">
        <f t="shared" si="335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0">
        <f t="shared" si="334"/>
        <v>42176.836215277777</v>
      </c>
      <c r="U3015">
        <f t="shared" si="335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0">
        <f t="shared" si="334"/>
        <v>41948.208333333336</v>
      </c>
      <c r="U3016">
        <f t="shared" si="335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0">
        <f t="shared" si="334"/>
        <v>41801.166666666664</v>
      </c>
      <c r="U3017">
        <f t="shared" si="335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0">
        <f t="shared" si="334"/>
        <v>41838.548055555555</v>
      </c>
      <c r="U3018">
        <f t="shared" si="335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0">
        <f t="shared" si="334"/>
        <v>41871.850034722222</v>
      </c>
      <c r="U3019">
        <f t="shared" si="335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0">
        <f t="shared" si="334"/>
        <v>42205.916666666672</v>
      </c>
      <c r="U3020">
        <f t="shared" si="335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0">
        <f t="shared" si="334"/>
        <v>41786.125</v>
      </c>
      <c r="U3021">
        <f t="shared" si="335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0">
        <f t="shared" si="334"/>
        <v>42230.846446759257</v>
      </c>
      <c r="U3022">
        <f t="shared" si="335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0">
        <f t="shared" si="334"/>
        <v>42696.249305555553</v>
      </c>
      <c r="U3023">
        <f t="shared" si="335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0">
        <f t="shared" si="334"/>
        <v>42609.95380787037</v>
      </c>
      <c r="U3024">
        <f t="shared" si="335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0">
        <f t="shared" si="334"/>
        <v>42166.675763888896</v>
      </c>
      <c r="U3025">
        <f t="shared" si="335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0">
        <f t="shared" si="334"/>
        <v>41188.993923611109</v>
      </c>
      <c r="U3026">
        <f t="shared" si="335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0">
        <f t="shared" si="334"/>
        <v>41789.666666666664</v>
      </c>
      <c r="U3027">
        <f t="shared" si="335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0">
        <f t="shared" si="334"/>
        <v>42797.459398148145</v>
      </c>
      <c r="U3028">
        <f t="shared" si="335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0">
        <f t="shared" si="334"/>
        <v>42083.662627314814</v>
      </c>
      <c r="U3029">
        <f t="shared" si="335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0">
        <f t="shared" si="334"/>
        <v>42597.264178240745</v>
      </c>
      <c r="U3030">
        <f t="shared" si="335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0">
        <f t="shared" si="334"/>
        <v>41961.190972222219</v>
      </c>
      <c r="U3031">
        <f t="shared" si="335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0">
        <f t="shared" si="334"/>
        <v>42263.747349537036</v>
      </c>
      <c r="U3032">
        <f t="shared" si="335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0">
        <f t="shared" si="334"/>
        <v>42657.882488425923</v>
      </c>
      <c r="U3033">
        <f t="shared" si="335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0">
        <f t="shared" si="334"/>
        <v>42258.044664351852</v>
      </c>
      <c r="U3034">
        <f t="shared" si="335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0">
        <f t="shared" si="334"/>
        <v>42600.110243055555</v>
      </c>
      <c r="U3035">
        <f t="shared" si="335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0">
        <f t="shared" si="334"/>
        <v>42675.165972222225</v>
      </c>
      <c r="U3036">
        <f t="shared" si="335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0">
        <f t="shared" si="334"/>
        <v>41398.560289351852</v>
      </c>
      <c r="U3037">
        <f t="shared" si="335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0">
        <f t="shared" si="334"/>
        <v>41502.499305555553</v>
      </c>
      <c r="U3038">
        <f t="shared" si="335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0">
        <f t="shared" si="334"/>
        <v>40453.207638888889</v>
      </c>
      <c r="U3039">
        <f t="shared" si="335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0">
        <f t="shared" si="334"/>
        <v>42433.252280092594</v>
      </c>
      <c r="U3040">
        <f t="shared" si="335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0">
        <f t="shared" si="334"/>
        <v>41637.332638888889</v>
      </c>
      <c r="U3041">
        <f t="shared" si="335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0">
        <f t="shared" si="334"/>
        <v>42181.958333333328</v>
      </c>
      <c r="U3042">
        <f t="shared" si="335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0">
        <f t="shared" si="334"/>
        <v>42389.868611111116</v>
      </c>
      <c r="U3043">
        <f t="shared" si="335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0">
        <f t="shared" si="334"/>
        <v>42283.688043981485</v>
      </c>
      <c r="U3044">
        <f t="shared" si="335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0">
        <f t="shared" si="334"/>
        <v>42110.118055555555</v>
      </c>
      <c r="U3045">
        <f t="shared" si="335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0">
        <f t="shared" si="334"/>
        <v>42402.7268287037</v>
      </c>
      <c r="U3046">
        <f t="shared" si="335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0">
        <f t="shared" si="334"/>
        <v>41873.155729166669</v>
      </c>
      <c r="U3047">
        <f t="shared" si="335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0">
        <f t="shared" si="334"/>
        <v>41892.202777777777</v>
      </c>
      <c r="U3048">
        <f t="shared" si="335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0">
        <f t="shared" si="334"/>
        <v>42487.552777777775</v>
      </c>
      <c r="U3049">
        <f t="shared" si="335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0">
        <f t="shared" si="334"/>
        <v>42004.890277777777</v>
      </c>
      <c r="U3050">
        <f t="shared" si="335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0">
        <f t="shared" si="334"/>
        <v>42169.014525462961</v>
      </c>
      <c r="U3051">
        <f t="shared" si="335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0">
        <f t="shared" si="334"/>
        <v>42495.16851851852</v>
      </c>
      <c r="U3052">
        <f t="shared" si="335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0">
        <f t="shared" si="334"/>
        <v>42774.416030092587</v>
      </c>
      <c r="U3053">
        <f t="shared" si="335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0">
        <f t="shared" si="334"/>
        <v>42152.665972222225</v>
      </c>
      <c r="U3054">
        <f t="shared" si="335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0">
        <f t="shared" si="334"/>
        <v>41914.165972222225</v>
      </c>
      <c r="U3055">
        <f t="shared" si="335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0">
        <f t="shared" si="334"/>
        <v>42065.044444444444</v>
      </c>
      <c r="U3056">
        <f t="shared" si="335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0">
        <f t="shared" si="334"/>
        <v>42013.95821759259</v>
      </c>
      <c r="U3057">
        <f t="shared" si="335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0">
        <f t="shared" si="334"/>
        <v>41911.636388888888</v>
      </c>
      <c r="U3058">
        <f t="shared" si="335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0">
        <f t="shared" si="334"/>
        <v>42463.608923611115</v>
      </c>
      <c r="U3059">
        <f t="shared" si="335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0">
        <f t="shared" si="334"/>
        <v>42510.374305555553</v>
      </c>
      <c r="U3060">
        <f t="shared" si="335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0">
        <f t="shared" si="334"/>
        <v>41859.935717592591</v>
      </c>
      <c r="U3061">
        <f t="shared" si="335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0">
        <f t="shared" si="334"/>
        <v>42275.274699074071</v>
      </c>
      <c r="U3062">
        <f t="shared" si="335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0">
        <f t="shared" si="334"/>
        <v>41864.784120370372</v>
      </c>
      <c r="U3063">
        <f t="shared" si="335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0">
        <f t="shared" si="334"/>
        <v>42277.75</v>
      </c>
      <c r="U3064">
        <f t="shared" si="335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0">
        <f t="shared" si="334"/>
        <v>42665.922893518517</v>
      </c>
      <c r="U3065">
        <f t="shared" si="335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0">
        <f t="shared" si="334"/>
        <v>42330.290972222225</v>
      </c>
      <c r="U3066">
        <f t="shared" si="335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0">
        <f t="shared" si="334"/>
        <v>41850.055231481485</v>
      </c>
      <c r="U3067">
        <f t="shared" si="335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0">
        <f t="shared" si="334"/>
        <v>42561.228437500002</v>
      </c>
      <c r="U3068">
        <f t="shared" si="335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0">
        <f t="shared" si="334"/>
        <v>42256.938414351855</v>
      </c>
      <c r="U3069">
        <f t="shared" si="335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0">
        <f t="shared" si="334"/>
        <v>42293.691574074073</v>
      </c>
      <c r="U3070">
        <f t="shared" si="335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0">
        <f t="shared" si="334"/>
        <v>41987.833726851852</v>
      </c>
      <c r="U3071">
        <f t="shared" si="335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0">
        <f t="shared" si="334"/>
        <v>42711.733437499999</v>
      </c>
      <c r="U3072">
        <f t="shared" si="335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0">
        <f t="shared" si="334"/>
        <v>42115.249305555553</v>
      </c>
      <c r="U3073">
        <f t="shared" si="335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0">
        <f t="shared" si="334"/>
        <v>42673.073611111111</v>
      </c>
      <c r="U3074">
        <f t="shared" si="335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(E3075/D3075)*100</f>
        <v>2.3035714285714284E-2</v>
      </c>
      <c r="P3075" s="5">
        <f t="shared" ref="P3075:P3138" si="337">E3075/L3075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RIGHT(N3075,LEN(N3075)-SEARCH("/",N3075,1))</f>
        <v>spaces</v>
      </c>
      <c r="S3075" s="11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0">
        <f t="shared" si="341"/>
        <v>42439.571284722217</v>
      </c>
      <c r="U3076">
        <f t="shared" si="342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0">
        <f t="shared" si="341"/>
        <v>42601.102314814809</v>
      </c>
      <c r="U3077">
        <f t="shared" si="342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0">
        <f t="shared" si="341"/>
        <v>42286.651886574073</v>
      </c>
      <c r="U3078">
        <f t="shared" si="342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0">
        <f t="shared" si="341"/>
        <v>42796.956921296296</v>
      </c>
      <c r="U3079">
        <f t="shared" si="342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0">
        <f t="shared" si="341"/>
        <v>42061.138831018514</v>
      </c>
      <c r="U3080">
        <f t="shared" si="342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0">
        <f t="shared" si="341"/>
        <v>42085.671701388885</v>
      </c>
      <c r="U3081">
        <f t="shared" si="342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0">
        <f t="shared" si="341"/>
        <v>42000.0699537037</v>
      </c>
      <c r="U3082">
        <f t="shared" si="342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0">
        <f t="shared" si="341"/>
        <v>42267.181608796294</v>
      </c>
      <c r="U3083">
        <f t="shared" si="342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0">
        <f t="shared" si="341"/>
        <v>42323.96465277778</v>
      </c>
      <c r="U3084">
        <f t="shared" si="342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0">
        <f t="shared" si="341"/>
        <v>41883.208333333336</v>
      </c>
      <c r="U3085">
        <f t="shared" si="342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0">
        <f t="shared" si="341"/>
        <v>42129.783333333333</v>
      </c>
      <c r="U3086">
        <f t="shared" si="342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0">
        <f t="shared" si="341"/>
        <v>42276.883784722217</v>
      </c>
      <c r="U3087">
        <f t="shared" si="342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0">
        <f t="shared" si="341"/>
        <v>42233.67082175926</v>
      </c>
      <c r="U3088">
        <f t="shared" si="342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0">
        <f t="shared" si="341"/>
        <v>42725.192013888889</v>
      </c>
      <c r="U3089">
        <f t="shared" si="342"/>
        <v>2016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0">
        <f t="shared" si="341"/>
        <v>42012.570138888885</v>
      </c>
      <c r="U3090">
        <f t="shared" si="342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0">
        <f t="shared" si="341"/>
        <v>42560.082638888889</v>
      </c>
      <c r="U3091">
        <f t="shared" si="342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0">
        <f t="shared" si="341"/>
        <v>42125.777141203704</v>
      </c>
      <c r="U3092">
        <f t="shared" si="342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0">
        <f t="shared" si="341"/>
        <v>42596.948414351849</v>
      </c>
      <c r="U3093">
        <f t="shared" si="342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0">
        <f t="shared" si="341"/>
        <v>42292.916666666672</v>
      </c>
      <c r="U3094">
        <f t="shared" si="342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0">
        <f t="shared" si="341"/>
        <v>41791.165972222225</v>
      </c>
      <c r="U3095">
        <f t="shared" si="342"/>
        <v>2014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0">
        <f t="shared" si="341"/>
        <v>42267.795787037037</v>
      </c>
      <c r="U3096">
        <f t="shared" si="342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0">
        <f t="shared" si="341"/>
        <v>42583.025231481486</v>
      </c>
      <c r="U3097">
        <f t="shared" si="342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0">
        <f t="shared" si="341"/>
        <v>42144.825532407413</v>
      </c>
      <c r="U3098">
        <f t="shared" si="342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0">
        <f t="shared" si="341"/>
        <v>42650.583333333328</v>
      </c>
      <c r="U3099">
        <f t="shared" si="342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0">
        <f t="shared" si="341"/>
        <v>42408.01180555555</v>
      </c>
      <c r="U3100">
        <f t="shared" si="342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0">
        <f t="shared" si="341"/>
        <v>42412.189710648148</v>
      </c>
      <c r="U3101">
        <f t="shared" si="342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0">
        <f t="shared" si="341"/>
        <v>41932.622395833336</v>
      </c>
      <c r="U3102">
        <f t="shared" si="342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0">
        <f t="shared" si="341"/>
        <v>42201.330555555556</v>
      </c>
      <c r="U3103">
        <f t="shared" si="342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0">
        <f t="shared" si="341"/>
        <v>42605.340486111112</v>
      </c>
      <c r="U3104">
        <f t="shared" si="342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0">
        <f t="shared" si="341"/>
        <v>42167.156319444446</v>
      </c>
      <c r="U3105">
        <f t="shared" si="342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0">
        <f t="shared" si="341"/>
        <v>42038.083333333328</v>
      </c>
      <c r="U3106">
        <f t="shared" si="342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0">
        <f t="shared" si="341"/>
        <v>41931.208333333336</v>
      </c>
      <c r="U3107">
        <f t="shared" si="342"/>
        <v>2014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0">
        <f t="shared" si="341"/>
        <v>42263.916666666672</v>
      </c>
      <c r="U3108">
        <f t="shared" si="342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0">
        <f t="shared" si="341"/>
        <v>42135.814247685179</v>
      </c>
      <c r="U3109">
        <f t="shared" si="342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0">
        <f t="shared" si="341"/>
        <v>42122.638819444444</v>
      </c>
      <c r="U3110">
        <f t="shared" si="342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0">
        <f t="shared" si="341"/>
        <v>41879.125115740739</v>
      </c>
      <c r="U3111">
        <f t="shared" si="342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0">
        <f t="shared" si="341"/>
        <v>42785.031469907408</v>
      </c>
      <c r="U3112">
        <f t="shared" si="342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0">
        <f t="shared" si="341"/>
        <v>41916.595138888886</v>
      </c>
      <c r="U3113">
        <f t="shared" si="342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0">
        <f t="shared" si="341"/>
        <v>42675.121921296297</v>
      </c>
      <c r="U3114">
        <f t="shared" si="342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0">
        <f t="shared" si="341"/>
        <v>42111.731273148151</v>
      </c>
      <c r="U3115">
        <f t="shared" si="342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0">
        <f t="shared" si="341"/>
        <v>41903.632523148146</v>
      </c>
      <c r="U3116">
        <f t="shared" si="342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0">
        <f t="shared" si="341"/>
        <v>42526.447071759263</v>
      </c>
      <c r="U3117">
        <f t="shared" si="342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0">
        <f t="shared" si="341"/>
        <v>42095.515335648146</v>
      </c>
      <c r="U3118">
        <f t="shared" si="342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0">
        <f t="shared" si="341"/>
        <v>42517.55</v>
      </c>
      <c r="U3119">
        <f t="shared" si="342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0">
        <f t="shared" si="341"/>
        <v>42553.649571759262</v>
      </c>
      <c r="U3120">
        <f t="shared" si="342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0">
        <f t="shared" si="341"/>
        <v>42090.003842592589</v>
      </c>
      <c r="U3121">
        <f t="shared" si="342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0">
        <f t="shared" si="341"/>
        <v>42495.900416666671</v>
      </c>
      <c r="U3122">
        <f t="shared" si="342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0">
        <f t="shared" si="341"/>
        <v>41908.679803240739</v>
      </c>
      <c r="U3123">
        <f t="shared" si="342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0">
        <f t="shared" si="341"/>
        <v>42683.973750000005</v>
      </c>
      <c r="U3124">
        <f t="shared" si="342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0">
        <f t="shared" si="341"/>
        <v>42560.993032407408</v>
      </c>
      <c r="U3125">
        <f t="shared" si="342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0">
        <f t="shared" si="341"/>
        <v>42037.780104166668</v>
      </c>
      <c r="U3126">
        <f t="shared" si="342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0">
        <f t="shared" si="341"/>
        <v>42376.20685185185</v>
      </c>
      <c r="U3127">
        <f t="shared" si="342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0">
        <f t="shared" si="341"/>
        <v>42456.976412037038</v>
      </c>
      <c r="U3128">
        <f t="shared" si="342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0">
        <f t="shared" si="341"/>
        <v>42064.856817129628</v>
      </c>
      <c r="U3129">
        <f t="shared" si="342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0">
        <f t="shared" si="341"/>
        <v>42810.784039351856</v>
      </c>
      <c r="U3130">
        <f t="shared" si="342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0">
        <f t="shared" si="341"/>
        <v>42843.801145833335</v>
      </c>
      <c r="U3131">
        <f t="shared" si="342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0">
        <f t="shared" si="341"/>
        <v>42839.207638888889</v>
      </c>
      <c r="U3132">
        <f t="shared" si="342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0">
        <f t="shared" si="341"/>
        <v>42833.537557870368</v>
      </c>
      <c r="U3133">
        <f t="shared" si="342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0">
        <f t="shared" si="341"/>
        <v>42846.308564814812</v>
      </c>
      <c r="U3134">
        <f t="shared" si="342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0">
        <f t="shared" si="341"/>
        <v>42818.523541666669</v>
      </c>
      <c r="U3135">
        <f t="shared" si="342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0">
        <f t="shared" si="341"/>
        <v>42821.678460648152</v>
      </c>
      <c r="U3136">
        <f t="shared" si="342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0">
        <f t="shared" si="341"/>
        <v>42829.151863425926</v>
      </c>
      <c r="U3137">
        <f t="shared" si="342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0">
        <f t="shared" si="341"/>
        <v>42825.957638888889</v>
      </c>
      <c r="U3138">
        <f t="shared" si="342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(E3139/D3139)*100</f>
        <v>3.3333333333333335</v>
      </c>
      <c r="P3139" s="5">
        <f t="shared" ref="P3139:P3202" si="344">E3139/L3139</f>
        <v>50</v>
      </c>
      <c r="Q3139" t="str">
        <f t="shared" ref="Q3139:Q3202" si="345">LEFT(N3139, SEARCH("/",N3139,1)-1)</f>
        <v>theater</v>
      </c>
      <c r="R3139" t="str">
        <f t="shared" ref="R3139:R3202" si="346">RIGHT(N3139,LEN(N3139)-SEARCH("/",N3139,1))</f>
        <v>plays</v>
      </c>
      <c r="S3139" s="11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0">
        <f t="shared" si="348"/>
        <v>42828.645914351851</v>
      </c>
      <c r="U3140">
        <f t="shared" si="3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0">
        <f t="shared" si="348"/>
        <v>42819.189583333333</v>
      </c>
      <c r="U3141">
        <f t="shared" si="3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0">
        <f t="shared" si="348"/>
        <v>42832.677118055552</v>
      </c>
      <c r="U3142">
        <f t="shared" si="3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0">
        <f t="shared" si="348"/>
        <v>42841.833333333328</v>
      </c>
      <c r="U3143">
        <f t="shared" si="3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0">
        <f t="shared" si="348"/>
        <v>42813.471516203703</v>
      </c>
      <c r="U3144">
        <f t="shared" si="3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0">
        <f t="shared" si="348"/>
        <v>42834.358287037037</v>
      </c>
      <c r="U3145">
        <f t="shared" si="3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0">
        <f t="shared" si="348"/>
        <v>42813.25</v>
      </c>
      <c r="U3146">
        <f t="shared" si="3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0">
        <f t="shared" si="348"/>
        <v>42821.999236111107</v>
      </c>
      <c r="U3147">
        <f t="shared" si="3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0">
        <f t="shared" si="348"/>
        <v>42841.640810185185</v>
      </c>
      <c r="U3148">
        <f t="shared" si="3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0">
        <f t="shared" si="348"/>
        <v>41950.011053240742</v>
      </c>
      <c r="U3149">
        <f t="shared" si="3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0">
        <f t="shared" si="348"/>
        <v>41913.166666666664</v>
      </c>
      <c r="U3150">
        <f t="shared" si="3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0">
        <f t="shared" si="348"/>
        <v>41250.083333333336</v>
      </c>
      <c r="U3151">
        <f t="shared" si="3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0">
        <f t="shared" si="348"/>
        <v>40568.166666666664</v>
      </c>
      <c r="U3152">
        <f t="shared" si="3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0">
        <f t="shared" si="348"/>
        <v>41892.83997685185</v>
      </c>
      <c r="U3153">
        <f t="shared" si="3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0">
        <f t="shared" si="348"/>
        <v>41580.867673611108</v>
      </c>
      <c r="U3154">
        <f t="shared" si="3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0">
        <f t="shared" si="348"/>
        <v>40664.207638888889</v>
      </c>
      <c r="U3155">
        <f t="shared" si="3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0">
        <f t="shared" si="348"/>
        <v>41000.834004629629</v>
      </c>
      <c r="U3156">
        <f t="shared" si="3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0">
        <f t="shared" si="348"/>
        <v>41263.499131944445</v>
      </c>
      <c r="U3157">
        <f t="shared" si="3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0">
        <f t="shared" si="348"/>
        <v>41061.953055555554</v>
      </c>
      <c r="U3158">
        <f t="shared" si="3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0">
        <f t="shared" si="348"/>
        <v>41839.208333333336</v>
      </c>
      <c r="U3159">
        <f t="shared" si="3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0">
        <f t="shared" si="348"/>
        <v>41477.839722222219</v>
      </c>
      <c r="U3160">
        <f t="shared" si="3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0">
        <f t="shared" si="348"/>
        <v>40926.958333333336</v>
      </c>
      <c r="U3161">
        <f t="shared" si="3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0">
        <f t="shared" si="348"/>
        <v>41864.207638888889</v>
      </c>
      <c r="U3162">
        <f t="shared" si="3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0">
        <f t="shared" si="348"/>
        <v>41927.536134259259</v>
      </c>
      <c r="U3163">
        <f t="shared" si="3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0">
        <f t="shared" si="348"/>
        <v>41827.083333333336</v>
      </c>
      <c r="U3164">
        <f t="shared" si="3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0">
        <f t="shared" si="348"/>
        <v>41805.753761574073</v>
      </c>
      <c r="U3165">
        <f t="shared" si="3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0">
        <f t="shared" si="348"/>
        <v>41799.80572916667</v>
      </c>
      <c r="U3166">
        <f t="shared" si="3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0">
        <f t="shared" si="348"/>
        <v>40666.165972222225</v>
      </c>
      <c r="U3167">
        <f t="shared" si="3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0">
        <f t="shared" si="348"/>
        <v>41969.332638888889</v>
      </c>
      <c r="U3168">
        <f t="shared" si="3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0">
        <f t="shared" si="348"/>
        <v>41853.175706018519</v>
      </c>
      <c r="U3169">
        <f t="shared" si="3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0">
        <f t="shared" si="348"/>
        <v>41803.916666666664</v>
      </c>
      <c r="U3170">
        <f t="shared" si="3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0">
        <f t="shared" si="348"/>
        <v>41621.207638888889</v>
      </c>
      <c r="U3171">
        <f t="shared" si="3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0">
        <f t="shared" si="348"/>
        <v>41822.166666666664</v>
      </c>
      <c r="U3172">
        <f t="shared" si="3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0">
        <f t="shared" si="348"/>
        <v>42496.608310185184</v>
      </c>
      <c r="U3173">
        <f t="shared" si="3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0">
        <f t="shared" si="348"/>
        <v>40953.729953703703</v>
      </c>
      <c r="U3174">
        <f t="shared" si="3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0">
        <f t="shared" si="348"/>
        <v>41908.878379629627</v>
      </c>
      <c r="U3175">
        <f t="shared" si="3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0">
        <f t="shared" si="348"/>
        <v>41876.864675925928</v>
      </c>
      <c r="U3176">
        <f t="shared" si="3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0">
        <f t="shared" si="348"/>
        <v>40591.886886574073</v>
      </c>
      <c r="U3177">
        <f t="shared" si="3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0">
        <f t="shared" si="348"/>
        <v>41504.625</v>
      </c>
      <c r="U3178">
        <f t="shared" si="3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0">
        <f t="shared" si="348"/>
        <v>41811.666770833333</v>
      </c>
      <c r="U3179">
        <f t="shared" si="3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0">
        <f t="shared" si="348"/>
        <v>41836.605034722219</v>
      </c>
      <c r="U3180">
        <f t="shared" si="3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0">
        <f t="shared" si="348"/>
        <v>41400.702210648145</v>
      </c>
      <c r="U3181">
        <f t="shared" si="3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0">
        <f t="shared" si="348"/>
        <v>41810.412604166668</v>
      </c>
      <c r="U3182">
        <f t="shared" si="3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0">
        <f t="shared" si="348"/>
        <v>41805.666666666664</v>
      </c>
      <c r="U3183">
        <f t="shared" si="3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0">
        <f t="shared" si="348"/>
        <v>40939.708333333336</v>
      </c>
      <c r="U3184">
        <f t="shared" si="3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0">
        <f t="shared" si="348"/>
        <v>41509.79478009259</v>
      </c>
      <c r="U3185">
        <f t="shared" si="3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0">
        <f t="shared" si="348"/>
        <v>41821.993414351848</v>
      </c>
      <c r="U3186">
        <f t="shared" si="3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0">
        <f t="shared" si="348"/>
        <v>41836.977326388893</v>
      </c>
      <c r="U3187">
        <f t="shared" si="3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0">
        <f t="shared" si="348"/>
        <v>41898.875</v>
      </c>
      <c r="U3188">
        <f t="shared" si="3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0">
        <f t="shared" si="348"/>
        <v>41855.666354166664</v>
      </c>
      <c r="U3189">
        <f t="shared" si="3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0">
        <f t="shared" si="348"/>
        <v>42165.415532407409</v>
      </c>
      <c r="U3190">
        <f t="shared" si="3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0">
        <f t="shared" si="348"/>
        <v>42148.346435185187</v>
      </c>
      <c r="U3191">
        <f t="shared" si="3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0">
        <f t="shared" si="348"/>
        <v>42713.192997685182</v>
      </c>
      <c r="U3192">
        <f t="shared" si="3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0">
        <f t="shared" si="348"/>
        <v>42598.755428240736</v>
      </c>
      <c r="U3193">
        <f t="shared" si="3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0">
        <f t="shared" si="348"/>
        <v>42063.916666666672</v>
      </c>
      <c r="U3194">
        <f t="shared" si="3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0">
        <f t="shared" si="348"/>
        <v>42055.968240740738</v>
      </c>
      <c r="U3195">
        <f t="shared" si="3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0">
        <f t="shared" si="348"/>
        <v>42212.062476851846</v>
      </c>
      <c r="U3196">
        <f t="shared" si="3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0">
        <f t="shared" si="348"/>
        <v>42047.594236111108</v>
      </c>
      <c r="U3197">
        <f t="shared" si="3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0">
        <f t="shared" si="348"/>
        <v>42217.583333333328</v>
      </c>
      <c r="U3198">
        <f t="shared" si="3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0">
        <f t="shared" si="348"/>
        <v>42039.493263888886</v>
      </c>
      <c r="U3199">
        <f t="shared" si="3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0">
        <f t="shared" si="348"/>
        <v>42051.424502314811</v>
      </c>
      <c r="U3200">
        <f t="shared" si="3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0">
        <f t="shared" si="348"/>
        <v>41888.875</v>
      </c>
      <c r="U3201">
        <f t="shared" si="3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0">
        <f t="shared" si="348"/>
        <v>42490.231944444444</v>
      </c>
      <c r="U3202">
        <f t="shared" si="3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(E3203/D3203)*100</f>
        <v>1.25</v>
      </c>
      <c r="P3203" s="5">
        <f t="shared" ref="P3203:P3266" si="351">E3203/L3203</f>
        <v>12.5</v>
      </c>
      <c r="Q3203" t="str">
        <f t="shared" ref="Q3203:Q3266" si="352">LEFT(N3203, SEARCH("/",N3203,1)-1)</f>
        <v>theater</v>
      </c>
      <c r="R3203" t="str">
        <f t="shared" ref="R3203:R3266" si="353">RIGHT(N3203,LEN(N3203)-SEARCH("/",N3203,1))</f>
        <v>musical</v>
      </c>
      <c r="S3203" s="11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0">
        <f t="shared" si="355"/>
        <v>42352.249305555553</v>
      </c>
      <c r="U3204">
        <f t="shared" si="356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0">
        <f t="shared" si="355"/>
        <v>42272.988680555558</v>
      </c>
      <c r="U3205">
        <f t="shared" si="356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0">
        <f t="shared" si="355"/>
        <v>42202.676388888889</v>
      </c>
      <c r="U3206">
        <f t="shared" si="356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0">
        <f t="shared" si="355"/>
        <v>42125.374675925923</v>
      </c>
      <c r="U3207">
        <f t="shared" si="356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0">
        <f t="shared" si="355"/>
        <v>42266.276053240741</v>
      </c>
      <c r="U3208">
        <f t="shared" si="356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0">
        <f t="shared" si="355"/>
        <v>42117.236192129625</v>
      </c>
      <c r="U3209">
        <f t="shared" si="356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0">
        <f t="shared" si="355"/>
        <v>41848.605057870373</v>
      </c>
      <c r="U3210">
        <f t="shared" si="356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0">
        <f t="shared" si="355"/>
        <v>41810.958333333336</v>
      </c>
      <c r="U3211">
        <f t="shared" si="356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0">
        <f t="shared" si="355"/>
        <v>41061.165972222225</v>
      </c>
      <c r="U3212">
        <f t="shared" si="356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0">
        <f t="shared" si="355"/>
        <v>41866.083333333336</v>
      </c>
      <c r="U3213">
        <f t="shared" si="356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0">
        <f t="shared" si="355"/>
        <v>41859.795729166668</v>
      </c>
      <c r="U3214">
        <f t="shared" si="356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0">
        <f t="shared" si="355"/>
        <v>42211.763414351852</v>
      </c>
      <c r="U3215">
        <f t="shared" si="356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0">
        <f t="shared" si="355"/>
        <v>42374.996527777781</v>
      </c>
      <c r="U3216">
        <f t="shared" si="356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0">
        <f t="shared" si="355"/>
        <v>42257.165972222225</v>
      </c>
      <c r="U3217">
        <f t="shared" si="356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0">
        <f t="shared" si="355"/>
        <v>42196.604166666672</v>
      </c>
      <c r="U3218">
        <f t="shared" si="356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0">
        <f t="shared" si="355"/>
        <v>42678.546111111107</v>
      </c>
      <c r="U3219">
        <f t="shared" si="356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0">
        <f t="shared" si="355"/>
        <v>42004</v>
      </c>
      <c r="U3220">
        <f t="shared" si="356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0">
        <f t="shared" si="355"/>
        <v>42085.941516203704</v>
      </c>
      <c r="U3221">
        <f t="shared" si="356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0">
        <f t="shared" si="355"/>
        <v>42806.875</v>
      </c>
      <c r="U3222">
        <f t="shared" si="356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0">
        <f t="shared" si="355"/>
        <v>42190.696793981479</v>
      </c>
      <c r="U3223">
        <f t="shared" si="356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0">
        <f t="shared" si="355"/>
        <v>42301.895138888889</v>
      </c>
      <c r="U3224">
        <f t="shared" si="356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0">
        <f t="shared" si="355"/>
        <v>42236.835370370376</v>
      </c>
      <c r="U3225">
        <f t="shared" si="356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0">
        <f t="shared" si="355"/>
        <v>42745.208333333328</v>
      </c>
      <c r="U3226">
        <f t="shared" si="356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0">
        <f t="shared" si="355"/>
        <v>42524.875</v>
      </c>
      <c r="U3227">
        <f t="shared" si="356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0">
        <f t="shared" si="355"/>
        <v>42307.583472222221</v>
      </c>
      <c r="U3228">
        <f t="shared" si="356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0">
        <f t="shared" si="355"/>
        <v>42752.882361111115</v>
      </c>
      <c r="U3229">
        <f t="shared" si="356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0">
        <f t="shared" si="355"/>
        <v>42355.207638888889</v>
      </c>
      <c r="U3230">
        <f t="shared" si="356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0">
        <f t="shared" si="355"/>
        <v>41963.333310185189</v>
      </c>
      <c r="U3231">
        <f t="shared" si="356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0">
        <f t="shared" si="355"/>
        <v>41913.165972222225</v>
      </c>
      <c r="U3232">
        <f t="shared" si="356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0">
        <f t="shared" si="355"/>
        <v>42476.943831018521</v>
      </c>
      <c r="U3233">
        <f t="shared" si="356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0">
        <f t="shared" si="355"/>
        <v>42494.165972222225</v>
      </c>
      <c r="U3234">
        <f t="shared" si="356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0">
        <f t="shared" si="355"/>
        <v>42796.805034722223</v>
      </c>
      <c r="U3235">
        <f t="shared" si="356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0">
        <f t="shared" si="355"/>
        <v>42767.979861111111</v>
      </c>
      <c r="U3236">
        <f t="shared" si="356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0">
        <f t="shared" si="355"/>
        <v>42552.347812499997</v>
      </c>
      <c r="U3237">
        <f t="shared" si="356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0">
        <f t="shared" si="355"/>
        <v>42732.917048611111</v>
      </c>
      <c r="U3238">
        <f t="shared" si="356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0">
        <f t="shared" si="355"/>
        <v>42276.165972222225</v>
      </c>
      <c r="U3239">
        <f t="shared" si="356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0">
        <f t="shared" si="355"/>
        <v>42186.510393518518</v>
      </c>
      <c r="U3240">
        <f t="shared" si="356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0">
        <f t="shared" si="355"/>
        <v>42302.999305555553</v>
      </c>
      <c r="U3241">
        <f t="shared" si="356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0">
        <f t="shared" si="355"/>
        <v>42782.958333333328</v>
      </c>
      <c r="U3242">
        <f t="shared" si="356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0">
        <f t="shared" si="355"/>
        <v>41926.290972222225</v>
      </c>
      <c r="U3243">
        <f t="shared" si="356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0">
        <f t="shared" si="355"/>
        <v>41901.755694444444</v>
      </c>
      <c r="U3244">
        <f t="shared" si="356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0">
        <f t="shared" si="355"/>
        <v>42286</v>
      </c>
      <c r="U3245">
        <f t="shared" si="356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0">
        <f t="shared" si="355"/>
        <v>42705.735902777778</v>
      </c>
      <c r="U3246">
        <f t="shared" si="356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0">
        <f t="shared" si="355"/>
        <v>42167.083333333328</v>
      </c>
      <c r="U3247">
        <f t="shared" si="356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0">
        <f t="shared" si="355"/>
        <v>42259.165972222225</v>
      </c>
      <c r="U3248">
        <f t="shared" si="356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0">
        <f t="shared" si="355"/>
        <v>42197.434166666666</v>
      </c>
      <c r="U3249">
        <f t="shared" si="356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0">
        <f t="shared" si="355"/>
        <v>42098.846724537041</v>
      </c>
      <c r="U3250">
        <f t="shared" si="356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0">
        <f t="shared" si="355"/>
        <v>42175.746689814812</v>
      </c>
      <c r="U3251">
        <f t="shared" si="356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0">
        <f t="shared" si="355"/>
        <v>41948.783842592595</v>
      </c>
      <c r="U3252">
        <f t="shared" si="356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0">
        <f t="shared" si="355"/>
        <v>42176.731087962966</v>
      </c>
      <c r="U3253">
        <f t="shared" si="356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0">
        <f t="shared" si="355"/>
        <v>42620.472685185188</v>
      </c>
      <c r="U3254">
        <f t="shared" si="356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0">
        <f t="shared" si="355"/>
        <v>42621.15625</v>
      </c>
      <c r="U3255">
        <f t="shared" si="356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0">
        <f t="shared" si="355"/>
        <v>42089.044085648144</v>
      </c>
      <c r="U3256">
        <f t="shared" si="356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0">
        <f t="shared" si="355"/>
        <v>41919.768229166664</v>
      </c>
      <c r="U3257">
        <f t="shared" si="356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0">
        <f t="shared" si="355"/>
        <v>42166.165972222225</v>
      </c>
      <c r="U3258">
        <f t="shared" si="356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0">
        <f t="shared" si="355"/>
        <v>42788.559629629628</v>
      </c>
      <c r="U3259">
        <f t="shared" si="356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0">
        <f t="shared" si="355"/>
        <v>42012.887280092589</v>
      </c>
      <c r="U3260">
        <f t="shared" si="356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0">
        <f t="shared" si="355"/>
        <v>42644.165972222225</v>
      </c>
      <c r="U3261">
        <f t="shared" si="356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0">
        <f t="shared" si="355"/>
        <v>42338.714328703703</v>
      </c>
      <c r="U3262">
        <f t="shared" si="356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0">
        <f t="shared" si="355"/>
        <v>42201.725416666668</v>
      </c>
      <c r="U3263">
        <f t="shared" si="356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0">
        <f t="shared" si="355"/>
        <v>41995.166666666672</v>
      </c>
      <c r="U3264">
        <f t="shared" si="356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0">
        <f t="shared" si="355"/>
        <v>42307.875</v>
      </c>
      <c r="U3265">
        <f t="shared" si="356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0">
        <f t="shared" si="355"/>
        <v>42032.916666666672</v>
      </c>
      <c r="U3266">
        <f t="shared" si="356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(E3267/D3267)*100</f>
        <v>164</v>
      </c>
      <c r="P3267" s="5">
        <f t="shared" ref="P3267:P3330" si="358">E3267/L3267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RIGHT(N3267,LEN(N3267)-SEARCH("/",N3267,1))</f>
        <v>plays</v>
      </c>
      <c r="S3267" s="11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0">
        <f t="shared" si="362"/>
        <v>42167.875</v>
      </c>
      <c r="U3268">
        <f t="shared" si="363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0">
        <f t="shared" si="362"/>
        <v>42202.757638888885</v>
      </c>
      <c r="U3269">
        <f t="shared" si="363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0">
        <f t="shared" si="362"/>
        <v>42606.90425925926</v>
      </c>
      <c r="U3270">
        <f t="shared" si="363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0">
        <f t="shared" si="362"/>
        <v>42171.458333333328</v>
      </c>
      <c r="U3271">
        <f t="shared" si="363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0">
        <f t="shared" si="362"/>
        <v>42197.533159722225</v>
      </c>
      <c r="U3272">
        <f t="shared" si="363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0">
        <f t="shared" si="362"/>
        <v>41945.478877314818</v>
      </c>
      <c r="U3273">
        <f t="shared" si="363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0">
        <f t="shared" si="362"/>
        <v>42314.541770833333</v>
      </c>
      <c r="U3274">
        <f t="shared" si="363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0">
        <f t="shared" si="362"/>
        <v>42627.791666666672</v>
      </c>
      <c r="U3275">
        <f t="shared" si="363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0">
        <f t="shared" si="362"/>
        <v>42444.875</v>
      </c>
      <c r="U3276">
        <f t="shared" si="363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0">
        <f t="shared" si="362"/>
        <v>42044.1875</v>
      </c>
      <c r="U3277">
        <f t="shared" si="363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0">
        <f t="shared" si="362"/>
        <v>42461.165972222225</v>
      </c>
      <c r="U3278">
        <f t="shared" si="363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0">
        <f t="shared" si="362"/>
        <v>41961.724606481483</v>
      </c>
      <c r="U3279">
        <f t="shared" si="363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0">
        <f t="shared" si="362"/>
        <v>42154.848414351851</v>
      </c>
      <c r="U3280">
        <f t="shared" si="363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0">
        <f t="shared" si="362"/>
        <v>42461.06086805556</v>
      </c>
      <c r="U3281">
        <f t="shared" si="363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0">
        <f t="shared" si="362"/>
        <v>42156.208333333328</v>
      </c>
      <c r="U3282">
        <f t="shared" si="363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0">
        <f t="shared" si="362"/>
        <v>42249.019733796296</v>
      </c>
      <c r="U3283">
        <f t="shared" si="363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0">
        <f t="shared" si="362"/>
        <v>42489.19430555556</v>
      </c>
      <c r="U3284">
        <f t="shared" si="363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0">
        <f t="shared" si="362"/>
        <v>42410.875</v>
      </c>
      <c r="U3285">
        <f t="shared" si="363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0">
        <f t="shared" si="362"/>
        <v>42398.249305555553</v>
      </c>
      <c r="U3286">
        <f t="shared" si="363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0">
        <f t="shared" si="362"/>
        <v>42794.208333333328</v>
      </c>
      <c r="U3287">
        <f t="shared" si="363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0">
        <f t="shared" si="362"/>
        <v>42597.840069444443</v>
      </c>
      <c r="U3288">
        <f t="shared" si="363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0">
        <f t="shared" si="362"/>
        <v>42336.750324074077</v>
      </c>
      <c r="U3289">
        <f t="shared" si="363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0">
        <f t="shared" si="362"/>
        <v>42541.958333333328</v>
      </c>
      <c r="U3290">
        <f t="shared" si="363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0">
        <f t="shared" si="362"/>
        <v>42786.368078703701</v>
      </c>
      <c r="U3291">
        <f t="shared" si="363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0">
        <f t="shared" si="362"/>
        <v>42805.51494212963</v>
      </c>
      <c r="U3292">
        <f t="shared" si="363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0">
        <f t="shared" si="362"/>
        <v>42264.165972222225</v>
      </c>
      <c r="U3293">
        <f t="shared" si="363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0">
        <f t="shared" si="362"/>
        <v>42342.811898148153</v>
      </c>
      <c r="U3294">
        <f t="shared" si="363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0">
        <f t="shared" si="362"/>
        <v>42798.425370370373</v>
      </c>
      <c r="U3295">
        <f t="shared" si="363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0">
        <f t="shared" si="362"/>
        <v>42171.541134259256</v>
      </c>
      <c r="U3296">
        <f t="shared" si="363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0">
        <f t="shared" si="362"/>
        <v>42639.442465277782</v>
      </c>
      <c r="U3297">
        <f t="shared" si="363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0">
        <f t="shared" si="362"/>
        <v>42330.916666666672</v>
      </c>
      <c r="U3298">
        <f t="shared" si="363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0">
        <f t="shared" si="362"/>
        <v>42212.957638888889</v>
      </c>
      <c r="U3299">
        <f t="shared" si="363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0">
        <f t="shared" si="362"/>
        <v>42260</v>
      </c>
      <c r="U3300">
        <f t="shared" si="363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0">
        <f t="shared" si="362"/>
        <v>42291.917395833334</v>
      </c>
      <c r="U3301">
        <f t="shared" si="363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0">
        <f t="shared" si="362"/>
        <v>42123.743773148148</v>
      </c>
      <c r="U3302">
        <f t="shared" si="363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0">
        <f t="shared" si="362"/>
        <v>42583.290972222225</v>
      </c>
      <c r="U3303">
        <f t="shared" si="363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0">
        <f t="shared" si="362"/>
        <v>42711.35157407407</v>
      </c>
      <c r="U3304">
        <f t="shared" si="363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0">
        <f t="shared" si="362"/>
        <v>42091.609768518523</v>
      </c>
      <c r="U3305">
        <f t="shared" si="363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0">
        <f t="shared" si="362"/>
        <v>42726.624444444446</v>
      </c>
      <c r="U3306">
        <f t="shared" si="363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0">
        <f t="shared" si="362"/>
        <v>42216.855879629627</v>
      </c>
      <c r="U3307">
        <f t="shared" si="363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0">
        <f t="shared" si="362"/>
        <v>42531.125</v>
      </c>
      <c r="U3308">
        <f t="shared" si="363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0">
        <f t="shared" si="362"/>
        <v>42505.057164351849</v>
      </c>
      <c r="U3309">
        <f t="shared" si="363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0">
        <f t="shared" si="362"/>
        <v>42473.876909722225</v>
      </c>
      <c r="U3310">
        <f t="shared" si="363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0">
        <f t="shared" si="362"/>
        <v>42659.650208333333</v>
      </c>
      <c r="U3311">
        <f t="shared" si="363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0">
        <f t="shared" si="362"/>
        <v>42283.928530092591</v>
      </c>
      <c r="U3312">
        <f t="shared" si="363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0">
        <f t="shared" si="362"/>
        <v>42294.29178240741</v>
      </c>
      <c r="U3313">
        <f t="shared" si="363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0">
        <f t="shared" si="362"/>
        <v>42685.916666666672</v>
      </c>
      <c r="U3314">
        <f t="shared" si="363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0">
        <f t="shared" si="362"/>
        <v>42396.041666666672</v>
      </c>
      <c r="U3315">
        <f t="shared" si="363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0">
        <f t="shared" si="362"/>
        <v>42132.836805555555</v>
      </c>
      <c r="U3316">
        <f t="shared" si="363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0">
        <f t="shared" si="362"/>
        <v>42496.303715277783</v>
      </c>
      <c r="U3317">
        <f t="shared" si="363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0">
        <f t="shared" si="362"/>
        <v>41859.57916666667</v>
      </c>
      <c r="U3318">
        <f t="shared" si="363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0">
        <f t="shared" si="362"/>
        <v>42529.039629629624</v>
      </c>
      <c r="U3319">
        <f t="shared" si="363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0">
        <f t="shared" si="362"/>
        <v>42471.104166666672</v>
      </c>
      <c r="U3320">
        <f t="shared" si="363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0">
        <f t="shared" si="362"/>
        <v>42035.585486111115</v>
      </c>
      <c r="U3321">
        <f t="shared" si="363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0">
        <f t="shared" si="362"/>
        <v>42543.045798611114</v>
      </c>
      <c r="U3322">
        <f t="shared" si="363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0">
        <f t="shared" si="362"/>
        <v>41928.165972222225</v>
      </c>
      <c r="U3323">
        <f t="shared" si="363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0">
        <f t="shared" si="362"/>
        <v>42543.163194444445</v>
      </c>
      <c r="U3324">
        <f t="shared" si="363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0">
        <f t="shared" si="362"/>
        <v>42638.36583333333</v>
      </c>
      <c r="U3325">
        <f t="shared" si="363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0">
        <f t="shared" si="362"/>
        <v>42526.58321759259</v>
      </c>
      <c r="U3326">
        <f t="shared" si="363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0">
        <f t="shared" si="362"/>
        <v>42099.743946759263</v>
      </c>
      <c r="U3327">
        <f t="shared" si="363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0">
        <f t="shared" si="362"/>
        <v>42071.67251157407</v>
      </c>
      <c r="U3328">
        <f t="shared" si="363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0">
        <f t="shared" si="362"/>
        <v>42498.374606481477</v>
      </c>
      <c r="U3329">
        <f t="shared" si="363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0">
        <f t="shared" si="362"/>
        <v>41825.041666666664</v>
      </c>
      <c r="U3330">
        <f t="shared" si="363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(E3331/D3331)*100</f>
        <v>116.8</v>
      </c>
      <c r="P3331" s="5">
        <f t="shared" ref="P3331:P3394" si="365">E3331/L3331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RIGHT(N3331,LEN(N3331)-SEARCH("/",N3331,1))</f>
        <v>plays</v>
      </c>
      <c r="S3331" s="11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0">
        <f t="shared" si="369"/>
        <v>42095.845694444448</v>
      </c>
      <c r="U3332">
        <f t="shared" si="370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0">
        <f t="shared" si="369"/>
        <v>42283.697754629626</v>
      </c>
      <c r="U3333">
        <f t="shared" si="370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0">
        <f t="shared" si="369"/>
        <v>41839.860300925924</v>
      </c>
      <c r="U3334">
        <f t="shared" si="370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0">
        <f t="shared" si="369"/>
        <v>42170.676851851851</v>
      </c>
      <c r="U3335">
        <f t="shared" si="370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0">
        <f t="shared" si="369"/>
        <v>42215.521087962959</v>
      </c>
      <c r="U3336">
        <f t="shared" si="370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0">
        <f t="shared" si="369"/>
        <v>41854.958333333336</v>
      </c>
      <c r="U3337">
        <f t="shared" si="370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0">
        <f t="shared" si="369"/>
        <v>42465.35701388889</v>
      </c>
      <c r="U3338">
        <f t="shared" si="370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0">
        <f t="shared" si="369"/>
        <v>41922.875</v>
      </c>
      <c r="U3339">
        <f t="shared" si="370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0">
        <f t="shared" si="369"/>
        <v>42790.574999999997</v>
      </c>
      <c r="U3340">
        <f t="shared" si="370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0">
        <f t="shared" si="369"/>
        <v>42579.665717592594</v>
      </c>
      <c r="U3341">
        <f t="shared" si="370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0">
        <f t="shared" si="369"/>
        <v>42710.974004629628</v>
      </c>
      <c r="U3342">
        <f t="shared" si="370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0">
        <f t="shared" si="369"/>
        <v>42533.708333333328</v>
      </c>
      <c r="U3343">
        <f t="shared" si="370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0">
        <f t="shared" si="369"/>
        <v>42095.207638888889</v>
      </c>
      <c r="U3344">
        <f t="shared" si="370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0">
        <f t="shared" si="369"/>
        <v>42473.554166666669</v>
      </c>
      <c r="U3345">
        <f t="shared" si="370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0">
        <f t="shared" si="369"/>
        <v>41881.200150462959</v>
      </c>
      <c r="U3346">
        <f t="shared" si="370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0">
        <f t="shared" si="369"/>
        <v>42112.025694444441</v>
      </c>
      <c r="U3347">
        <f t="shared" si="370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0">
        <f t="shared" si="369"/>
        <v>42061.024421296301</v>
      </c>
      <c r="U3348">
        <f t="shared" si="370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0">
        <f t="shared" si="369"/>
        <v>42498.875</v>
      </c>
      <c r="U3349">
        <f t="shared" si="370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0">
        <f t="shared" si="369"/>
        <v>42490.165972222225</v>
      </c>
      <c r="U3350">
        <f t="shared" si="370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0">
        <f t="shared" si="369"/>
        <v>42534.708333333328</v>
      </c>
      <c r="U3351">
        <f t="shared" si="370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0">
        <f t="shared" si="369"/>
        <v>42337.958333333328</v>
      </c>
      <c r="U3352">
        <f t="shared" si="370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0">
        <f t="shared" si="369"/>
        <v>41843.458333333336</v>
      </c>
      <c r="U3353">
        <f t="shared" si="370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0">
        <f t="shared" si="369"/>
        <v>42552.958333333328</v>
      </c>
      <c r="U3354">
        <f t="shared" si="370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0">
        <f t="shared" si="369"/>
        <v>42492.958333333328</v>
      </c>
      <c r="U3355">
        <f t="shared" si="370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0">
        <f t="shared" si="369"/>
        <v>42306.167361111111</v>
      </c>
      <c r="U3356">
        <f t="shared" si="370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0">
        <f t="shared" si="369"/>
        <v>42500.470138888893</v>
      </c>
      <c r="U3357">
        <f t="shared" si="370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0">
        <f t="shared" si="369"/>
        <v>42566.815648148149</v>
      </c>
      <c r="U3358">
        <f t="shared" si="370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0">
        <f t="shared" si="369"/>
        <v>41852.417939814812</v>
      </c>
      <c r="U3359">
        <f t="shared" si="370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0">
        <f t="shared" si="369"/>
        <v>41962.352766203709</v>
      </c>
      <c r="U3360">
        <f t="shared" si="370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0">
        <f t="shared" si="369"/>
        <v>42791.057106481487</v>
      </c>
      <c r="U3361">
        <f t="shared" si="370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0">
        <f t="shared" si="369"/>
        <v>42718.665972222225</v>
      </c>
      <c r="U3362">
        <f t="shared" si="370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0">
        <f t="shared" si="369"/>
        <v>41883.665972222225</v>
      </c>
      <c r="U3363">
        <f t="shared" si="370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0">
        <f t="shared" si="369"/>
        <v>42070.204861111109</v>
      </c>
      <c r="U3364">
        <f t="shared" si="370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0">
        <f t="shared" si="369"/>
        <v>41870.666666666664</v>
      </c>
      <c r="U3365">
        <f t="shared" si="370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0">
        <f t="shared" si="369"/>
        <v>42444.875</v>
      </c>
      <c r="U3366">
        <f t="shared" si="370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0">
        <f t="shared" si="369"/>
        <v>42351.101759259262</v>
      </c>
      <c r="U3367">
        <f t="shared" si="370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0">
        <f t="shared" si="369"/>
        <v>42137.067557870367</v>
      </c>
      <c r="U3368">
        <f t="shared" si="370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0">
        <f t="shared" si="369"/>
        <v>42217.933958333335</v>
      </c>
      <c r="U3369">
        <f t="shared" si="370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0">
        <f t="shared" si="369"/>
        <v>42005.208333333328</v>
      </c>
      <c r="U3370">
        <f t="shared" si="370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0">
        <f t="shared" si="369"/>
        <v>42750.041435185187</v>
      </c>
      <c r="U3371">
        <f t="shared" si="370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0">
        <f t="shared" si="369"/>
        <v>42721.333333333328</v>
      </c>
      <c r="U3372">
        <f t="shared" si="370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0">
        <f t="shared" si="369"/>
        <v>42340.874594907407</v>
      </c>
      <c r="U3373">
        <f t="shared" si="370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0">
        <f t="shared" si="369"/>
        <v>41876.207638888889</v>
      </c>
      <c r="U3374">
        <f t="shared" si="370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0">
        <f t="shared" si="369"/>
        <v>42203.666666666672</v>
      </c>
      <c r="U3375">
        <f t="shared" si="370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0">
        <f t="shared" si="369"/>
        <v>42305.731666666667</v>
      </c>
      <c r="U3376">
        <f t="shared" si="370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0">
        <f t="shared" si="369"/>
        <v>41777.610798611109</v>
      </c>
      <c r="U3377">
        <f t="shared" si="370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0">
        <f t="shared" si="369"/>
        <v>42119.659652777773</v>
      </c>
      <c r="U3378">
        <f t="shared" si="370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0">
        <f t="shared" si="369"/>
        <v>42083.705555555556</v>
      </c>
      <c r="U3379">
        <f t="shared" si="370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0">
        <f t="shared" si="369"/>
        <v>41882.547222222223</v>
      </c>
      <c r="U3380">
        <f t="shared" si="370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0">
        <f t="shared" si="369"/>
        <v>42242.958333333328</v>
      </c>
      <c r="U3381">
        <f t="shared" si="370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0">
        <f t="shared" si="369"/>
        <v>41972.995115740734</v>
      </c>
      <c r="U3382">
        <f t="shared" si="370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0">
        <f t="shared" si="369"/>
        <v>42074.143321759257</v>
      </c>
      <c r="U3383">
        <f t="shared" si="370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0">
        <f t="shared" si="369"/>
        <v>42583.957638888889</v>
      </c>
      <c r="U3384">
        <f t="shared" si="370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0">
        <f t="shared" si="369"/>
        <v>42544.782638888893</v>
      </c>
      <c r="U3385">
        <f t="shared" si="370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0">
        <f t="shared" si="369"/>
        <v>42329.125</v>
      </c>
      <c r="U3386">
        <f t="shared" si="370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0">
        <f t="shared" si="369"/>
        <v>41983.8675</v>
      </c>
      <c r="U3387">
        <f t="shared" si="370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0">
        <f t="shared" si="369"/>
        <v>41976.644745370373</v>
      </c>
      <c r="U3388">
        <f t="shared" si="370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0">
        <f t="shared" si="369"/>
        <v>41987.762592592597</v>
      </c>
      <c r="U3389">
        <f t="shared" si="370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0">
        <f t="shared" si="369"/>
        <v>42173.461122685185</v>
      </c>
      <c r="U3390">
        <f t="shared" si="370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0">
        <f t="shared" si="369"/>
        <v>42524.563449074078</v>
      </c>
      <c r="U3391">
        <f t="shared" si="370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0">
        <f t="shared" si="369"/>
        <v>41830.774826388886</v>
      </c>
      <c r="U3392">
        <f t="shared" si="370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0">
        <f t="shared" si="369"/>
        <v>41859.936111111114</v>
      </c>
      <c r="U3393">
        <f t="shared" si="370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0">
        <f t="shared" si="369"/>
        <v>42496.845543981486</v>
      </c>
      <c r="U3394">
        <f t="shared" si="370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(E3395/D3395)*100</f>
        <v>105.80000000000001</v>
      </c>
      <c r="P3395" s="5">
        <f t="shared" ref="P3395:P3458" si="372">E3395/L3395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RIGHT(N3395,LEN(N3395)-SEARCH("/",N3395,1))</f>
        <v>plays</v>
      </c>
      <c r="S3395" s="11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0">
        <f t="shared" si="376"/>
        <v>41847.59542824074</v>
      </c>
      <c r="U3396">
        <f t="shared" si="377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0">
        <f t="shared" si="376"/>
        <v>42154.756944444445</v>
      </c>
      <c r="U3397">
        <f t="shared" si="377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0">
        <f t="shared" si="376"/>
        <v>41791.165972222225</v>
      </c>
      <c r="U3398">
        <f t="shared" si="377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0">
        <f t="shared" si="376"/>
        <v>42418.916666666672</v>
      </c>
      <c r="U3399">
        <f t="shared" si="377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0">
        <f t="shared" si="376"/>
        <v>41964.708333333328</v>
      </c>
      <c r="U3400">
        <f t="shared" si="377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0">
        <f t="shared" si="376"/>
        <v>42056.920428240745</v>
      </c>
      <c r="U3401">
        <f t="shared" si="377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0">
        <f t="shared" si="376"/>
        <v>41879.953865740739</v>
      </c>
      <c r="U3402">
        <f t="shared" si="377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0">
        <f t="shared" si="376"/>
        <v>42223.723912037036</v>
      </c>
      <c r="U3403">
        <f t="shared" si="377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0">
        <f t="shared" si="376"/>
        <v>42320.104861111111</v>
      </c>
      <c r="U3404">
        <f t="shared" si="377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0">
        <f t="shared" si="376"/>
        <v>42180.462083333332</v>
      </c>
      <c r="U3405">
        <f t="shared" si="377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0">
        <f t="shared" si="376"/>
        <v>42172.503495370373</v>
      </c>
      <c r="U3406">
        <f t="shared" si="377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0">
        <f t="shared" si="376"/>
        <v>42430.999305555553</v>
      </c>
      <c r="U3407">
        <f t="shared" si="377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0">
        <f t="shared" si="376"/>
        <v>41836.492777777778</v>
      </c>
      <c r="U3408">
        <f t="shared" si="377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0">
        <f t="shared" si="376"/>
        <v>41826.422326388885</v>
      </c>
      <c r="U3409">
        <f t="shared" si="377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0">
        <f t="shared" si="376"/>
        <v>41838.991944444446</v>
      </c>
      <c r="U3410">
        <f t="shared" si="377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0">
        <f t="shared" si="376"/>
        <v>42582.873611111107</v>
      </c>
      <c r="U3411">
        <f t="shared" si="377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0">
        <f t="shared" si="376"/>
        <v>42527.291666666672</v>
      </c>
      <c r="U3412">
        <f t="shared" si="377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0">
        <f t="shared" si="376"/>
        <v>42285.022824074069</v>
      </c>
      <c r="U3413">
        <f t="shared" si="377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0">
        <f t="shared" si="376"/>
        <v>41909.959050925929</v>
      </c>
      <c r="U3414">
        <f t="shared" si="377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0">
        <f t="shared" si="376"/>
        <v>42063.207638888889</v>
      </c>
      <c r="U3415">
        <f t="shared" si="377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0">
        <f t="shared" si="376"/>
        <v>42705.332638888889</v>
      </c>
      <c r="U3416">
        <f t="shared" si="377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0">
        <f t="shared" si="376"/>
        <v>42477.979166666672</v>
      </c>
      <c r="U3417">
        <f t="shared" si="377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0">
        <f t="shared" si="376"/>
        <v>42117.770833333328</v>
      </c>
      <c r="U3418">
        <f t="shared" si="377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0">
        <f t="shared" si="376"/>
        <v>41938.029861111114</v>
      </c>
      <c r="U3419">
        <f t="shared" si="377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0">
        <f t="shared" si="376"/>
        <v>41782.83457175926</v>
      </c>
      <c r="U3420">
        <f t="shared" si="377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0">
        <f t="shared" si="376"/>
        <v>42466.895833333328</v>
      </c>
      <c r="U3421">
        <f t="shared" si="377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0">
        <f t="shared" si="376"/>
        <v>42414</v>
      </c>
      <c r="U3422">
        <f t="shared" si="377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0">
        <f t="shared" si="376"/>
        <v>42067.791238425925</v>
      </c>
      <c r="U3423">
        <f t="shared" si="377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0">
        <f t="shared" si="376"/>
        <v>42352</v>
      </c>
      <c r="U3424">
        <f t="shared" si="377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0">
        <f t="shared" si="376"/>
        <v>42118.911354166667</v>
      </c>
      <c r="U3425">
        <f t="shared" si="377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0">
        <f t="shared" si="376"/>
        <v>42040.290972222225</v>
      </c>
      <c r="U3426">
        <f t="shared" si="377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0">
        <f t="shared" si="376"/>
        <v>41916.617314814815</v>
      </c>
      <c r="U3427">
        <f t="shared" si="377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0">
        <f t="shared" si="376"/>
        <v>41903.083333333336</v>
      </c>
      <c r="U3428">
        <f t="shared" si="377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0">
        <f t="shared" si="376"/>
        <v>41822.645277777774</v>
      </c>
      <c r="U3429">
        <f t="shared" si="377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0">
        <f t="shared" si="376"/>
        <v>42063.708333333328</v>
      </c>
      <c r="U3430">
        <f t="shared" si="377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0">
        <f t="shared" si="376"/>
        <v>42676.021539351852</v>
      </c>
      <c r="U3431">
        <f t="shared" si="377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0">
        <f t="shared" si="376"/>
        <v>41850.945613425924</v>
      </c>
      <c r="U3432">
        <f t="shared" si="377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0">
        <f t="shared" si="376"/>
        <v>41869.730937500004</v>
      </c>
      <c r="U3433">
        <f t="shared" si="377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0">
        <f t="shared" si="376"/>
        <v>42405.916666666672</v>
      </c>
      <c r="U3434">
        <f t="shared" si="377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0">
        <f t="shared" si="376"/>
        <v>41807.125</v>
      </c>
      <c r="U3435">
        <f t="shared" si="377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0">
        <f t="shared" si="376"/>
        <v>41830.380428240744</v>
      </c>
      <c r="U3436">
        <f t="shared" si="377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0">
        <f t="shared" si="376"/>
        <v>42589.125</v>
      </c>
      <c r="U3437">
        <f t="shared" si="377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0">
        <f t="shared" si="376"/>
        <v>41872.686111111114</v>
      </c>
      <c r="U3438">
        <f t="shared" si="377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0">
        <f t="shared" si="376"/>
        <v>42235.710879629631</v>
      </c>
      <c r="U3439">
        <f t="shared" si="377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0">
        <f t="shared" si="376"/>
        <v>42126.875</v>
      </c>
      <c r="U3440">
        <f t="shared" si="377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0">
        <f t="shared" si="376"/>
        <v>42388.207638888889</v>
      </c>
      <c r="U3441">
        <f t="shared" si="377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0">
        <f t="shared" si="376"/>
        <v>41831.677083333336</v>
      </c>
      <c r="U3442">
        <f t="shared" si="377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0">
        <f t="shared" si="376"/>
        <v>42321.845138888893</v>
      </c>
      <c r="U3443">
        <f t="shared" si="377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0">
        <f t="shared" si="376"/>
        <v>42154.841111111105</v>
      </c>
      <c r="U3444">
        <f t="shared" si="377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0">
        <f t="shared" si="376"/>
        <v>41891.524837962963</v>
      </c>
      <c r="U3445">
        <f t="shared" si="377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0">
        <f t="shared" si="376"/>
        <v>42529.582638888889</v>
      </c>
      <c r="U3446">
        <f t="shared" si="377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0">
        <f t="shared" si="376"/>
        <v>42300.530509259261</v>
      </c>
      <c r="U3447">
        <f t="shared" si="377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0">
        <f t="shared" si="376"/>
        <v>42040.513888888891</v>
      </c>
      <c r="U3448">
        <f t="shared" si="377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0">
        <f t="shared" si="376"/>
        <v>42447.847361111111</v>
      </c>
      <c r="U3449">
        <f t="shared" si="377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0">
        <f t="shared" si="376"/>
        <v>41990.119085648148</v>
      </c>
      <c r="U3450">
        <f t="shared" si="377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0">
        <f t="shared" si="376"/>
        <v>42560.166666666672</v>
      </c>
      <c r="U3451">
        <f t="shared" si="377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0">
        <f t="shared" si="376"/>
        <v>42096.662858796291</v>
      </c>
      <c r="U3452">
        <f t="shared" si="377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0">
        <f t="shared" si="376"/>
        <v>42115.723692129628</v>
      </c>
      <c r="U3453">
        <f t="shared" si="377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0">
        <f t="shared" si="376"/>
        <v>41843.165972222225</v>
      </c>
      <c r="U3454">
        <f t="shared" si="377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0">
        <f t="shared" si="376"/>
        <v>42595.97865740741</v>
      </c>
      <c r="U3455">
        <f t="shared" si="377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0">
        <f t="shared" si="376"/>
        <v>41851.698599537034</v>
      </c>
      <c r="U3456">
        <f t="shared" si="377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0">
        <f t="shared" si="376"/>
        <v>42656.7503125</v>
      </c>
      <c r="U3457">
        <f t="shared" si="377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0">
        <f t="shared" si="376"/>
        <v>41852.290972222225</v>
      </c>
      <c r="U3458">
        <f t="shared" si="377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(E3459/D3459)*100</f>
        <v>140.19999999999999</v>
      </c>
      <c r="P3459" s="5">
        <f t="shared" ref="P3459:P3522" si="379">E3459/L3459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RIGHT(N3459,LEN(N3459)-SEARCH("/",N3459,1))</f>
        <v>plays</v>
      </c>
      <c r="S3459" s="11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0">
        <f t="shared" si="383"/>
        <v>42038.185416666667</v>
      </c>
      <c r="U3460">
        <f t="shared" si="38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0">
        <f t="shared" si="383"/>
        <v>42510.479861111111</v>
      </c>
      <c r="U3461">
        <f t="shared" si="38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0">
        <f t="shared" si="383"/>
        <v>41866.527222222219</v>
      </c>
      <c r="U3462">
        <f t="shared" si="38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0">
        <f t="shared" si="383"/>
        <v>42672.125</v>
      </c>
      <c r="U3463">
        <f t="shared" si="38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0">
        <f t="shared" si="383"/>
        <v>42195.75</v>
      </c>
      <c r="U3464">
        <f t="shared" si="38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0">
        <f t="shared" si="383"/>
        <v>42654.165972222225</v>
      </c>
      <c r="U3465">
        <f t="shared" si="38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0">
        <f t="shared" si="383"/>
        <v>42605.130057870367</v>
      </c>
      <c r="U3466">
        <f t="shared" si="38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0">
        <f t="shared" si="383"/>
        <v>42225.666666666672</v>
      </c>
      <c r="U3467">
        <f t="shared" si="38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0">
        <f t="shared" si="383"/>
        <v>42479.977430555555</v>
      </c>
      <c r="U3468">
        <f t="shared" si="38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0">
        <f t="shared" si="383"/>
        <v>42083.630000000005</v>
      </c>
      <c r="U3469">
        <f t="shared" si="38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0">
        <f t="shared" si="383"/>
        <v>42634.125</v>
      </c>
      <c r="U3470">
        <f t="shared" si="38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0">
        <f t="shared" si="383"/>
        <v>42488.641724537039</v>
      </c>
      <c r="U3471">
        <f t="shared" si="38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0">
        <f t="shared" si="383"/>
        <v>42566.901388888888</v>
      </c>
      <c r="U3472">
        <f t="shared" si="38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0">
        <f t="shared" si="383"/>
        <v>41882.833333333336</v>
      </c>
      <c r="U3473">
        <f t="shared" si="38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0">
        <f t="shared" si="383"/>
        <v>41949.249305555553</v>
      </c>
      <c r="U3474">
        <f t="shared" si="38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0">
        <f t="shared" si="383"/>
        <v>42083.852083333331</v>
      </c>
      <c r="U3475">
        <f t="shared" si="38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0">
        <f t="shared" si="383"/>
        <v>42571.501516203702</v>
      </c>
      <c r="U3476">
        <f t="shared" si="38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0">
        <f t="shared" si="383"/>
        <v>41946</v>
      </c>
      <c r="U3477">
        <f t="shared" si="38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0">
        <f t="shared" si="383"/>
        <v>41939.125</v>
      </c>
      <c r="U3478">
        <f t="shared" si="38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0">
        <f t="shared" si="383"/>
        <v>42141.125</v>
      </c>
      <c r="U3479">
        <f t="shared" si="38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0">
        <f t="shared" si="383"/>
        <v>42079.875</v>
      </c>
      <c r="U3480">
        <f t="shared" si="38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0">
        <f t="shared" si="383"/>
        <v>41811.855092592588</v>
      </c>
      <c r="U3481">
        <f t="shared" si="38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0">
        <f t="shared" si="383"/>
        <v>42195.875</v>
      </c>
      <c r="U3482">
        <f t="shared" si="38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0">
        <f t="shared" si="383"/>
        <v>42006.24754629629</v>
      </c>
      <c r="U3483">
        <f t="shared" si="38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0">
        <f t="shared" si="383"/>
        <v>41826.771597222221</v>
      </c>
      <c r="U3484">
        <f t="shared" si="38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0">
        <f t="shared" si="383"/>
        <v>41823.668761574074</v>
      </c>
      <c r="U3485">
        <f t="shared" si="38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0">
        <f t="shared" si="383"/>
        <v>42536.760405092587</v>
      </c>
      <c r="U3486">
        <f t="shared" si="38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0">
        <f t="shared" si="383"/>
        <v>42402.693055555559</v>
      </c>
      <c r="U3487">
        <f t="shared" si="38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0">
        <f t="shared" si="383"/>
        <v>42158.290972222225</v>
      </c>
      <c r="U3488">
        <f t="shared" si="38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0">
        <f t="shared" si="383"/>
        <v>42179.940416666665</v>
      </c>
      <c r="U3489">
        <f t="shared" si="38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0">
        <f t="shared" si="383"/>
        <v>42111.666666666672</v>
      </c>
      <c r="U3490">
        <f t="shared" si="38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0">
        <f t="shared" si="383"/>
        <v>41783.875</v>
      </c>
      <c r="U3491">
        <f t="shared" si="38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0">
        <f t="shared" si="383"/>
        <v>42473.802361111113</v>
      </c>
      <c r="U3492">
        <f t="shared" si="38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0">
        <f t="shared" si="383"/>
        <v>42142.249814814815</v>
      </c>
      <c r="U3493">
        <f t="shared" si="38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0">
        <f t="shared" si="383"/>
        <v>42303.009224537032</v>
      </c>
      <c r="U3494">
        <f t="shared" si="38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0">
        <f t="shared" si="383"/>
        <v>41868.21597222222</v>
      </c>
      <c r="U3495">
        <f t="shared" si="38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0">
        <f t="shared" si="383"/>
        <v>42700.25</v>
      </c>
      <c r="U3496">
        <f t="shared" si="38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0">
        <f t="shared" si="383"/>
        <v>41944.720833333333</v>
      </c>
      <c r="U3497">
        <f t="shared" si="38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0">
        <f t="shared" si="383"/>
        <v>42624.846828703703</v>
      </c>
      <c r="U3498">
        <f t="shared" si="38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0">
        <f t="shared" si="383"/>
        <v>42523.916666666672</v>
      </c>
      <c r="U3499">
        <f t="shared" si="38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0">
        <f t="shared" si="383"/>
        <v>42518.905555555553</v>
      </c>
      <c r="U3500">
        <f t="shared" si="38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0">
        <f t="shared" si="383"/>
        <v>42186.290972222225</v>
      </c>
      <c r="U3501">
        <f t="shared" si="38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0">
        <f t="shared" si="383"/>
        <v>42436.207638888889</v>
      </c>
      <c r="U3502">
        <f t="shared" si="38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0">
        <f t="shared" si="383"/>
        <v>42258.763831018514</v>
      </c>
      <c r="U3503">
        <f t="shared" si="38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0">
        <f t="shared" si="383"/>
        <v>42445.165972222225</v>
      </c>
      <c r="U3504">
        <f t="shared" si="38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0">
        <f t="shared" si="383"/>
        <v>42575.478333333333</v>
      </c>
      <c r="U3505">
        <f t="shared" si="38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0">
        <f t="shared" si="383"/>
        <v>42327.790405092594</v>
      </c>
      <c r="U3506">
        <f t="shared" si="38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0">
        <f t="shared" si="383"/>
        <v>41772.166666666664</v>
      </c>
      <c r="U3507">
        <f t="shared" si="38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0">
        <f t="shared" si="383"/>
        <v>41874.734259259261</v>
      </c>
      <c r="U3508">
        <f t="shared" si="38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0">
        <f t="shared" si="383"/>
        <v>42521.92288194444</v>
      </c>
      <c r="U3509">
        <f t="shared" si="38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0">
        <f t="shared" si="383"/>
        <v>42500.875</v>
      </c>
      <c r="U3510">
        <f t="shared" si="38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0">
        <f t="shared" si="383"/>
        <v>41964.204861111109</v>
      </c>
      <c r="U3511">
        <f t="shared" si="38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0">
        <f t="shared" si="383"/>
        <v>41822.62090277778</v>
      </c>
      <c r="U3512">
        <f t="shared" si="38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0">
        <f t="shared" si="383"/>
        <v>41950.770833333336</v>
      </c>
      <c r="U3513">
        <f t="shared" si="38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0">
        <f t="shared" si="383"/>
        <v>42117.49527777778</v>
      </c>
      <c r="U3514">
        <f t="shared" si="38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0">
        <f t="shared" si="383"/>
        <v>41794.207638888889</v>
      </c>
      <c r="U3515">
        <f t="shared" si="38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0">
        <f t="shared" si="383"/>
        <v>42037.207638888889</v>
      </c>
      <c r="U3516">
        <f t="shared" si="38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0">
        <f t="shared" si="383"/>
        <v>42155.772812499999</v>
      </c>
      <c r="U3517">
        <f t="shared" si="38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0">
        <f t="shared" si="383"/>
        <v>41890.125</v>
      </c>
      <c r="U3518">
        <f t="shared" si="38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0">
        <f t="shared" si="383"/>
        <v>41824.458333333336</v>
      </c>
      <c r="U3519">
        <f t="shared" si="38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0">
        <f t="shared" si="383"/>
        <v>41914.597916666666</v>
      </c>
      <c r="U3520">
        <f t="shared" si="38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0">
        <f t="shared" si="383"/>
        <v>42067.598958333328</v>
      </c>
      <c r="U3521">
        <f t="shared" si="38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0">
        <f t="shared" si="383"/>
        <v>42253.57430555555</v>
      </c>
      <c r="U3522">
        <f t="shared" si="38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(E3523/D3523)*100</f>
        <v>169.42857142857144</v>
      </c>
      <c r="P3523" s="5">
        <f t="shared" ref="P3523:P3586" si="386">E3523/L3523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RIGHT(N3523,LEN(N3523)-SEARCH("/",N3523,1))</f>
        <v>plays</v>
      </c>
      <c r="S3523" s="11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0">
        <f t="shared" si="390"/>
        <v>42262.420833333337</v>
      </c>
      <c r="U3524">
        <f t="shared" si="391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0">
        <f t="shared" si="390"/>
        <v>42638.958333333328</v>
      </c>
      <c r="U3525">
        <f t="shared" si="391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0">
        <f t="shared" si="390"/>
        <v>41895.166666666664</v>
      </c>
      <c r="U3526">
        <f t="shared" si="391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0">
        <f t="shared" si="390"/>
        <v>42225.666666666672</v>
      </c>
      <c r="U3527">
        <f t="shared" si="391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0">
        <f t="shared" si="390"/>
        <v>42488.249305555553</v>
      </c>
      <c r="U3528">
        <f t="shared" si="391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0">
        <f t="shared" si="390"/>
        <v>42196.165972222225</v>
      </c>
      <c r="U3529">
        <f t="shared" si="391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0">
        <f t="shared" si="390"/>
        <v>42753.50136574074</v>
      </c>
      <c r="U3530">
        <f t="shared" si="391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0">
        <f t="shared" si="390"/>
        <v>42198.041666666672</v>
      </c>
      <c r="U3531">
        <f t="shared" si="391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0">
        <f t="shared" si="390"/>
        <v>42470.833333333328</v>
      </c>
      <c r="U3532">
        <f t="shared" si="391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0">
        <f t="shared" si="390"/>
        <v>42551.654328703706</v>
      </c>
      <c r="U3533">
        <f t="shared" si="391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0">
        <f t="shared" si="390"/>
        <v>41900.165972222225</v>
      </c>
      <c r="U3534">
        <f t="shared" si="391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0">
        <f t="shared" si="390"/>
        <v>42319.802858796291</v>
      </c>
      <c r="U3535">
        <f t="shared" si="391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0">
        <f t="shared" si="390"/>
        <v>42278.6252662037</v>
      </c>
      <c r="U3536">
        <f t="shared" si="391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0">
        <f t="shared" si="390"/>
        <v>42279.75</v>
      </c>
      <c r="U3537">
        <f t="shared" si="391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0">
        <f t="shared" si="390"/>
        <v>42358.499305555553</v>
      </c>
      <c r="U3538">
        <f t="shared" si="391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0">
        <f t="shared" si="390"/>
        <v>41960.332638888889</v>
      </c>
      <c r="U3539">
        <f t="shared" si="391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0">
        <f t="shared" si="390"/>
        <v>42599.420601851853</v>
      </c>
      <c r="U3540">
        <f t="shared" si="391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0">
        <f t="shared" si="390"/>
        <v>42621.756041666667</v>
      </c>
      <c r="U3541">
        <f t="shared" si="391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0">
        <f t="shared" si="390"/>
        <v>42547.003368055557</v>
      </c>
      <c r="U3542">
        <f t="shared" si="391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0">
        <f t="shared" si="390"/>
        <v>42247.730034722219</v>
      </c>
      <c r="U3543">
        <f t="shared" si="391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0">
        <f t="shared" si="390"/>
        <v>41889.599791666667</v>
      </c>
      <c r="U3544">
        <f t="shared" si="391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0">
        <f t="shared" si="390"/>
        <v>42180.755312499998</v>
      </c>
      <c r="U3545">
        <f t="shared" si="391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0">
        <f t="shared" si="390"/>
        <v>42070.831678240742</v>
      </c>
      <c r="U3546">
        <f t="shared" si="391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0">
        <f t="shared" si="390"/>
        <v>42105.807395833333</v>
      </c>
      <c r="U3547">
        <f t="shared" si="391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0">
        <f t="shared" si="390"/>
        <v>42095.165972222225</v>
      </c>
      <c r="U3548">
        <f t="shared" si="391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0">
        <f t="shared" si="390"/>
        <v>42504.165972222225</v>
      </c>
      <c r="U3549">
        <f t="shared" si="391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0">
        <f t="shared" si="390"/>
        <v>42434.041666666672</v>
      </c>
      <c r="U3550">
        <f t="shared" si="391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0">
        <f t="shared" si="390"/>
        <v>42251.394363425927</v>
      </c>
      <c r="U3551">
        <f t="shared" si="391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0">
        <f t="shared" si="390"/>
        <v>42492.893495370372</v>
      </c>
      <c r="U3552">
        <f t="shared" si="391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0">
        <f t="shared" si="390"/>
        <v>41781.921527777777</v>
      </c>
      <c r="U3553">
        <f t="shared" si="391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0">
        <f t="shared" si="390"/>
        <v>41818.587083333332</v>
      </c>
      <c r="U3554">
        <f t="shared" si="391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0">
        <f t="shared" si="390"/>
        <v>42228</v>
      </c>
      <c r="U3555">
        <f t="shared" si="391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0">
        <f t="shared" si="390"/>
        <v>42046.708333333328</v>
      </c>
      <c r="U3556">
        <f t="shared" si="391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0">
        <f t="shared" si="390"/>
        <v>42691.483726851846</v>
      </c>
      <c r="U3557">
        <f t="shared" si="391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0">
        <f t="shared" si="390"/>
        <v>41868.649583333332</v>
      </c>
      <c r="U3558">
        <f t="shared" si="391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0">
        <f t="shared" si="390"/>
        <v>41764.276747685188</v>
      </c>
      <c r="U3559">
        <f t="shared" si="391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0">
        <f t="shared" si="390"/>
        <v>42181.875</v>
      </c>
      <c r="U3560">
        <f t="shared" si="391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0">
        <f t="shared" si="390"/>
        <v>42216.373611111107</v>
      </c>
      <c r="U3561">
        <f t="shared" si="391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0">
        <f t="shared" si="390"/>
        <v>42151.114583333328</v>
      </c>
      <c r="U3562">
        <f t="shared" si="391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0">
        <f t="shared" si="390"/>
        <v>42221.774999999994</v>
      </c>
      <c r="U3563">
        <f t="shared" si="391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0">
        <f t="shared" si="390"/>
        <v>42442.916666666672</v>
      </c>
      <c r="U3564">
        <f t="shared" si="391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0">
        <f t="shared" si="390"/>
        <v>42583.791666666672</v>
      </c>
      <c r="U3565">
        <f t="shared" si="391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0">
        <f t="shared" si="390"/>
        <v>42282.666666666672</v>
      </c>
      <c r="U3566">
        <f t="shared" si="391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0">
        <f t="shared" si="390"/>
        <v>42004.743148148147</v>
      </c>
      <c r="U3567">
        <f t="shared" si="391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0">
        <f t="shared" si="390"/>
        <v>42027.507905092592</v>
      </c>
      <c r="U3568">
        <f t="shared" si="391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0">
        <f t="shared" si="390"/>
        <v>42165.810694444444</v>
      </c>
      <c r="U3569">
        <f t="shared" si="391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0">
        <f t="shared" si="390"/>
        <v>41899.740671296298</v>
      </c>
      <c r="U3570">
        <f t="shared" si="391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0">
        <f t="shared" si="390"/>
        <v>42012.688611111109</v>
      </c>
      <c r="U3571">
        <f t="shared" si="391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0">
        <f t="shared" si="390"/>
        <v>42004.291666666672</v>
      </c>
      <c r="U3572">
        <f t="shared" si="391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0">
        <f t="shared" si="390"/>
        <v>41942.858946759261</v>
      </c>
      <c r="U3573">
        <f t="shared" si="391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0">
        <f t="shared" si="390"/>
        <v>42176.570393518516</v>
      </c>
      <c r="U3574">
        <f t="shared" si="391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0">
        <f t="shared" si="390"/>
        <v>41951.417199074072</v>
      </c>
      <c r="U3575">
        <f t="shared" si="391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0">
        <f t="shared" si="390"/>
        <v>41956.984351851846</v>
      </c>
      <c r="U3576">
        <f t="shared" si="391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0">
        <f t="shared" si="390"/>
        <v>42593.165972222225</v>
      </c>
      <c r="U3577">
        <f t="shared" si="391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0">
        <f t="shared" si="390"/>
        <v>42709.590902777782</v>
      </c>
      <c r="U3578">
        <f t="shared" si="391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0">
        <f t="shared" si="390"/>
        <v>42120.26944444445</v>
      </c>
      <c r="U3579">
        <f t="shared" si="391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0">
        <f t="shared" si="390"/>
        <v>42490.733530092592</v>
      </c>
      <c r="U3580">
        <f t="shared" si="391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0">
        <f t="shared" si="390"/>
        <v>42460.720555555556</v>
      </c>
      <c r="U3581">
        <f t="shared" si="391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0">
        <f t="shared" si="390"/>
        <v>42064.207638888889</v>
      </c>
      <c r="U3582">
        <f t="shared" si="391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0">
        <f t="shared" si="390"/>
        <v>41850.471180555556</v>
      </c>
      <c r="U3583">
        <f t="shared" si="391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0">
        <f t="shared" si="390"/>
        <v>42465.095856481479</v>
      </c>
      <c r="U3584">
        <f t="shared" si="391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0">
        <f t="shared" si="390"/>
        <v>42478.384317129632</v>
      </c>
      <c r="U3585">
        <f t="shared" si="391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0">
        <f t="shared" si="390"/>
        <v>42198.316481481481</v>
      </c>
      <c r="U3586">
        <f t="shared" si="391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(E3587/D3587)*100</f>
        <v>119.11764705882352</v>
      </c>
      <c r="P3587" s="5">
        <f t="shared" ref="P3587:P3650" si="393">E3587/L3587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RIGHT(N3587,LEN(N3587)-SEARCH("/",N3587,1))</f>
        <v>plays</v>
      </c>
      <c r="S3587" s="11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0">
        <f t="shared" si="397"/>
        <v>42636.697569444441</v>
      </c>
      <c r="U3588">
        <f t="shared" si="398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0">
        <f t="shared" si="397"/>
        <v>42548.791666666672</v>
      </c>
      <c r="U3589">
        <f t="shared" si="398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0">
        <f t="shared" si="397"/>
        <v>42123.958333333328</v>
      </c>
      <c r="U3590">
        <f t="shared" si="398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0">
        <f t="shared" si="397"/>
        <v>42150.647534722222</v>
      </c>
      <c r="U3591">
        <f t="shared" si="398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0">
        <f t="shared" si="397"/>
        <v>41932.333726851852</v>
      </c>
      <c r="U3592">
        <f t="shared" si="398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0">
        <f t="shared" si="397"/>
        <v>42028.207638888889</v>
      </c>
      <c r="U3593">
        <f t="shared" si="398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0">
        <f t="shared" si="397"/>
        <v>42046.207638888889</v>
      </c>
      <c r="U3594">
        <f t="shared" si="398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0">
        <f t="shared" si="397"/>
        <v>42009.851388888885</v>
      </c>
      <c r="U3595">
        <f t="shared" si="398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0">
        <f t="shared" si="397"/>
        <v>42617.066921296297</v>
      </c>
      <c r="U3596">
        <f t="shared" si="398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0">
        <f t="shared" si="397"/>
        <v>42076.290972222225</v>
      </c>
      <c r="U3597">
        <f t="shared" si="398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0">
        <f t="shared" si="397"/>
        <v>41877.715069444443</v>
      </c>
      <c r="U3598">
        <f t="shared" si="398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0">
        <f t="shared" si="397"/>
        <v>42432.249305555553</v>
      </c>
      <c r="U3599">
        <f t="shared" si="398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0">
        <f t="shared" si="397"/>
        <v>41885.207638888889</v>
      </c>
      <c r="U3600">
        <f t="shared" si="398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0">
        <f t="shared" si="397"/>
        <v>42246</v>
      </c>
      <c r="U3601">
        <f t="shared" si="398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0">
        <f t="shared" si="397"/>
        <v>42656.849120370374</v>
      </c>
      <c r="U3602">
        <f t="shared" si="398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0">
        <f t="shared" si="397"/>
        <v>42020.99863425926</v>
      </c>
      <c r="U3603">
        <f t="shared" si="398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0">
        <f t="shared" si="397"/>
        <v>42507.894432870366</v>
      </c>
      <c r="U3604">
        <f t="shared" si="398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0">
        <f t="shared" si="397"/>
        <v>42313.906018518523</v>
      </c>
      <c r="U3605">
        <f t="shared" si="398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0">
        <f t="shared" si="397"/>
        <v>42489.290972222225</v>
      </c>
      <c r="U3606">
        <f t="shared" si="398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0">
        <f t="shared" si="397"/>
        <v>42413.793124999997</v>
      </c>
      <c r="U3607">
        <f t="shared" si="398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0">
        <f t="shared" si="397"/>
        <v>42596.604826388888</v>
      </c>
      <c r="U3608">
        <f t="shared" si="398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0">
        <f t="shared" si="397"/>
        <v>42353</v>
      </c>
      <c r="U3609">
        <f t="shared" si="398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0">
        <f t="shared" si="397"/>
        <v>42538.583333333328</v>
      </c>
      <c r="U3610">
        <f t="shared" si="398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0">
        <f t="shared" si="397"/>
        <v>42459.950057870374</v>
      </c>
      <c r="U3611">
        <f t="shared" si="398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0">
        <f t="shared" si="397"/>
        <v>42233.432129629626</v>
      </c>
      <c r="U3612">
        <f t="shared" si="398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0">
        <f t="shared" si="397"/>
        <v>42102.370381944449</v>
      </c>
      <c r="U3613">
        <f t="shared" si="398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0">
        <f t="shared" si="397"/>
        <v>41799.726979166669</v>
      </c>
      <c r="U3614">
        <f t="shared" si="398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0">
        <f t="shared" si="397"/>
        <v>41818.58997685185</v>
      </c>
      <c r="U3615">
        <f t="shared" si="398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0">
        <f t="shared" si="397"/>
        <v>42174.041851851856</v>
      </c>
      <c r="U3616">
        <f t="shared" si="398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0">
        <f t="shared" si="397"/>
        <v>42348.593703703707</v>
      </c>
      <c r="U3617">
        <f t="shared" si="398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0">
        <f t="shared" si="397"/>
        <v>42082.908148148148</v>
      </c>
      <c r="U3618">
        <f t="shared" si="398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0">
        <f t="shared" si="397"/>
        <v>42794</v>
      </c>
      <c r="U3619">
        <f t="shared" si="398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0">
        <f t="shared" si="397"/>
        <v>42158.627893518518</v>
      </c>
      <c r="U3620">
        <f t="shared" si="398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0">
        <f t="shared" si="397"/>
        <v>42693.916666666672</v>
      </c>
      <c r="U3621">
        <f t="shared" si="398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0">
        <f t="shared" si="397"/>
        <v>42068.166666666672</v>
      </c>
      <c r="U3622">
        <f t="shared" si="398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0">
        <f t="shared" si="397"/>
        <v>42643.875</v>
      </c>
      <c r="U3623">
        <f t="shared" si="398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0">
        <f t="shared" si="397"/>
        <v>41910.140972222223</v>
      </c>
      <c r="U3624">
        <f t="shared" si="398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0">
        <f t="shared" si="397"/>
        <v>41846.291666666664</v>
      </c>
      <c r="U3625">
        <f t="shared" si="398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0">
        <f t="shared" si="397"/>
        <v>42605.774189814809</v>
      </c>
      <c r="U3626">
        <f t="shared" si="398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0">
        <f t="shared" si="397"/>
        <v>42187.652511574073</v>
      </c>
      <c r="U3627">
        <f t="shared" si="398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0">
        <f t="shared" si="397"/>
        <v>41867.667326388888</v>
      </c>
      <c r="U3628">
        <f t="shared" si="398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0">
        <f t="shared" si="397"/>
        <v>42511.165972222225</v>
      </c>
      <c r="U3629">
        <f t="shared" si="398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0">
        <f t="shared" si="397"/>
        <v>42351.874953703707</v>
      </c>
      <c r="U3630">
        <f t="shared" si="398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0">
        <f t="shared" si="397"/>
        <v>42495.708333333328</v>
      </c>
      <c r="U3631">
        <f t="shared" si="398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0">
        <f t="shared" si="397"/>
        <v>41972.888773148152</v>
      </c>
      <c r="U3632">
        <f t="shared" si="398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0">
        <f t="shared" si="397"/>
        <v>41905.165972222225</v>
      </c>
      <c r="U3633">
        <f t="shared" si="398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0">
        <f t="shared" si="397"/>
        <v>41966.936909722222</v>
      </c>
      <c r="U3634">
        <f t="shared" si="398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0">
        <f t="shared" si="397"/>
        <v>42693.041666666672</v>
      </c>
      <c r="U3635">
        <f t="shared" si="398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0">
        <f t="shared" si="397"/>
        <v>42749.165972222225</v>
      </c>
      <c r="U3636">
        <f t="shared" si="398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0">
        <f t="shared" si="397"/>
        <v>42480.88282407407</v>
      </c>
      <c r="U3637">
        <f t="shared" si="398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0">
        <f t="shared" si="397"/>
        <v>42261.694780092599</v>
      </c>
      <c r="U3638">
        <f t="shared" si="398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0">
        <f t="shared" si="397"/>
        <v>42005.700636574074</v>
      </c>
      <c r="U3639">
        <f t="shared" si="398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0">
        <f t="shared" si="397"/>
        <v>42113.631157407406</v>
      </c>
      <c r="U3640">
        <f t="shared" si="398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0">
        <f t="shared" si="397"/>
        <v>42650.632638888885</v>
      </c>
      <c r="U3641">
        <f t="shared" si="398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0">
        <f t="shared" si="397"/>
        <v>42134.781597222223</v>
      </c>
      <c r="U3642">
        <f t="shared" si="398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0">
        <f t="shared" si="397"/>
        <v>41917.208333333336</v>
      </c>
      <c r="U3643">
        <f t="shared" si="398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0">
        <f t="shared" si="397"/>
        <v>42338.708333333328</v>
      </c>
      <c r="U3644">
        <f t="shared" si="398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0">
        <f t="shared" si="397"/>
        <v>42325.185636574075</v>
      </c>
      <c r="U3645">
        <f t="shared" si="398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0">
        <f t="shared" si="397"/>
        <v>42437.207638888889</v>
      </c>
      <c r="U3646">
        <f t="shared" si="398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0">
        <f t="shared" si="397"/>
        <v>42696.012013888889</v>
      </c>
      <c r="U3647">
        <f t="shared" si="398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0">
        <f t="shared" si="397"/>
        <v>42171.979166666672</v>
      </c>
      <c r="U3648">
        <f t="shared" si="398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0">
        <f t="shared" si="397"/>
        <v>42643.749155092592</v>
      </c>
      <c r="U3649">
        <f t="shared" si="398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0">
        <f t="shared" si="397"/>
        <v>41917.292187500003</v>
      </c>
      <c r="U3650">
        <f t="shared" si="398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(E3651/D3651)*100</f>
        <v>104</v>
      </c>
      <c r="P3651" s="5">
        <f t="shared" ref="P3651:P3714" si="400">E3651/L3651</f>
        <v>97.5</v>
      </c>
      <c r="Q3651" t="str">
        <f t="shared" ref="Q3651:Q3714" si="401">LEFT(N3651, SEARCH("/",N3651,1)-1)</f>
        <v>theater</v>
      </c>
      <c r="R3651" t="str">
        <f t="shared" ref="R3651:R3714" si="402">RIGHT(N3651,LEN(N3651)-SEARCH("/",N3651,1))</f>
        <v>plays</v>
      </c>
      <c r="S3651" s="11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0">
        <f t="shared" si="404"/>
        <v>42402.478981481487</v>
      </c>
      <c r="U3652">
        <f t="shared" si="405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0">
        <f t="shared" si="404"/>
        <v>41861.665972222225</v>
      </c>
      <c r="U3653">
        <f t="shared" si="405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0">
        <f t="shared" si="404"/>
        <v>42607.165972222225</v>
      </c>
      <c r="U3654">
        <f t="shared" si="405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0">
        <f t="shared" si="404"/>
        <v>42221.363506944443</v>
      </c>
      <c r="U3655">
        <f t="shared" si="405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0">
        <f t="shared" si="404"/>
        <v>42463.708333333328</v>
      </c>
      <c r="U3656">
        <f t="shared" si="405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0">
        <f t="shared" si="404"/>
        <v>42203.290972222225</v>
      </c>
      <c r="U3657">
        <f t="shared" si="405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0">
        <f t="shared" si="404"/>
        <v>42767.957638888889</v>
      </c>
      <c r="U3658">
        <f t="shared" si="405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0">
        <f t="shared" si="404"/>
        <v>42522.904166666667</v>
      </c>
      <c r="U3659">
        <f t="shared" si="405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0">
        <f t="shared" si="404"/>
        <v>41822.165972222225</v>
      </c>
      <c r="U3660">
        <f t="shared" si="405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0">
        <f t="shared" si="404"/>
        <v>42082.610416666663</v>
      </c>
      <c r="U3661">
        <f t="shared" si="405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0">
        <f t="shared" si="404"/>
        <v>41996.881076388891</v>
      </c>
      <c r="U3662">
        <f t="shared" si="405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0">
        <f t="shared" si="404"/>
        <v>42470.166666666672</v>
      </c>
      <c r="U3663">
        <f t="shared" si="405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0">
        <f t="shared" si="404"/>
        <v>42094.178402777776</v>
      </c>
      <c r="U3664">
        <f t="shared" si="405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0">
        <f t="shared" si="404"/>
        <v>42725.493402777778</v>
      </c>
      <c r="U3665">
        <f t="shared" si="405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0">
        <f t="shared" si="404"/>
        <v>42537.248715277776</v>
      </c>
      <c r="U3666">
        <f t="shared" si="405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0">
        <f t="shared" si="404"/>
        <v>42305.829166666663</v>
      </c>
      <c r="U3667">
        <f t="shared" si="405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0">
        <f t="shared" si="404"/>
        <v>41844.291666666664</v>
      </c>
      <c r="U3668">
        <f t="shared" si="405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0">
        <f t="shared" si="404"/>
        <v>42203.970127314817</v>
      </c>
      <c r="U3669">
        <f t="shared" si="405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0">
        <f t="shared" si="404"/>
        <v>42208.772916666669</v>
      </c>
      <c r="U3670">
        <f t="shared" si="405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0">
        <f t="shared" si="404"/>
        <v>42166.675196759257</v>
      </c>
      <c r="U3671">
        <f t="shared" si="405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0">
        <f t="shared" si="404"/>
        <v>42155.958333333328</v>
      </c>
      <c r="U3672">
        <f t="shared" si="405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0">
        <f t="shared" si="404"/>
        <v>41841.165972222225</v>
      </c>
      <c r="U3673">
        <f t="shared" si="405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0">
        <f t="shared" si="404"/>
        <v>41908.946574074071</v>
      </c>
      <c r="U3674">
        <f t="shared" si="405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0">
        <f t="shared" si="404"/>
        <v>41948.536111111112</v>
      </c>
      <c r="U3675">
        <f t="shared" si="405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0">
        <f t="shared" si="404"/>
        <v>42616.873020833329</v>
      </c>
      <c r="U3676">
        <f t="shared" si="405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0">
        <f t="shared" si="404"/>
        <v>42505.958333333328</v>
      </c>
      <c r="U3677">
        <f t="shared" si="405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0">
        <f t="shared" si="404"/>
        <v>41894.815787037034</v>
      </c>
      <c r="U3678">
        <f t="shared" si="405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0">
        <f t="shared" si="404"/>
        <v>41823.165972222225</v>
      </c>
      <c r="U3679">
        <f t="shared" si="405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0">
        <f t="shared" si="404"/>
        <v>42155.531226851846</v>
      </c>
      <c r="U3680">
        <f t="shared" si="405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0">
        <f t="shared" si="404"/>
        <v>41821.207638888889</v>
      </c>
      <c r="U3681">
        <f t="shared" si="405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0">
        <f t="shared" si="404"/>
        <v>42648.454097222217</v>
      </c>
      <c r="U3682">
        <f t="shared" si="405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0">
        <f t="shared" si="404"/>
        <v>42384.651504629626</v>
      </c>
      <c r="U3683">
        <f t="shared" si="405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0">
        <f t="shared" si="404"/>
        <v>41806.290972222225</v>
      </c>
      <c r="U3684">
        <f t="shared" si="405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0">
        <f t="shared" si="404"/>
        <v>42663.116851851853</v>
      </c>
      <c r="U3685">
        <f t="shared" si="405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0">
        <f t="shared" si="404"/>
        <v>42249.180393518516</v>
      </c>
      <c r="U3686">
        <f t="shared" si="405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0">
        <f t="shared" si="404"/>
        <v>41778.875</v>
      </c>
      <c r="U3687">
        <f t="shared" si="405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0">
        <f t="shared" si="404"/>
        <v>42245.165972222225</v>
      </c>
      <c r="U3688">
        <f t="shared" si="405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0">
        <f t="shared" si="404"/>
        <v>41817.218229166669</v>
      </c>
      <c r="U3689">
        <f t="shared" si="405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0">
        <f t="shared" si="404"/>
        <v>41859.787083333329</v>
      </c>
      <c r="U3690">
        <f t="shared" si="405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0">
        <f t="shared" si="404"/>
        <v>42176.934027777781</v>
      </c>
      <c r="U3691">
        <f t="shared" si="405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0">
        <f t="shared" si="404"/>
        <v>41970.639849537038</v>
      </c>
      <c r="U3692">
        <f t="shared" si="405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0">
        <f t="shared" si="404"/>
        <v>42065.207638888889</v>
      </c>
      <c r="U3693">
        <f t="shared" si="405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0">
        <f t="shared" si="404"/>
        <v>41901</v>
      </c>
      <c r="U3694">
        <f t="shared" si="405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0">
        <f t="shared" si="404"/>
        <v>42338.9375</v>
      </c>
      <c r="U3695">
        <f t="shared" si="405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0">
        <f t="shared" si="404"/>
        <v>42527.083333333328</v>
      </c>
      <c r="U3696">
        <f t="shared" si="405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0">
        <f t="shared" si="404"/>
        <v>42015.870486111111</v>
      </c>
      <c r="U3697">
        <f t="shared" si="405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0">
        <f t="shared" si="404"/>
        <v>42048.617083333331</v>
      </c>
      <c r="U3698">
        <f t="shared" si="405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0">
        <f t="shared" si="404"/>
        <v>42500.465833333335</v>
      </c>
      <c r="U3699">
        <f t="shared" si="405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0">
        <f t="shared" si="404"/>
        <v>42431.806562500002</v>
      </c>
      <c r="U3700">
        <f t="shared" si="405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0">
        <f t="shared" si="404"/>
        <v>41927.602037037039</v>
      </c>
      <c r="U3701">
        <f t="shared" si="405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0">
        <f t="shared" si="404"/>
        <v>41912.666666666664</v>
      </c>
      <c r="U3702">
        <f t="shared" si="405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0">
        <f t="shared" si="404"/>
        <v>42159.541585648149</v>
      </c>
      <c r="U3703">
        <f t="shared" si="405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0">
        <f t="shared" si="404"/>
        <v>42561.957638888889</v>
      </c>
      <c r="U3704">
        <f t="shared" si="405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0">
        <f t="shared" si="404"/>
        <v>42595.290972222225</v>
      </c>
      <c r="U3705">
        <f t="shared" si="405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0">
        <f t="shared" si="404"/>
        <v>42521.689745370371</v>
      </c>
      <c r="U3706">
        <f t="shared" si="405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0">
        <f t="shared" si="404"/>
        <v>41813.75</v>
      </c>
      <c r="U3707">
        <f t="shared" si="405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0">
        <f t="shared" si="404"/>
        <v>41894.913761574076</v>
      </c>
      <c r="U3708">
        <f t="shared" si="405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0">
        <f t="shared" si="404"/>
        <v>42573.226388888885</v>
      </c>
      <c r="U3709">
        <f t="shared" si="405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0">
        <f t="shared" si="404"/>
        <v>41824.142199074071</v>
      </c>
      <c r="U3710">
        <f t="shared" si="405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0">
        <f t="shared" si="404"/>
        <v>41815.707708333335</v>
      </c>
      <c r="U3711">
        <f t="shared" si="405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0">
        <f t="shared" si="404"/>
        <v>42097.576249999998</v>
      </c>
      <c r="U3712">
        <f t="shared" si="405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0">
        <f t="shared" si="404"/>
        <v>41805.666666666664</v>
      </c>
      <c r="U3713">
        <f t="shared" si="405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0">
        <f t="shared" si="404"/>
        <v>42155.290972222225</v>
      </c>
      <c r="U3714">
        <f t="shared" si="405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(E3715/D3715)*100</f>
        <v>101.49999999999999</v>
      </c>
      <c r="P3715" s="5">
        <f t="shared" ref="P3715:P3778" si="407">E3715/L3715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RIGHT(N3715,LEN(N3715)-SEARCH("/",N3715,1))</f>
        <v>plays</v>
      </c>
      <c r="S3715" s="11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0">
        <f t="shared" si="411"/>
        <v>42150.165972222225</v>
      </c>
      <c r="U3716">
        <f t="shared" si="412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0">
        <f t="shared" si="411"/>
        <v>42094.536111111112</v>
      </c>
      <c r="U3717">
        <f t="shared" si="412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0">
        <f t="shared" si="411"/>
        <v>42390.887835648144</v>
      </c>
      <c r="U3718">
        <f t="shared" si="412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0">
        <f t="shared" si="411"/>
        <v>42133.866307870368</v>
      </c>
      <c r="U3719">
        <f t="shared" si="412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0">
        <f t="shared" si="411"/>
        <v>42062.716145833328</v>
      </c>
      <c r="U3720">
        <f t="shared" si="412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0">
        <f t="shared" si="411"/>
        <v>42177.729930555557</v>
      </c>
      <c r="U3721">
        <f t="shared" si="412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0">
        <f t="shared" si="411"/>
        <v>42187.993125000001</v>
      </c>
      <c r="U3722">
        <f t="shared" si="412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0">
        <f t="shared" si="411"/>
        <v>41948.977824074071</v>
      </c>
      <c r="U3723">
        <f t="shared" si="412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0">
        <f t="shared" si="411"/>
        <v>42411.957638888889</v>
      </c>
      <c r="U3724">
        <f t="shared" si="412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0">
        <f t="shared" si="411"/>
        <v>41973.794699074075</v>
      </c>
      <c r="U3725">
        <f t="shared" si="412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0">
        <f t="shared" si="411"/>
        <v>42494.958333333328</v>
      </c>
      <c r="U3726">
        <f t="shared" si="412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0">
        <f t="shared" si="411"/>
        <v>42418.895833333328</v>
      </c>
      <c r="U3727">
        <f t="shared" si="412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0">
        <f t="shared" si="411"/>
        <v>42489.875</v>
      </c>
      <c r="U3728">
        <f t="shared" si="412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0">
        <f t="shared" si="411"/>
        <v>42663.204861111109</v>
      </c>
      <c r="U3729">
        <f t="shared" si="412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0">
        <f t="shared" si="411"/>
        <v>42235.171018518522</v>
      </c>
      <c r="U3730">
        <f t="shared" si="412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0">
        <f t="shared" si="411"/>
        <v>42086.16333333333</v>
      </c>
      <c r="U3731">
        <f t="shared" si="412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0">
        <f t="shared" si="411"/>
        <v>42233.677766203706</v>
      </c>
      <c r="U3732">
        <f t="shared" si="412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0">
        <f t="shared" si="411"/>
        <v>42014.140972222223</v>
      </c>
      <c r="U3733">
        <f t="shared" si="412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0">
        <f t="shared" si="411"/>
        <v>42028.5</v>
      </c>
      <c r="U3734">
        <f t="shared" si="412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0">
        <f t="shared" si="411"/>
        <v>42112.9375</v>
      </c>
      <c r="U3735">
        <f t="shared" si="412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0">
        <f t="shared" si="411"/>
        <v>42149.901574074072</v>
      </c>
      <c r="U3736">
        <f t="shared" si="412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0">
        <f t="shared" si="411"/>
        <v>42152.693159722221</v>
      </c>
      <c r="U3737">
        <f t="shared" si="412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0">
        <f t="shared" si="411"/>
        <v>42086.75</v>
      </c>
      <c r="U3738">
        <f t="shared" si="412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0">
        <f t="shared" si="411"/>
        <v>42320.290972222225</v>
      </c>
      <c r="U3739">
        <f t="shared" si="412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0">
        <f t="shared" si="411"/>
        <v>41835.916666666664</v>
      </c>
      <c r="U3740">
        <f t="shared" si="412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0">
        <f t="shared" si="411"/>
        <v>42568.449861111112</v>
      </c>
      <c r="U3741">
        <f t="shared" si="412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0">
        <f t="shared" si="411"/>
        <v>41863.079143518517</v>
      </c>
      <c r="U3742">
        <f t="shared" si="412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0">
        <f t="shared" si="411"/>
        <v>42355.920717592591</v>
      </c>
      <c r="U3743">
        <f t="shared" si="412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0">
        <f t="shared" si="411"/>
        <v>41888.214629629627</v>
      </c>
      <c r="U3744">
        <f t="shared" si="412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0">
        <f t="shared" si="411"/>
        <v>41823.710231481484</v>
      </c>
      <c r="U3745">
        <f t="shared" si="412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0">
        <f t="shared" si="411"/>
        <v>41825.165972222225</v>
      </c>
      <c r="U3746">
        <f t="shared" si="412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0">
        <f t="shared" si="411"/>
        <v>41861.697939814818</v>
      </c>
      <c r="U3747">
        <f t="shared" si="412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0">
        <f t="shared" si="411"/>
        <v>42651.389340277776</v>
      </c>
      <c r="U3748">
        <f t="shared" si="412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0">
        <f t="shared" si="411"/>
        <v>42190.957638888889</v>
      </c>
      <c r="U3749">
        <f t="shared" si="412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0">
        <f t="shared" si="411"/>
        <v>42416.249305555553</v>
      </c>
      <c r="U3750">
        <f t="shared" si="412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0">
        <f t="shared" si="411"/>
        <v>42489.165972222225</v>
      </c>
      <c r="U3751">
        <f t="shared" si="412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0">
        <f t="shared" si="411"/>
        <v>42045.332638888889</v>
      </c>
      <c r="U3752">
        <f t="shared" si="412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0">
        <f t="shared" si="411"/>
        <v>42462.993900462956</v>
      </c>
      <c r="U3753">
        <f t="shared" si="412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0">
        <f t="shared" si="411"/>
        <v>42659.875</v>
      </c>
      <c r="U3754">
        <f t="shared" si="412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0">
        <f t="shared" si="411"/>
        <v>42158</v>
      </c>
      <c r="U3755">
        <f t="shared" si="412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0">
        <f t="shared" si="411"/>
        <v>41846.207638888889</v>
      </c>
      <c r="U3756">
        <f t="shared" si="412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0">
        <f t="shared" si="411"/>
        <v>42475.866979166662</v>
      </c>
      <c r="U3757">
        <f t="shared" si="412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0">
        <f t="shared" si="411"/>
        <v>41801.814791666664</v>
      </c>
      <c r="U3758">
        <f t="shared" si="412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0">
        <f t="shared" si="411"/>
        <v>41974.850868055553</v>
      </c>
      <c r="U3759">
        <f t="shared" si="412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0">
        <f t="shared" si="411"/>
        <v>41778.208333333336</v>
      </c>
      <c r="U3760">
        <f t="shared" si="412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0">
        <f t="shared" si="411"/>
        <v>42242.108252314814</v>
      </c>
      <c r="U3761">
        <f t="shared" si="412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0">
        <f t="shared" si="411"/>
        <v>41764.525300925925</v>
      </c>
      <c r="U3762">
        <f t="shared" si="412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0">
        <f t="shared" si="411"/>
        <v>42226.958333333328</v>
      </c>
      <c r="U3763">
        <f t="shared" si="412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0">
        <f t="shared" si="411"/>
        <v>42218.813530092593</v>
      </c>
      <c r="U3764">
        <f t="shared" si="412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0">
        <f t="shared" si="411"/>
        <v>42095.708634259259</v>
      </c>
      <c r="U3765">
        <f t="shared" si="412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0">
        <f t="shared" si="411"/>
        <v>42519.024999999994</v>
      </c>
      <c r="U3766">
        <f t="shared" si="412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0">
        <f t="shared" si="411"/>
        <v>41850.776412037041</v>
      </c>
      <c r="U3767">
        <f t="shared" si="412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0">
        <f t="shared" si="411"/>
        <v>41823.167187500003</v>
      </c>
      <c r="U3768">
        <f t="shared" si="412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0">
        <f t="shared" si="411"/>
        <v>42064.207638888889</v>
      </c>
      <c r="U3769">
        <f t="shared" si="412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0">
        <f t="shared" si="411"/>
        <v>41802.727893518517</v>
      </c>
      <c r="U3770">
        <f t="shared" si="412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0">
        <f t="shared" si="411"/>
        <v>42475.598136574074</v>
      </c>
      <c r="U3771">
        <f t="shared" si="412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0">
        <f t="shared" si="411"/>
        <v>42168.930671296301</v>
      </c>
      <c r="U3772">
        <f t="shared" si="412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0">
        <f t="shared" si="411"/>
        <v>42508</v>
      </c>
      <c r="U3773">
        <f t="shared" si="412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0">
        <f t="shared" si="411"/>
        <v>42703.25</v>
      </c>
      <c r="U3774">
        <f t="shared" si="412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0">
        <f t="shared" si="411"/>
        <v>42689.088888888888</v>
      </c>
      <c r="U3775">
        <f t="shared" si="412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0">
        <f t="shared" si="411"/>
        <v>42103.792303240742</v>
      </c>
      <c r="U3776">
        <f t="shared" si="412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0">
        <f t="shared" si="411"/>
        <v>42103.166666666672</v>
      </c>
      <c r="U3777">
        <f t="shared" si="412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0">
        <f t="shared" si="411"/>
        <v>41852.041666666664</v>
      </c>
      <c r="U3778">
        <f t="shared" si="412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(E3779/D3779)*100</f>
        <v>143.19999999999999</v>
      </c>
      <c r="P3779" s="5">
        <f t="shared" ref="P3779:P3842" si="414">E3779/L3779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RIGHT(N3779,LEN(N3779)-SEARCH("/",N3779,1))</f>
        <v>musical</v>
      </c>
      <c r="S3779" s="11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0">
        <f t="shared" si="418"/>
        <v>42049.819212962961</v>
      </c>
      <c r="U3780">
        <f t="shared" si="41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0">
        <f t="shared" si="418"/>
        <v>42455.693750000006</v>
      </c>
      <c r="U3781">
        <f t="shared" si="41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0">
        <f t="shared" si="418"/>
        <v>42198.837499999994</v>
      </c>
      <c r="U3782">
        <f t="shared" si="41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0">
        <f t="shared" si="418"/>
        <v>41890.882928240739</v>
      </c>
      <c r="U3783">
        <f t="shared" si="41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0">
        <f t="shared" si="418"/>
        <v>42575.958333333328</v>
      </c>
      <c r="U3784">
        <f t="shared" si="41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0">
        <f t="shared" si="418"/>
        <v>42444.666666666672</v>
      </c>
      <c r="U3785">
        <f t="shared" si="41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0">
        <f t="shared" si="418"/>
        <v>42561.980694444443</v>
      </c>
      <c r="U3786">
        <f t="shared" si="41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0">
        <f t="shared" si="418"/>
        <v>42584.418749999997</v>
      </c>
      <c r="U3787">
        <f t="shared" si="41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0">
        <f t="shared" si="418"/>
        <v>42517.037905092591</v>
      </c>
      <c r="U3788">
        <f t="shared" si="41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0">
        <f t="shared" si="418"/>
        <v>42196.165972222225</v>
      </c>
      <c r="U3789">
        <f t="shared" si="41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0">
        <f t="shared" si="418"/>
        <v>42361.679166666669</v>
      </c>
      <c r="U3790">
        <f t="shared" si="41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0">
        <f t="shared" si="418"/>
        <v>42170.798819444448</v>
      </c>
      <c r="U3791">
        <f t="shared" si="41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0">
        <f t="shared" si="418"/>
        <v>42696.708599537036</v>
      </c>
      <c r="U3792">
        <f t="shared" si="41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0">
        <f t="shared" si="418"/>
        <v>41826.692037037035</v>
      </c>
      <c r="U3793">
        <f t="shared" si="41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0">
        <f t="shared" si="418"/>
        <v>42200.447013888886</v>
      </c>
      <c r="U3794">
        <f t="shared" si="41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0">
        <f t="shared" si="418"/>
        <v>41989.938993055555</v>
      </c>
      <c r="U3795">
        <f t="shared" si="41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0">
        <f t="shared" si="418"/>
        <v>42162.58048611111</v>
      </c>
      <c r="U3796">
        <f t="shared" si="41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0">
        <f t="shared" si="418"/>
        <v>42244.9375</v>
      </c>
      <c r="U3797">
        <f t="shared" si="41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0">
        <f t="shared" si="418"/>
        <v>42749.029583333337</v>
      </c>
      <c r="U3798">
        <f t="shared" si="41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0">
        <f t="shared" si="418"/>
        <v>42114.881539351853</v>
      </c>
      <c r="U3799">
        <f t="shared" si="41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0">
        <f t="shared" si="418"/>
        <v>41861.722777777781</v>
      </c>
      <c r="U3800">
        <f t="shared" si="41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0">
        <f t="shared" si="418"/>
        <v>42440.93105324074</v>
      </c>
      <c r="U3801">
        <f t="shared" si="41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0">
        <f t="shared" si="418"/>
        <v>42015.207638888889</v>
      </c>
      <c r="U3802">
        <f t="shared" si="41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0">
        <f t="shared" si="418"/>
        <v>42006.676111111112</v>
      </c>
      <c r="U3803">
        <f t="shared" si="41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0">
        <f t="shared" si="418"/>
        <v>42299.126226851848</v>
      </c>
      <c r="U3804">
        <f t="shared" si="41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0">
        <f t="shared" si="418"/>
        <v>42433.971851851849</v>
      </c>
      <c r="U3805">
        <f t="shared" si="41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0">
        <f t="shared" si="418"/>
        <v>42582.291666666672</v>
      </c>
      <c r="U3806">
        <f t="shared" si="41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0">
        <f t="shared" si="418"/>
        <v>41909.887037037035</v>
      </c>
      <c r="U3807">
        <f t="shared" si="41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0">
        <f t="shared" si="418"/>
        <v>41819.259039351848</v>
      </c>
      <c r="U3808">
        <f t="shared" si="41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0">
        <f t="shared" si="418"/>
        <v>42097.909016203703</v>
      </c>
      <c r="U3809">
        <f t="shared" si="41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0">
        <f t="shared" si="418"/>
        <v>42119.412256944444</v>
      </c>
      <c r="U3810">
        <f t="shared" si="41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0">
        <f t="shared" si="418"/>
        <v>41850.958333333336</v>
      </c>
      <c r="U3811">
        <f t="shared" si="41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0">
        <f t="shared" si="418"/>
        <v>42084.807384259257</v>
      </c>
      <c r="U3812">
        <f t="shared" si="41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0">
        <f t="shared" si="418"/>
        <v>42521.458333333328</v>
      </c>
      <c r="U3813">
        <f t="shared" si="41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0">
        <f t="shared" si="418"/>
        <v>42156.165972222225</v>
      </c>
      <c r="U3814">
        <f t="shared" si="41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0">
        <f t="shared" si="418"/>
        <v>42535.904861111107</v>
      </c>
      <c r="U3815">
        <f t="shared" si="41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0">
        <f t="shared" si="418"/>
        <v>42095.165972222225</v>
      </c>
      <c r="U3816">
        <f t="shared" si="41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0">
        <f t="shared" si="418"/>
        <v>42236.958333333328</v>
      </c>
      <c r="U3817">
        <f t="shared" si="41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0">
        <f t="shared" si="418"/>
        <v>41837.690081018518</v>
      </c>
      <c r="U3818">
        <f t="shared" si="41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0">
        <f t="shared" si="418"/>
        <v>42301.165972222225</v>
      </c>
      <c r="U3819">
        <f t="shared" si="41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0">
        <f t="shared" si="418"/>
        <v>42075.800717592589</v>
      </c>
      <c r="U3820">
        <f t="shared" si="41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0">
        <f t="shared" si="418"/>
        <v>42202.876388888893</v>
      </c>
      <c r="U3821">
        <f t="shared" si="41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0">
        <f t="shared" si="418"/>
        <v>42190.651817129634</v>
      </c>
      <c r="U3822">
        <f t="shared" si="41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0">
        <f t="shared" si="418"/>
        <v>42373.180636574078</v>
      </c>
      <c r="U3823">
        <f t="shared" si="41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0">
        <f t="shared" si="418"/>
        <v>42388.957638888889</v>
      </c>
      <c r="U3824">
        <f t="shared" si="41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0">
        <f t="shared" si="418"/>
        <v>42205.165972222225</v>
      </c>
      <c r="U3825">
        <f t="shared" si="41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0">
        <f t="shared" si="418"/>
        <v>42583.570138888885</v>
      </c>
      <c r="U3826">
        <f t="shared" si="41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0">
        <f t="shared" si="418"/>
        <v>42172.069606481484</v>
      </c>
      <c r="U3827">
        <f t="shared" si="41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0">
        <f t="shared" si="418"/>
        <v>42131.423541666663</v>
      </c>
      <c r="U3828">
        <f t="shared" si="41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0">
        <f t="shared" si="418"/>
        <v>42090</v>
      </c>
      <c r="U3829">
        <f t="shared" si="41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0">
        <f t="shared" si="418"/>
        <v>42004.569293981483</v>
      </c>
      <c r="U3830">
        <f t="shared" si="41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0">
        <f t="shared" si="418"/>
        <v>42613.865405092598</v>
      </c>
      <c r="U3831">
        <f t="shared" si="41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0">
        <f t="shared" si="418"/>
        <v>42517.740868055553</v>
      </c>
      <c r="U3832">
        <f t="shared" si="41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0">
        <f t="shared" si="418"/>
        <v>41948.890567129631</v>
      </c>
      <c r="U3833">
        <f t="shared" si="41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0">
        <f t="shared" si="418"/>
        <v>42420.114988425921</v>
      </c>
      <c r="U3834">
        <f t="shared" si="41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0">
        <f t="shared" si="418"/>
        <v>41974.797916666663</v>
      </c>
      <c r="U3835">
        <f t="shared" si="41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0">
        <f t="shared" si="418"/>
        <v>42173.445219907408</v>
      </c>
      <c r="U3836">
        <f t="shared" si="41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0">
        <f t="shared" si="418"/>
        <v>42481.94222222222</v>
      </c>
      <c r="U3837">
        <f t="shared" si="41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0">
        <f t="shared" si="418"/>
        <v>42585.172916666663</v>
      </c>
      <c r="U3838">
        <f t="shared" si="41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0">
        <f t="shared" si="418"/>
        <v>42188.765717592592</v>
      </c>
      <c r="U3839">
        <f t="shared" si="41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0">
        <f t="shared" si="418"/>
        <v>42146.710752314815</v>
      </c>
      <c r="U3840">
        <f t="shared" si="41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0">
        <f t="shared" si="418"/>
        <v>42215.142638888887</v>
      </c>
      <c r="U3841">
        <f t="shared" si="41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0">
        <f t="shared" si="418"/>
        <v>42457.660057870366</v>
      </c>
      <c r="U3842">
        <f t="shared" si="41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(E3843/D3843)*100</f>
        <v>8.7200000000000006</v>
      </c>
      <c r="P3843" s="5">
        <f t="shared" ref="P3843:P3906" si="421">E3843/L3843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RIGHT(N3843,LEN(N3843)-SEARCH("/",N3843,1))</f>
        <v>plays</v>
      </c>
      <c r="S3843" s="11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0">
        <f t="shared" si="425"/>
        <v>41770.493657407409</v>
      </c>
      <c r="U3844">
        <f t="shared" si="426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0">
        <f t="shared" si="425"/>
        <v>41791.072500000002</v>
      </c>
      <c r="U3845">
        <f t="shared" si="426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0">
        <f t="shared" si="425"/>
        <v>41793.290972222225</v>
      </c>
      <c r="U3846">
        <f t="shared" si="426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0">
        <f t="shared" si="425"/>
        <v>42278.627013888887</v>
      </c>
      <c r="U3847">
        <f t="shared" si="426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0">
        <f t="shared" si="425"/>
        <v>41916.290972222225</v>
      </c>
      <c r="U3848">
        <f t="shared" si="426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0">
        <f t="shared" si="425"/>
        <v>42204.224432870367</v>
      </c>
      <c r="U3849">
        <f t="shared" si="426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0">
        <f t="shared" si="425"/>
        <v>42295.817002314812</v>
      </c>
      <c r="U3850">
        <f t="shared" si="426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0">
        <f t="shared" si="425"/>
        <v>42166.767175925925</v>
      </c>
      <c r="U3851">
        <f t="shared" si="426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0">
        <f t="shared" si="425"/>
        <v>42005.124340277776</v>
      </c>
      <c r="U3852">
        <f t="shared" si="426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0">
        <f t="shared" si="425"/>
        <v>42202.439571759256</v>
      </c>
      <c r="U3853">
        <f t="shared" si="426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0">
        <f t="shared" si="425"/>
        <v>42090.149027777778</v>
      </c>
      <c r="U3854">
        <f t="shared" si="426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0">
        <f t="shared" si="425"/>
        <v>41883.84002314815</v>
      </c>
      <c r="U3855">
        <f t="shared" si="426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0">
        <f t="shared" si="425"/>
        <v>42133.884930555556</v>
      </c>
      <c r="U3856">
        <f t="shared" si="426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0">
        <f t="shared" si="425"/>
        <v>42089.929062499999</v>
      </c>
      <c r="U3857">
        <f t="shared" si="426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0">
        <f t="shared" si="425"/>
        <v>42071.701423611114</v>
      </c>
      <c r="U3858">
        <f t="shared" si="426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0">
        <f t="shared" si="425"/>
        <v>41852.716666666667</v>
      </c>
      <c r="U3859">
        <f t="shared" si="426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0">
        <f t="shared" si="425"/>
        <v>42146.875</v>
      </c>
      <c r="U3860">
        <f t="shared" si="426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0">
        <f t="shared" si="425"/>
        <v>41815.875</v>
      </c>
      <c r="U3861">
        <f t="shared" si="426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0">
        <f t="shared" si="425"/>
        <v>41863.660995370366</v>
      </c>
      <c r="U3862">
        <f t="shared" si="426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0">
        <f t="shared" si="425"/>
        <v>41955.907638888893</v>
      </c>
      <c r="U3863">
        <f t="shared" si="426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0">
        <f t="shared" si="425"/>
        <v>42625.707638888889</v>
      </c>
      <c r="U3864">
        <f t="shared" si="426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0">
        <f t="shared" si="425"/>
        <v>42313.674826388888</v>
      </c>
      <c r="U3865">
        <f t="shared" si="426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0">
        <f t="shared" si="425"/>
        <v>42325.933495370366</v>
      </c>
      <c r="U3866">
        <f t="shared" si="426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0">
        <f t="shared" si="425"/>
        <v>41881.229166666664</v>
      </c>
      <c r="U3867">
        <f t="shared" si="426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0">
        <f t="shared" si="425"/>
        <v>42452.145138888889</v>
      </c>
      <c r="U3868">
        <f t="shared" si="426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0">
        <f t="shared" si="425"/>
        <v>42539.814108796301</v>
      </c>
      <c r="U3869">
        <f t="shared" si="426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0">
        <f t="shared" si="425"/>
        <v>41890.659780092588</v>
      </c>
      <c r="U3870">
        <f t="shared" si="426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0">
        <f t="shared" si="425"/>
        <v>42077.132638888885</v>
      </c>
      <c r="U3871">
        <f t="shared" si="426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0">
        <f t="shared" si="425"/>
        <v>41823.17219907407</v>
      </c>
      <c r="U3872">
        <f t="shared" si="426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0">
        <f t="shared" si="425"/>
        <v>42823.739004629635</v>
      </c>
      <c r="U3873">
        <f t="shared" si="426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0">
        <f t="shared" si="425"/>
        <v>42230.145787037036</v>
      </c>
      <c r="U3874">
        <f t="shared" si="426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0">
        <f t="shared" si="425"/>
        <v>42285.696006944447</v>
      </c>
      <c r="U3875">
        <f t="shared" si="426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0">
        <f t="shared" si="425"/>
        <v>42028.041666666672</v>
      </c>
      <c r="U3876">
        <f t="shared" si="426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0">
        <f t="shared" si="425"/>
        <v>42616.416666666672</v>
      </c>
      <c r="U3877">
        <f t="shared" si="426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0">
        <f t="shared" si="425"/>
        <v>42402.624166666668</v>
      </c>
      <c r="U3878">
        <f t="shared" si="426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0">
        <f t="shared" si="425"/>
        <v>42712.67768518519</v>
      </c>
      <c r="U3879">
        <f t="shared" si="426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0">
        <f t="shared" si="425"/>
        <v>42185.165972222225</v>
      </c>
      <c r="U3880">
        <f t="shared" si="426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0">
        <f t="shared" si="425"/>
        <v>42029.861064814817</v>
      </c>
      <c r="U3881">
        <f t="shared" si="426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0">
        <f t="shared" si="425"/>
        <v>41850.958333333336</v>
      </c>
      <c r="U3882">
        <f t="shared" si="426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0">
        <f t="shared" si="425"/>
        <v>42786.018506944441</v>
      </c>
      <c r="U3883">
        <f t="shared" si="426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0">
        <f t="shared" si="425"/>
        <v>42400.960416666669</v>
      </c>
      <c r="U3884">
        <f t="shared" si="426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0">
        <f t="shared" si="425"/>
        <v>41884.602650462963</v>
      </c>
      <c r="U3885">
        <f t="shared" si="426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0">
        <f t="shared" si="425"/>
        <v>42090.749907407408</v>
      </c>
      <c r="U3886">
        <f t="shared" si="426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0">
        <f t="shared" si="425"/>
        <v>42499.951284722221</v>
      </c>
      <c r="U3887">
        <f t="shared" si="426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0">
        <f t="shared" si="425"/>
        <v>41984.228032407409</v>
      </c>
      <c r="U3888">
        <f t="shared" si="426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0">
        <f t="shared" si="425"/>
        <v>42125.916666666672</v>
      </c>
      <c r="U3889">
        <f t="shared" si="426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0">
        <f t="shared" si="425"/>
        <v>42792.545810185184</v>
      </c>
      <c r="U3890">
        <f t="shared" si="426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0">
        <f t="shared" si="425"/>
        <v>42008.976388888885</v>
      </c>
      <c r="U3891">
        <f t="shared" si="426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0">
        <f t="shared" si="425"/>
        <v>42231.758611111116</v>
      </c>
      <c r="U3892">
        <f t="shared" si="426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0">
        <f t="shared" si="425"/>
        <v>42086.207638888889</v>
      </c>
      <c r="U3893">
        <f t="shared" si="426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0">
        <f t="shared" si="425"/>
        <v>41875.291666666664</v>
      </c>
      <c r="U3894">
        <f t="shared" si="426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0">
        <f t="shared" si="425"/>
        <v>41821.25</v>
      </c>
      <c r="U3895">
        <f t="shared" si="426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0">
        <f t="shared" si="425"/>
        <v>42710.207638888889</v>
      </c>
      <c r="U3896">
        <f t="shared" si="426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0">
        <f t="shared" si="425"/>
        <v>42063.250208333338</v>
      </c>
      <c r="U3897">
        <f t="shared" si="426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0">
        <f t="shared" si="425"/>
        <v>41807.191875000004</v>
      </c>
      <c r="U3898">
        <f t="shared" si="426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0">
        <f t="shared" si="425"/>
        <v>42012.87364583333</v>
      </c>
      <c r="U3899">
        <f t="shared" si="426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0">
        <f t="shared" si="425"/>
        <v>42233.666666666672</v>
      </c>
      <c r="U3900">
        <f t="shared" si="426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0">
        <f t="shared" si="425"/>
        <v>41863.775011574071</v>
      </c>
      <c r="U3901">
        <f t="shared" si="426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0">
        <f t="shared" si="425"/>
        <v>42166.092488425929</v>
      </c>
      <c r="U3902">
        <f t="shared" si="426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0">
        <f t="shared" si="425"/>
        <v>42357.826377314821</v>
      </c>
      <c r="U3903">
        <f t="shared" si="426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0">
        <f t="shared" si="425"/>
        <v>42688.509745370371</v>
      </c>
      <c r="U3904">
        <f t="shared" si="426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0">
        <f t="shared" si="425"/>
        <v>42230.818055555559</v>
      </c>
      <c r="U3905">
        <f t="shared" si="426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0">
        <f t="shared" si="425"/>
        <v>42109.211111111115</v>
      </c>
      <c r="U3906">
        <f t="shared" si="426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(E3907/D3907)*100</f>
        <v>11.533333333333333</v>
      </c>
      <c r="P3907" s="5">
        <f t="shared" ref="P3907:P3970" si="428">E3907/L3907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RIGHT(N3907,LEN(N3907)-SEARCH("/",N3907,1))</f>
        <v>plays</v>
      </c>
      <c r="S3907" s="11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0">
        <f t="shared" si="432"/>
        <v>42181.559027777781</v>
      </c>
      <c r="U3908">
        <f t="shared" si="433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0">
        <f t="shared" si="432"/>
        <v>41938.838888888888</v>
      </c>
      <c r="U3909">
        <f t="shared" si="433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0">
        <f t="shared" si="432"/>
        <v>41849.135370370372</v>
      </c>
      <c r="U3910">
        <f t="shared" si="433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0">
        <f t="shared" si="432"/>
        <v>41893.359282407408</v>
      </c>
      <c r="U3911">
        <f t="shared" si="433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0">
        <f t="shared" si="432"/>
        <v>42254.756909722222</v>
      </c>
      <c r="U3912">
        <f t="shared" si="433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0">
        <f t="shared" si="432"/>
        <v>41969.853900462964</v>
      </c>
      <c r="U3913">
        <f t="shared" si="433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0">
        <f t="shared" si="432"/>
        <v>42119.190972222219</v>
      </c>
      <c r="U3914">
        <f t="shared" si="433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0">
        <f t="shared" si="432"/>
        <v>42338.252881944441</v>
      </c>
      <c r="U3915">
        <f t="shared" si="433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0">
        <f t="shared" si="432"/>
        <v>42134.957638888889</v>
      </c>
      <c r="U3916">
        <f t="shared" si="433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0">
        <f t="shared" si="432"/>
        <v>42522.98505787037</v>
      </c>
      <c r="U3917">
        <f t="shared" si="433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0">
        <f t="shared" si="432"/>
        <v>42524.471666666665</v>
      </c>
      <c r="U3918">
        <f t="shared" si="433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0">
        <f t="shared" si="432"/>
        <v>41893.527326388888</v>
      </c>
      <c r="U3919">
        <f t="shared" si="433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0">
        <f t="shared" si="432"/>
        <v>41855.666666666664</v>
      </c>
      <c r="U3920">
        <f t="shared" si="433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0">
        <f t="shared" si="432"/>
        <v>42387</v>
      </c>
      <c r="U3921">
        <f t="shared" si="433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0">
        <f t="shared" si="432"/>
        <v>42687.428935185191</v>
      </c>
      <c r="U3922">
        <f t="shared" si="433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0">
        <f t="shared" si="432"/>
        <v>41938.75</v>
      </c>
      <c r="U3923">
        <f t="shared" si="433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0">
        <f t="shared" si="432"/>
        <v>42065.958333333328</v>
      </c>
      <c r="U3924">
        <f t="shared" si="433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0">
        <f t="shared" si="432"/>
        <v>42103.979988425926</v>
      </c>
      <c r="U3925">
        <f t="shared" si="433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0">
        <f t="shared" si="432"/>
        <v>41816.959745370368</v>
      </c>
      <c r="U3926">
        <f t="shared" si="433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0">
        <f t="shared" si="432"/>
        <v>41850.870821759258</v>
      </c>
      <c r="U3927">
        <f t="shared" si="433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0">
        <f t="shared" si="432"/>
        <v>42000.085046296299</v>
      </c>
      <c r="U3928">
        <f t="shared" si="433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0">
        <f t="shared" si="432"/>
        <v>41860.267407407409</v>
      </c>
      <c r="U3929">
        <f t="shared" si="433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0">
        <f t="shared" si="432"/>
        <v>42293.207638888889</v>
      </c>
      <c r="U3930">
        <f t="shared" si="433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0">
        <f t="shared" si="432"/>
        <v>42631.827141203699</v>
      </c>
      <c r="U3931">
        <f t="shared" si="433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0">
        <f t="shared" si="432"/>
        <v>42461.25</v>
      </c>
      <c r="U3932">
        <f t="shared" si="433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0">
        <f t="shared" si="432"/>
        <v>42253.151701388888</v>
      </c>
      <c r="U3933">
        <f t="shared" si="433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0">
        <f t="shared" si="432"/>
        <v>42445.126898148148</v>
      </c>
      <c r="U3934">
        <f t="shared" si="433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0">
        <f t="shared" si="432"/>
        <v>42568.029861111107</v>
      </c>
      <c r="U3935">
        <f t="shared" si="433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0">
        <f t="shared" si="432"/>
        <v>42278.541666666672</v>
      </c>
      <c r="U3936">
        <f t="shared" si="433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0">
        <f t="shared" si="432"/>
        <v>42281.656782407401</v>
      </c>
      <c r="U3937">
        <f t="shared" si="433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0">
        <f t="shared" si="432"/>
        <v>42705.304629629631</v>
      </c>
      <c r="U3938">
        <f t="shared" si="433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0">
        <f t="shared" si="432"/>
        <v>42562.631481481483</v>
      </c>
      <c r="U3939">
        <f t="shared" si="433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0">
        <f t="shared" si="432"/>
        <v>42182.905717592599</v>
      </c>
      <c r="U3940">
        <f t="shared" si="433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0">
        <f t="shared" si="432"/>
        <v>41919.1875</v>
      </c>
      <c r="U3941">
        <f t="shared" si="433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0">
        <f t="shared" si="432"/>
        <v>42006.492488425924</v>
      </c>
      <c r="U3942">
        <f t="shared" si="433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0">
        <f t="shared" si="432"/>
        <v>41968.041666666672</v>
      </c>
      <c r="U3943">
        <f t="shared" si="433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0">
        <f t="shared" si="432"/>
        <v>42171.904097222221</v>
      </c>
      <c r="U3944">
        <f t="shared" si="433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0">
        <f t="shared" si="432"/>
        <v>42310.701388888891</v>
      </c>
      <c r="U3945">
        <f t="shared" si="433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0">
        <f t="shared" si="432"/>
        <v>42243.662905092591</v>
      </c>
      <c r="U3946">
        <f t="shared" si="433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0">
        <f t="shared" si="432"/>
        <v>42139.801712962959</v>
      </c>
      <c r="U3947">
        <f t="shared" si="433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0">
        <f t="shared" si="432"/>
        <v>42063.333333333328</v>
      </c>
      <c r="U3948">
        <f t="shared" si="433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0">
        <f t="shared" si="432"/>
        <v>42645.142870370371</v>
      </c>
      <c r="U3949">
        <f t="shared" si="433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0">
        <f t="shared" si="432"/>
        <v>41889.325497685182</v>
      </c>
      <c r="U3950">
        <f t="shared" si="433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0">
        <f t="shared" si="432"/>
        <v>42046.120613425926</v>
      </c>
      <c r="U3951">
        <f t="shared" si="433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0">
        <f t="shared" si="432"/>
        <v>42468.774305555555</v>
      </c>
      <c r="U3952">
        <f t="shared" si="433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0">
        <f t="shared" si="432"/>
        <v>42493.784050925926</v>
      </c>
      <c r="U3953">
        <f t="shared" si="433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0">
        <f t="shared" si="432"/>
        <v>42303.790393518517</v>
      </c>
      <c r="U3954">
        <f t="shared" si="433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0">
        <f t="shared" si="432"/>
        <v>42580.978472222225</v>
      </c>
      <c r="U3955">
        <f t="shared" si="433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0">
        <f t="shared" si="432"/>
        <v>41834.651203703703</v>
      </c>
      <c r="U3956">
        <f t="shared" si="433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0">
        <f t="shared" si="432"/>
        <v>42336.890520833331</v>
      </c>
      <c r="U3957">
        <f t="shared" si="433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0">
        <f t="shared" si="432"/>
        <v>42485.013888888891</v>
      </c>
      <c r="U3958">
        <f t="shared" si="433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0">
        <f t="shared" si="432"/>
        <v>42559.976319444439</v>
      </c>
      <c r="U3959">
        <f t="shared" si="433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0">
        <f t="shared" si="432"/>
        <v>41853.583333333336</v>
      </c>
      <c r="U3960">
        <f t="shared" si="433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0">
        <f t="shared" si="432"/>
        <v>41910.788842592592</v>
      </c>
      <c r="U3961">
        <f t="shared" si="433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0">
        <f t="shared" si="432"/>
        <v>42372.845555555556</v>
      </c>
      <c r="U3962">
        <f t="shared" si="433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0">
        <f t="shared" si="432"/>
        <v>41767.891319444447</v>
      </c>
      <c r="U3963">
        <f t="shared" si="433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0">
        <f t="shared" si="432"/>
        <v>42336.621458333335</v>
      </c>
      <c r="U3964">
        <f t="shared" si="433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0">
        <f t="shared" si="432"/>
        <v>42326.195798611108</v>
      </c>
      <c r="U3965">
        <f t="shared" si="433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0">
        <f t="shared" si="432"/>
        <v>42113.680393518516</v>
      </c>
      <c r="U3966">
        <f t="shared" si="433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0">
        <f t="shared" si="432"/>
        <v>42474.194212962961</v>
      </c>
      <c r="U3967">
        <f t="shared" si="433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0">
        <f t="shared" si="432"/>
        <v>41844.124305555553</v>
      </c>
      <c r="U3968">
        <f t="shared" si="433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0">
        <f t="shared" si="432"/>
        <v>42800.290590277778</v>
      </c>
      <c r="U3969">
        <f t="shared" si="433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0">
        <f t="shared" si="432"/>
        <v>42512.815659722226</v>
      </c>
      <c r="U3970">
        <f t="shared" si="433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(E3971/D3971)*100</f>
        <v>7.4690265486725664</v>
      </c>
      <c r="P3971" s="5">
        <f t="shared" ref="P3971:P4034" si="435">E3971/L3971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RIGHT(N3971,LEN(N3971)-SEARCH("/",N3971,1))</f>
        <v>plays</v>
      </c>
      <c r="S3971" s="11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0">
        <f t="shared" si="439"/>
        <v>42477.863553240735</v>
      </c>
      <c r="U3972">
        <f t="shared" si="440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0">
        <f t="shared" si="439"/>
        <v>41841.536180555559</v>
      </c>
      <c r="U3973">
        <f t="shared" si="440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0">
        <f t="shared" si="439"/>
        <v>42041.067523148144</v>
      </c>
      <c r="U3974">
        <f t="shared" si="440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0">
        <f t="shared" si="439"/>
        <v>42499.166666666672</v>
      </c>
      <c r="U3975">
        <f t="shared" si="440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0">
        <f t="shared" si="439"/>
        <v>42523.546851851846</v>
      </c>
      <c r="U3976">
        <f t="shared" si="440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0">
        <f t="shared" si="439"/>
        <v>42564.866875</v>
      </c>
      <c r="U3977">
        <f t="shared" si="440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0">
        <f t="shared" si="439"/>
        <v>41852.291666666664</v>
      </c>
      <c r="U3978">
        <f t="shared" si="440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0">
        <f t="shared" si="439"/>
        <v>42573.788564814815</v>
      </c>
      <c r="U3979">
        <f t="shared" si="440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0">
        <f t="shared" si="439"/>
        <v>42035.642974537041</v>
      </c>
      <c r="U3980">
        <f t="shared" si="440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0">
        <f t="shared" si="439"/>
        <v>42092.833333333328</v>
      </c>
      <c r="U3981">
        <f t="shared" si="440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0">
        <f t="shared" si="439"/>
        <v>41825.598923611113</v>
      </c>
      <c r="U3982">
        <f t="shared" si="440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0">
        <f t="shared" si="439"/>
        <v>42568.179965277777</v>
      </c>
      <c r="U3983">
        <f t="shared" si="440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0">
        <f t="shared" si="439"/>
        <v>42192.809953703705</v>
      </c>
      <c r="U3984">
        <f t="shared" si="440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0">
        <f t="shared" si="439"/>
        <v>41779.290972222225</v>
      </c>
      <c r="U3985">
        <f t="shared" si="440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0">
        <f t="shared" si="439"/>
        <v>41951</v>
      </c>
      <c r="U3986">
        <f t="shared" si="440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0">
        <f t="shared" si="439"/>
        <v>42420.878472222219</v>
      </c>
      <c r="U3987">
        <f t="shared" si="440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0">
        <f t="shared" si="439"/>
        <v>42496.544444444444</v>
      </c>
      <c r="U3988">
        <f t="shared" si="440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0">
        <f t="shared" si="439"/>
        <v>41775.92465277778</v>
      </c>
      <c r="U3989">
        <f t="shared" si="440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0">
        <f t="shared" si="439"/>
        <v>42245.08116898148</v>
      </c>
      <c r="U3990">
        <f t="shared" si="440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0">
        <f t="shared" si="439"/>
        <v>42316.791446759264</v>
      </c>
      <c r="U3991">
        <f t="shared" si="440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0">
        <f t="shared" si="439"/>
        <v>42431.672372685185</v>
      </c>
      <c r="U3992">
        <f t="shared" si="440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0">
        <f t="shared" si="439"/>
        <v>42155.644467592589</v>
      </c>
      <c r="U3993">
        <f t="shared" si="440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0">
        <f t="shared" si="439"/>
        <v>42349.982164351852</v>
      </c>
      <c r="U3994">
        <f t="shared" si="440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0">
        <f t="shared" si="439"/>
        <v>42137.864722222221</v>
      </c>
      <c r="U3995">
        <f t="shared" si="440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0">
        <f t="shared" si="439"/>
        <v>41839.389930555553</v>
      </c>
      <c r="U3996">
        <f t="shared" si="440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0">
        <f t="shared" si="439"/>
        <v>42049.477083333331</v>
      </c>
      <c r="U3997">
        <f t="shared" si="440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0">
        <f t="shared" si="439"/>
        <v>41963.669444444444</v>
      </c>
      <c r="U3998">
        <f t="shared" si="440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0">
        <f t="shared" si="439"/>
        <v>42099.349780092598</v>
      </c>
      <c r="U3999">
        <f t="shared" si="440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0">
        <f t="shared" si="439"/>
        <v>42091.921597222223</v>
      </c>
      <c r="U4000">
        <f t="shared" si="440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0">
        <f t="shared" si="439"/>
        <v>41882.827650462961</v>
      </c>
      <c r="U4001">
        <f t="shared" si="440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0">
        <f t="shared" si="439"/>
        <v>42497.603680555556</v>
      </c>
      <c r="U4002">
        <f t="shared" si="440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0">
        <f t="shared" si="439"/>
        <v>42795.791666666672</v>
      </c>
      <c r="U4003">
        <f t="shared" si="440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0">
        <f t="shared" si="439"/>
        <v>41909.043530092589</v>
      </c>
      <c r="U4004">
        <f t="shared" si="440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0">
        <f t="shared" si="439"/>
        <v>42050.587349537032</v>
      </c>
      <c r="U4005">
        <f t="shared" si="440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0">
        <f t="shared" si="439"/>
        <v>41920.16269675926</v>
      </c>
      <c r="U4006">
        <f t="shared" si="440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0">
        <f t="shared" si="439"/>
        <v>41932.807696759257</v>
      </c>
      <c r="U4007">
        <f t="shared" si="440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0">
        <f t="shared" si="439"/>
        <v>42416.772997685184</v>
      </c>
      <c r="U4008">
        <f t="shared" si="440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0">
        <f t="shared" si="439"/>
        <v>41877.686111111114</v>
      </c>
      <c r="U4009">
        <f t="shared" si="440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0">
        <f t="shared" si="439"/>
        <v>42207.964201388888</v>
      </c>
      <c r="U4010">
        <f t="shared" si="440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0">
        <f t="shared" si="439"/>
        <v>41891.700925925928</v>
      </c>
      <c r="U4011">
        <f t="shared" si="440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0">
        <f t="shared" si="439"/>
        <v>41938.770439814813</v>
      </c>
      <c r="U4012">
        <f t="shared" si="440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0">
        <f t="shared" si="439"/>
        <v>42032.54488425926</v>
      </c>
      <c r="U4013">
        <f t="shared" si="440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0">
        <f t="shared" si="439"/>
        <v>42126.544548611113</v>
      </c>
      <c r="U4014">
        <f t="shared" si="440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0">
        <f t="shared" si="439"/>
        <v>42051.301192129627</v>
      </c>
      <c r="U4015">
        <f t="shared" si="440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0">
        <f t="shared" si="439"/>
        <v>42434.246168981481</v>
      </c>
      <c r="U4016">
        <f t="shared" si="440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0">
        <f t="shared" si="439"/>
        <v>42204.780821759254</v>
      </c>
      <c r="U4017">
        <f t="shared" si="440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0">
        <f t="shared" si="439"/>
        <v>41899.872685185182</v>
      </c>
      <c r="U4018">
        <f t="shared" si="440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0">
        <f t="shared" si="439"/>
        <v>41886.672152777777</v>
      </c>
      <c r="U4019">
        <f t="shared" si="440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0">
        <f t="shared" si="439"/>
        <v>42650.91097222222</v>
      </c>
      <c r="U4020">
        <f t="shared" si="440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0">
        <f t="shared" si="439"/>
        <v>42475.686111111107</v>
      </c>
      <c r="U4021">
        <f t="shared" si="440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0">
        <f t="shared" si="439"/>
        <v>42087.149293981478</v>
      </c>
      <c r="U4022">
        <f t="shared" si="440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0">
        <f t="shared" si="439"/>
        <v>41938.911550925928</v>
      </c>
      <c r="U4023">
        <f t="shared" si="440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0">
        <f t="shared" si="439"/>
        <v>42036.120833333334</v>
      </c>
      <c r="U4024">
        <f t="shared" si="440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0">
        <f t="shared" si="439"/>
        <v>42453.957905092597</v>
      </c>
      <c r="U4025">
        <f t="shared" si="440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0">
        <f t="shared" si="439"/>
        <v>42247.670104166667</v>
      </c>
      <c r="U4026">
        <f t="shared" si="440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0">
        <f t="shared" si="439"/>
        <v>42211.237685185188</v>
      </c>
      <c r="U4027">
        <f t="shared" si="440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0">
        <f t="shared" si="439"/>
        <v>42342.697210648148</v>
      </c>
      <c r="U4028">
        <f t="shared" si="440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0">
        <f t="shared" si="439"/>
        <v>42789.041666666672</v>
      </c>
      <c r="U4029">
        <f t="shared" si="440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0">
        <f t="shared" si="439"/>
        <v>41795.938657407409</v>
      </c>
      <c r="U4030">
        <f t="shared" si="440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0">
        <f t="shared" si="439"/>
        <v>42352.025115740747</v>
      </c>
      <c r="U4031">
        <f t="shared" si="440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0">
        <f t="shared" si="439"/>
        <v>42403.784027777772</v>
      </c>
      <c r="U4032">
        <f t="shared" si="440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0">
        <f t="shared" si="439"/>
        <v>41991.626898148148</v>
      </c>
      <c r="U4033">
        <f t="shared" si="440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0">
        <f t="shared" si="439"/>
        <v>42353.85087962963</v>
      </c>
      <c r="U4034">
        <f t="shared" si="440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(E4035/D4035)*100</f>
        <v>25.698702928870294</v>
      </c>
      <c r="P4035" s="5">
        <f t="shared" ref="P4035:P4098" si="442">E4035/L4035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RIGHT(N4035,LEN(N4035)-SEARCH("/",N4035,1))</f>
        <v>plays</v>
      </c>
      <c r="S4035" s="11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0">
        <f t="shared" si="446"/>
        <v>42097.905671296292</v>
      </c>
      <c r="U4036">
        <f t="shared" si="447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0">
        <f t="shared" si="446"/>
        <v>41933.882951388885</v>
      </c>
      <c r="U4037">
        <f t="shared" si="447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0">
        <f t="shared" si="446"/>
        <v>41821.9375</v>
      </c>
      <c r="U4038">
        <f t="shared" si="447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0">
        <f t="shared" si="446"/>
        <v>42514.600694444445</v>
      </c>
      <c r="U4039">
        <f t="shared" si="447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0">
        <f t="shared" si="446"/>
        <v>41929.798726851855</v>
      </c>
      <c r="U4040">
        <f t="shared" si="447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0">
        <f t="shared" si="446"/>
        <v>42339.249305555553</v>
      </c>
      <c r="U4041">
        <f t="shared" si="447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0">
        <f t="shared" si="446"/>
        <v>42203.125</v>
      </c>
      <c r="U4042">
        <f t="shared" si="447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0">
        <f t="shared" si="446"/>
        <v>42619.474004629628</v>
      </c>
      <c r="U4043">
        <f t="shared" si="447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0">
        <f t="shared" si="446"/>
        <v>42024.802777777775</v>
      </c>
      <c r="U4044">
        <f t="shared" si="447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0">
        <f t="shared" si="446"/>
        <v>41963.957465277781</v>
      </c>
      <c r="U4045">
        <f t="shared" si="447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0">
        <f t="shared" si="446"/>
        <v>42104.208333333328</v>
      </c>
      <c r="U4046">
        <f t="shared" si="447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0">
        <f t="shared" si="446"/>
        <v>41872.201261574075</v>
      </c>
      <c r="U4047">
        <f t="shared" si="447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0">
        <f t="shared" si="446"/>
        <v>41934.650578703702</v>
      </c>
      <c r="U4048">
        <f t="shared" si="447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0">
        <f t="shared" si="446"/>
        <v>42015.041666666672</v>
      </c>
      <c r="U4049">
        <f t="shared" si="447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0">
        <f t="shared" si="446"/>
        <v>42471.467442129629</v>
      </c>
      <c r="U4050">
        <f t="shared" si="447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0">
        <f t="shared" si="446"/>
        <v>42199.958506944444</v>
      </c>
      <c r="U4051">
        <f t="shared" si="447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0">
        <f t="shared" si="446"/>
        <v>41935.636469907404</v>
      </c>
      <c r="U4052">
        <f t="shared" si="447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0">
        <f t="shared" si="446"/>
        <v>41768.286805555559</v>
      </c>
      <c r="U4053">
        <f t="shared" si="447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0">
        <f t="shared" si="446"/>
        <v>41925.878657407404</v>
      </c>
      <c r="U4054">
        <f t="shared" si="447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0">
        <f t="shared" si="446"/>
        <v>41958.833333333328</v>
      </c>
      <c r="U4055">
        <f t="shared" si="447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0">
        <f t="shared" si="446"/>
        <v>42644.166666666672</v>
      </c>
      <c r="U4056">
        <f t="shared" si="447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0">
        <f t="shared" si="446"/>
        <v>41809.648506944446</v>
      </c>
      <c r="U4057">
        <f t="shared" si="447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0">
        <f t="shared" si="446"/>
        <v>42554.832638888889</v>
      </c>
      <c r="U4058">
        <f t="shared" si="447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0">
        <f t="shared" si="446"/>
        <v>42333.958333333328</v>
      </c>
      <c r="U4059">
        <f t="shared" si="447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0">
        <f t="shared" si="446"/>
        <v>42461.165972222225</v>
      </c>
      <c r="U4060">
        <f t="shared" si="447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0">
        <f t="shared" si="446"/>
        <v>41898.125</v>
      </c>
      <c r="U4061">
        <f t="shared" si="447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0">
        <f t="shared" si="446"/>
        <v>41813.666666666664</v>
      </c>
      <c r="U4062">
        <f t="shared" si="447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0">
        <f t="shared" si="446"/>
        <v>42481.099803240737</v>
      </c>
      <c r="U4063">
        <f t="shared" si="447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0">
        <f t="shared" si="446"/>
        <v>42553.739212962959</v>
      </c>
      <c r="U4064">
        <f t="shared" si="447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0">
        <f t="shared" si="446"/>
        <v>41817.681527777779</v>
      </c>
      <c r="U4065">
        <f t="shared" si="447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0">
        <f t="shared" si="446"/>
        <v>42123.588263888887</v>
      </c>
      <c r="U4066">
        <f t="shared" si="447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0">
        <f t="shared" si="446"/>
        <v>41863.951516203706</v>
      </c>
      <c r="U4067">
        <f t="shared" si="447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0">
        <f t="shared" si="446"/>
        <v>42509.039212962962</v>
      </c>
      <c r="U4068">
        <f t="shared" si="447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0">
        <f t="shared" si="446"/>
        <v>42275.117476851854</v>
      </c>
      <c r="U4069">
        <f t="shared" si="447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0">
        <f t="shared" si="446"/>
        <v>42748.961805555555</v>
      </c>
      <c r="U4070">
        <f t="shared" si="447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0">
        <f t="shared" si="446"/>
        <v>42063.5</v>
      </c>
      <c r="U4071">
        <f t="shared" si="447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0">
        <f t="shared" si="446"/>
        <v>42064.125</v>
      </c>
      <c r="U4072">
        <f t="shared" si="447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0">
        <f t="shared" si="446"/>
        <v>42730.804756944446</v>
      </c>
      <c r="U4073">
        <f t="shared" si="447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0">
        <f t="shared" si="446"/>
        <v>41872.77443287037</v>
      </c>
      <c r="U4074">
        <f t="shared" si="447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0">
        <f t="shared" si="446"/>
        <v>42133.166666666672</v>
      </c>
      <c r="U4075">
        <f t="shared" si="447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0">
        <f t="shared" si="446"/>
        <v>42313.594618055555</v>
      </c>
      <c r="U4076">
        <f t="shared" si="447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0">
        <f t="shared" si="446"/>
        <v>41820.727777777778</v>
      </c>
      <c r="U4077">
        <f t="shared" si="447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0">
        <f t="shared" si="446"/>
        <v>41933.82708333333</v>
      </c>
      <c r="U4078">
        <f t="shared" si="447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0">
        <f t="shared" si="446"/>
        <v>42725.7105787037</v>
      </c>
      <c r="U4079">
        <f t="shared" si="447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0">
        <f t="shared" si="446"/>
        <v>42762.787523148145</v>
      </c>
      <c r="U4080">
        <f t="shared" si="447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0">
        <f t="shared" si="446"/>
        <v>42540.938900462963</v>
      </c>
      <c r="U4081">
        <f t="shared" si="447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0">
        <f t="shared" si="446"/>
        <v>42535.787500000006</v>
      </c>
      <c r="U4082">
        <f t="shared" si="447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0">
        <f t="shared" si="446"/>
        <v>42071.539641203708</v>
      </c>
      <c r="U4083">
        <f t="shared" si="447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0">
        <f t="shared" si="446"/>
        <v>42322.958333333328</v>
      </c>
      <c r="U4084">
        <f t="shared" si="447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0">
        <f t="shared" si="446"/>
        <v>42383.761759259258</v>
      </c>
      <c r="U4085">
        <f t="shared" si="447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0">
        <f t="shared" si="446"/>
        <v>42652.436412037037</v>
      </c>
      <c r="U4086">
        <f t="shared" si="447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0">
        <f t="shared" si="446"/>
        <v>42087.165972222225</v>
      </c>
      <c r="U4087">
        <f t="shared" si="447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0">
        <f t="shared" si="446"/>
        <v>42329.166666666672</v>
      </c>
      <c r="U4088">
        <f t="shared" si="447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0">
        <f t="shared" si="446"/>
        <v>42568.742893518516</v>
      </c>
      <c r="U4089">
        <f t="shared" si="447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0">
        <f t="shared" si="446"/>
        <v>42020.434722222228</v>
      </c>
      <c r="U4090">
        <f t="shared" si="447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0">
        <f t="shared" si="446"/>
        <v>42155.732638888891</v>
      </c>
      <c r="U4091">
        <f t="shared" si="447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0">
        <f t="shared" si="446"/>
        <v>42223.625</v>
      </c>
      <c r="U4092">
        <f t="shared" si="447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0">
        <f t="shared" si="446"/>
        <v>42020.506377314814</v>
      </c>
      <c r="U4093">
        <f t="shared" si="447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0">
        <f t="shared" si="446"/>
        <v>42099.153321759266</v>
      </c>
      <c r="U4094">
        <f t="shared" si="447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0">
        <f t="shared" si="446"/>
        <v>42238.815891203703</v>
      </c>
      <c r="U4095">
        <f t="shared" si="447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0">
        <f t="shared" si="446"/>
        <v>41934.207638888889</v>
      </c>
      <c r="U4096">
        <f t="shared" si="447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0">
        <f t="shared" si="446"/>
        <v>42723.031828703708</v>
      </c>
      <c r="U4097">
        <f t="shared" si="447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0">
        <f t="shared" si="446"/>
        <v>42794.368749999994</v>
      </c>
      <c r="U4098">
        <f t="shared" si="447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(E4099/D4099)*100</f>
        <v>0</v>
      </c>
      <c r="P4099" s="5" t="e">
        <f t="shared" ref="P4099:P4115" si="449">E4099/L4099</f>
        <v>#DIV/0!</v>
      </c>
      <c r="Q4099" t="str">
        <f t="shared" ref="Q4099:Q4115" si="450">LEFT(N4099, SEARCH("/",N4099,1)-1)</f>
        <v>theater</v>
      </c>
      <c r="R4099" t="str">
        <f t="shared" ref="R4099:R4115" si="451">RIGHT(N4099,LEN(N4099)-SEARCH("/",N4099,1))</f>
        <v>plays</v>
      </c>
      <c r="S4099" s="11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0">
        <f t="shared" si="453"/>
        <v>42525.722187499996</v>
      </c>
      <c r="U4100">
        <f t="shared" si="45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0">
        <f t="shared" si="453"/>
        <v>42615.850381944445</v>
      </c>
      <c r="U4101">
        <f t="shared" si="45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0">
        <f t="shared" si="453"/>
        <v>41937.124884259261</v>
      </c>
      <c r="U4102">
        <f t="shared" si="45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0">
        <f t="shared" si="453"/>
        <v>42760.903726851851</v>
      </c>
      <c r="U4103">
        <f t="shared" si="45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0">
        <f t="shared" si="453"/>
        <v>42505.848067129627</v>
      </c>
      <c r="U4104">
        <f t="shared" si="45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0">
        <f t="shared" si="453"/>
        <v>42242.772222222222</v>
      </c>
      <c r="U4105">
        <f t="shared" si="45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0">
        <f t="shared" si="453"/>
        <v>42670.278171296297</v>
      </c>
      <c r="U4106">
        <f t="shared" si="45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0">
        <f t="shared" si="453"/>
        <v>42730.010520833333</v>
      </c>
      <c r="U4107">
        <f t="shared" si="45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0">
        <f t="shared" si="453"/>
        <v>42096.041666666672</v>
      </c>
      <c r="U4108">
        <f t="shared" si="45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0">
        <f t="shared" si="453"/>
        <v>41906.916678240741</v>
      </c>
      <c r="U4109">
        <f t="shared" si="45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0">
        <f t="shared" si="453"/>
        <v>42797.208333333328</v>
      </c>
      <c r="U4110">
        <f t="shared" si="45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0">
        <f t="shared" si="453"/>
        <v>42337.581064814818</v>
      </c>
      <c r="U4111">
        <f t="shared" si="45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0">
        <f t="shared" si="453"/>
        <v>42572.626747685179</v>
      </c>
      <c r="U4112">
        <f t="shared" si="45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0">
        <f t="shared" si="453"/>
        <v>42059.135879629626</v>
      </c>
      <c r="U4113">
        <f t="shared" si="45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0">
        <f t="shared" si="453"/>
        <v>42428</v>
      </c>
      <c r="U4114">
        <f t="shared" si="45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0">
        <f t="shared" si="453"/>
        <v>42377.273611111115</v>
      </c>
      <c r="U4115">
        <f t="shared" si="454"/>
        <v>2015</v>
      </c>
    </row>
  </sheetData>
  <autoFilter ref="A1:R4115" xr:uid="{DDF30355-49EC-4FFB-A63C-55395B2BC98F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F901-96CD-4159-80FF-26E5DDA6C841}">
  <dimension ref="A1:F14"/>
  <sheetViews>
    <sheetView workbookViewId="0">
      <selection activeCell="E30" sqref="E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8313</v>
      </c>
    </row>
    <row r="3" spans="1:6" x14ac:dyDescent="0.45">
      <c r="A3" s="7" t="s">
        <v>8314</v>
      </c>
      <c r="B3" s="7" t="s">
        <v>8312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45">
      <c r="A6" s="8" t="s">
        <v>8316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45">
      <c r="A7" s="8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45">
      <c r="A8" s="8" t="s">
        <v>8318</v>
      </c>
      <c r="B8" s="6">
        <v>24</v>
      </c>
      <c r="C8" s="6"/>
      <c r="D8" s="6"/>
      <c r="E8" s="6"/>
      <c r="F8" s="6">
        <v>24</v>
      </c>
    </row>
    <row r="9" spans="1:6" x14ac:dyDescent="0.45">
      <c r="A9" s="8" t="s">
        <v>8319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45">
      <c r="A10" s="8" t="s">
        <v>8320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45">
      <c r="A11" s="8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45">
      <c r="A12" s="8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45">
      <c r="A13" s="8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45">
      <c r="A14" s="8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CA98-1F0F-4729-8ACA-A8F71169B351}">
  <dimension ref="A1:F47"/>
  <sheetViews>
    <sheetView topLeftCell="B1" workbookViewId="0">
      <selection activeCell="B7" sqref="B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8313</v>
      </c>
    </row>
    <row r="2" spans="1:6" x14ac:dyDescent="0.45">
      <c r="A2" s="7" t="s">
        <v>8308</v>
      </c>
      <c r="B2" t="s">
        <v>8313</v>
      </c>
    </row>
    <row r="4" spans="1:6" x14ac:dyDescent="0.45">
      <c r="A4" s="7" t="s">
        <v>8314</v>
      </c>
      <c r="B4" s="7" t="s">
        <v>8312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45">
      <c r="A7" s="8" t="s">
        <v>8325</v>
      </c>
      <c r="B7" s="6">
        <v>20</v>
      </c>
      <c r="C7" s="6"/>
      <c r="D7" s="6"/>
      <c r="E7" s="6"/>
      <c r="F7" s="6">
        <v>20</v>
      </c>
    </row>
    <row r="8" spans="1:6" x14ac:dyDescent="0.45">
      <c r="A8" s="8" t="s">
        <v>8326</v>
      </c>
      <c r="B8" s="6">
        <v>24</v>
      </c>
      <c r="C8" s="6"/>
      <c r="D8" s="6"/>
      <c r="E8" s="6"/>
      <c r="F8" s="6">
        <v>24</v>
      </c>
    </row>
    <row r="9" spans="1:6" x14ac:dyDescent="0.45">
      <c r="A9" s="8" t="s">
        <v>8327</v>
      </c>
      <c r="B9" s="6"/>
      <c r="C9" s="6">
        <v>40</v>
      </c>
      <c r="D9" s="6"/>
      <c r="E9" s="6"/>
      <c r="F9" s="6">
        <v>40</v>
      </c>
    </row>
    <row r="10" spans="1:6" x14ac:dyDescent="0.45">
      <c r="A10" s="8" t="s">
        <v>8328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8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8" t="s">
        <v>8330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8" t="s">
        <v>8331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8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8" t="s">
        <v>8333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8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8" t="s">
        <v>8335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8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8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8" t="s">
        <v>8338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8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8" t="s">
        <v>8340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8" t="s">
        <v>8341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8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8" t="s">
        <v>8344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8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8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8" t="s">
        <v>8349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8" t="s">
        <v>8350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8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8" t="s">
        <v>8353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8" t="s">
        <v>8354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8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8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8" t="s">
        <v>8358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8" t="s">
        <v>8359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8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8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8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8" t="s">
        <v>8364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8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116A-EA05-4D45-9C5B-1F586DDF074B}">
  <dimension ref="A1:E18"/>
  <sheetViews>
    <sheetView workbookViewId="0">
      <selection activeCell="K22" sqref="K2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8308</v>
      </c>
      <c r="B1" t="s">
        <v>8313</v>
      </c>
    </row>
    <row r="2" spans="1:5" x14ac:dyDescent="0.45">
      <c r="A2" s="7" t="s">
        <v>8379</v>
      </c>
      <c r="B2" t="s">
        <v>8313</v>
      </c>
    </row>
    <row r="4" spans="1:5" x14ac:dyDescent="0.45">
      <c r="A4" s="7" t="s">
        <v>8314</v>
      </c>
      <c r="B4" s="7" t="s">
        <v>8312</v>
      </c>
    </row>
    <row r="5" spans="1:5" x14ac:dyDescent="0.4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9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45">
      <c r="A7" s="9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45">
      <c r="A8" s="9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45">
      <c r="A9" s="9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45">
      <c r="A10" s="9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45">
      <c r="A11" s="9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45">
      <c r="A12" s="9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45">
      <c r="A13" s="9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45">
      <c r="A14" s="9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45">
      <c r="A15" s="9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45">
      <c r="A16" s="9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45">
      <c r="A17" s="9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45">
      <c r="A18" s="9" t="s">
        <v>8311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A0DE-A5A9-4593-83FF-79575C3F06F3}">
  <dimension ref="A1:H13"/>
  <sheetViews>
    <sheetView workbookViewId="0">
      <selection activeCell="J11" sqref="J11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45">
      <c r="A2" t="s">
        <v>8388</v>
      </c>
      <c r="B2">
        <f>COUNTIFS(Data!$D$2:$D$4115,"&lt;1000", Data!$F$2:$F$4115,"successful")</f>
        <v>322</v>
      </c>
      <c r="C2">
        <f>COUNTIFS(Data!$D$2:$D$4115,"&lt;1000", Data!$F$2:$F$4115,"failed")</f>
        <v>113</v>
      </c>
      <c r="D2">
        <f>COUNTIFS(Data!$D$2:$D$4115,"&lt;1000", Data!$F$2:$F$4115,"canceled")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t="s">
        <v>8389</v>
      </c>
      <c r="B3">
        <f>COUNTIFS(Data!$D$2:$D$4115,"&gt;=1000",Data!$D$2:$D$4115,"&lt;5000", Data!$F$2:$F$4115,"successful")</f>
        <v>932</v>
      </c>
      <c r="C3">
        <f>COUNTIFS(Data!$D$2:$D$4115,"&gt;=1000",Data!$D$2:$D$4115,"&lt;5000", Data!$F$2:$F$4115,"failed")</f>
        <v>420</v>
      </c>
      <c r="D3">
        <f>COUNTIFS(Data!$D$2:$D$4115,"&gt;=1000",Data!$D$2:$D$4115,"&lt;5000", Data!$F$2:$F$4115,"canceled")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5">
      <c r="A4" t="s">
        <v>8390</v>
      </c>
      <c r="B4">
        <f>COUNTIFS(Data!$D$2:$D$4115,"&gt;=5000",Data!$D$2:$D$4115,"&lt;10000", Data!$F$2:$F$4115,"successful")</f>
        <v>381</v>
      </c>
      <c r="C4">
        <f>COUNTIFS(Data!$D$2:$D$4115,"&gt;=5000",Data!$D$2:$D$4115,"&lt;10000", Data!$F$2:$F$4115,"failed")</f>
        <v>283</v>
      </c>
      <c r="D4">
        <f>COUNTIFS(Data!$D$2:$D$4115,"&gt;=5000",Data!$D$2:$D$4115,"&lt;10000", Data!$F$2:$F$4115,"canceled")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t="s">
        <v>8391</v>
      </c>
      <c r="B5">
        <f>COUNTIFS(Data!$D$2:$D$4115,"&gt;=10000",Data!$D$2:$D$4115,"&lt;15000", Data!$F$2:$F$4115,"successful")</f>
        <v>168</v>
      </c>
      <c r="C5">
        <f>COUNTIFS(Data!$D$2:$D$4115,"&gt;=10000",Data!$D$2:$D$4115,"&lt;15000", Data!$F$2:$F$4115,"failed")</f>
        <v>144</v>
      </c>
      <c r="D5">
        <f>COUNTIFS(Data!$D$2:$D$4115,"&gt;=10000",Data!$D$2:$D$4115,"&lt;15000", Data!$F$2:$F$4115,"canceled")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5">
      <c r="A6" t="s">
        <v>8392</v>
      </c>
      <c r="B6">
        <f>COUNTIFS(Data!$D$2:$D$4115,"&gt;=15000",Data!$D$2:$D$4115,"&lt;20000", Data!$F$2:$F$4115,"successful")</f>
        <v>94</v>
      </c>
      <c r="C6">
        <f>COUNTIFS(Data!$D$2:$D$4115,"&gt;=15000",Data!$D$2:$D$4115,"&lt;20000", Data!$F$2:$F$4115,"failed")</f>
        <v>90</v>
      </c>
      <c r="D6">
        <f>COUNTIFS(Data!$D$2:$D$4115,"&gt;=15000",Data!$D$2:$D$4115,"&lt;20000", Data!$F$2:$F$4115,"canceled")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t="s">
        <v>8393</v>
      </c>
      <c r="B7">
        <f>COUNTIFS(Data!$D$2:$D$4115,"&gt;=20000",Data!$D$2:$D$4115,"&lt;25000", Data!$F$2:$F$4115,"successful")</f>
        <v>62</v>
      </c>
      <c r="C7">
        <f>COUNTIFS(Data!$D$2:$D$4115,"&gt;=20000",Data!$D$2:$D$4115,"&lt;25000", Data!$F$2:$F$4115,"failed")</f>
        <v>72</v>
      </c>
      <c r="D7">
        <f>COUNTIFS(Data!$D$2:$D$4115,"&gt;=20000",Data!$D$2:$D$4115,"&lt;25000", Data!$F$2:$F$4115,"canceled")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t="s">
        <v>8394</v>
      </c>
      <c r="B8">
        <f>COUNTIFS(Data!$D$2:$D$4115,"&gt;=25000",Data!$D$2:$D$4115,"&lt;30000", Data!$F$2:$F$4115,"successful")</f>
        <v>55</v>
      </c>
      <c r="C8">
        <f>COUNTIFS(Data!$D$2:$D$4115,"&gt;=25000",Data!$D$2:$D$4115,"&lt;30000", Data!$F$2:$F$4115,"failed")</f>
        <v>64</v>
      </c>
      <c r="D8">
        <f>COUNTIFS(Data!$D$2:$D$4115,"&gt;=25000",Data!$D$2:$D$4115,"&lt;30000", Data!$F$2:$F$4115,"canceled")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t="s">
        <v>8395</v>
      </c>
      <c r="B9">
        <f>COUNTIFS(Data!$D$2:$D$4115,"&gt;=30000",Data!$D$2:$D$4115,"&lt;35000", Data!$F$2:$F$4115,"successful")</f>
        <v>32</v>
      </c>
      <c r="C9">
        <f>COUNTIFS(Data!$D$2:$D$4115,"&gt;=30000",Data!$D$2:$D$4115,"&lt;35000", Data!$F$2:$F$4115,"failed")</f>
        <v>37</v>
      </c>
      <c r="D9">
        <f>COUNTIFS(Data!$D$2:$D$4115,"&gt;=30000",Data!$D$2:$D$4115,"&lt;35000", Data!$F$2:$F$4115,"canceled")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t="s">
        <v>8396</v>
      </c>
      <c r="B10">
        <f>COUNTIFS(Data!$D$2:$D$4115,"&gt;=35000",Data!$D$2:$D$4115,"&lt;40000", Data!$F$2:$F$4115,"successful")</f>
        <v>26</v>
      </c>
      <c r="C10">
        <f>COUNTIFS(Data!$D$2:$D$4115,"&gt;=35000",Data!$D$2:$D$4115,"&lt;40000", Data!$F$2:$F$4115,"failed")</f>
        <v>22</v>
      </c>
      <c r="D10">
        <f>COUNTIFS(Data!$D$2:$D$4115,"&gt;=35000",Data!$D$2:$D$4115,"&lt;40000", Data!$F$2:$F$4115,"canceled")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t="s">
        <v>8397</v>
      </c>
      <c r="B11">
        <f>COUNTIFS(Data!$D$2:$D$4115,"&gt;=40000",Data!$D$2:$D$4115,"&lt;45000", Data!$F$2:$F$4115,"successful")</f>
        <v>21</v>
      </c>
      <c r="C11">
        <f>COUNTIFS(Data!$D$2:$D$4115,"&gt;=40000",Data!$D$2:$D$4115,"&lt;45000", Data!$F$2:$F$4115,"failed")</f>
        <v>16</v>
      </c>
      <c r="D11">
        <f>COUNTIFS(Data!$D$2:$D$4115,"&gt;=40000",Data!$D$2:$D$4115,"&lt;45000", Data!$F$2:$F$4115,"canceled")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t="s">
        <v>8398</v>
      </c>
      <c r="B12">
        <f>COUNTIFS(Data!$D$2:$D$4115,"&gt;=45000",Data!$D$2:$D$4115,"&lt;50000", Data!$F$2:$F$4115,"successful")</f>
        <v>6</v>
      </c>
      <c r="C12">
        <f>COUNTIFS(Data!$D$2:$D$4115,"&gt;=45000",Data!$D$2:$D$4115,"&lt;50000", Data!$F$2:$F$4115,"failed")</f>
        <v>11</v>
      </c>
      <c r="D12">
        <f>COUNTIFS(Data!$D$2:$D$4115,"&gt;=45000",Data!$D$2:$D$4115,"&lt;50000", Data!$F$2:$F$4115,"canceled")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5">
      <c r="A13" t="s">
        <v>8399</v>
      </c>
      <c r="B13">
        <f>COUNTIFS(Data!$D$2:$D$4115,"&gt;=50000", Data!$F$2:$F$4115,"successful")</f>
        <v>86</v>
      </c>
      <c r="C13">
        <f>COUNTIFS(Data!$D$2:$D$4115,"&gt;=50000", Data!$F$2:$F$4115,"failed")</f>
        <v>258</v>
      </c>
      <c r="D13">
        <f>COUNTIFS(Data!$D$2:$D$4115,"&gt;=50000", Data!$F$2:$F$4115,"canceled")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Pratik Pathak</cp:lastModifiedBy>
  <dcterms:created xsi:type="dcterms:W3CDTF">2017-04-20T15:17:24Z</dcterms:created>
  <dcterms:modified xsi:type="dcterms:W3CDTF">2019-08-17T14:02:44Z</dcterms:modified>
</cp:coreProperties>
</file>