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xcelR Class\Answers Of Assigments\"/>
    </mc:Choice>
  </mc:AlternateContent>
  <xr:revisionPtr revIDLastSave="0" documentId="8_{34360442-54D2-4B90-BA31-C6D5D0B2DD3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dex&amp;Match" sheetId="1" r:id="rId1"/>
    <sheet name="Answer" sheetId="4" r:id="rId2"/>
    <sheet name="Master Emp sheet" sheetId="2" r:id="rId3"/>
    <sheet name="Answer(Master Emp)" sheetId="5" r:id="rId4"/>
    <sheet name="Source" sheetId="3" r:id="rId5"/>
  </sheets>
  <definedNames>
    <definedName name="Basic_Salary">Answer!$J$4:$J$41</definedName>
    <definedName name="Birthdate">Answer!$E$4:$E$41</definedName>
    <definedName name="C_Code">Answer!$B$4:$B$41</definedName>
    <definedName name="Department">Answer!$H$4:$H$41</definedName>
    <definedName name="EmployeeData">Source!$C$5:$F$40</definedName>
    <definedName name="FirstName">Answer!$C$4:$C$41</definedName>
    <definedName name="Gender">Answer!$F$4:$F$41</definedName>
    <definedName name="LastName">Answer!$D$4:$D$41</definedName>
    <definedName name="M_Status">Answer!$G$4:$G$41</definedName>
    <definedName name="Region">Answer!$I$4:$I$41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O7" i="4"/>
  <c r="O8" i="4"/>
  <c r="P7" i="4"/>
  <c r="P8" i="4"/>
</calcChain>
</file>

<file path=xl/sharedStrings.xml><?xml version="1.0" encoding="utf-8"?>
<sst xmlns="http://schemas.openxmlformats.org/spreadsheetml/2006/main" count="886" uniqueCount="106">
  <si>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</si>
  <si>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</si>
  <si>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</si>
  <si>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</si>
  <si>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</si>
  <si>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</si>
  <si>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</si>
  <si>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</si>
  <si>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</si>
  <si>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</si>
  <si>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</si>
  <si>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</si>
  <si>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</si>
  <si>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</si>
  <si>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</si>
  <si>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</si>
  <si>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</si>
  <si>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</si>
  <si>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</si>
  <si>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</si>
  <si>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</si>
  <si>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</si>
  <si>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</si>
  <si>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</si>
  <si>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</si>
  <si>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</si>
  <si>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</si>
  <si>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</si>
  <si>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</si>
  <si>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</si>
  <si>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</si>
  <si>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</si>
  <si>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</si>
  <si>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</si>
  <si>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</si>
  <si>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</si>
  <si>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</si>
  <si>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</si>
  <si>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</si>
  <si>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</si>
  <si>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</si>
  <si>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</si>
  <si>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</si>
  <si>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</si>
  <si>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</si>
  <si>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</si>
  <si>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</si>
  <si>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</si>
  <si>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</si>
  <si>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</si>
  <si>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</si>
  <si>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</si>
  <si>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</si>
  <si>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</si>
  <si>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</si>
  <si>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</si>
  <si>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</si>
  <si>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</si>
  <si>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</si>
  <si>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</si>
  <si>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</si>
  <si>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</si>
  <si>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</si>
  <si>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</si>
  <si>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</si>
  <si>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</si>
  <si>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</si>
  <si>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</si>
  <si>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</si>
  <si>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</si>
  <si>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</si>
  <si>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</si>
  <si>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</si>
  <si>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</si>
  <si>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</si>
  <si>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</si>
  <si>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</si>
  <si>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</si>
  <si>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</si>
  <si>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</si>
  <si>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</si>
  <si>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</si>
  <si>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</si>
  <si>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</si>
  <si>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</si>
  <si>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</si>
  <si>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</si>
  <si>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</si>
  <si>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</si>
  <si>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</si>
  <si>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</si>
  <si>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</si>
  <si>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</si>
  <si>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</si>
  <si>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</si>
  <si>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</si>
  <si>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</si>
  <si>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</si>
  <si>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</si>
  <si>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</si>
  <si>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</si>
  <si>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</si>
  <si>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</si>
  <si>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</si>
  <si>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Formula Used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</si>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</sst>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</font>
    <font>
      <b/>
      <sz val="14"/>
      <color theme="3"/>
      <name val="Times New Roman"/>
      <family val="1"/>
    </font>
    <font>
      <sz val="11"/>
      <color theme="3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C6C6"/>
        <bgColor rgb="FFA8D08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/>
    <xf numFmtId="0" fontId="2" fillId="0" borderId="1" xfId="0" applyFont="1" applyBorder="1"/>
    <xf numFmtId="0" fontId="4" fillId="0" borderId="0" xfId="0" applyFont="1"/>
    <xf numFmtId="0" fontId="1" fillId="0" borderId="0" xfId="0" applyFont="1"/>
    <xf numFmtId="0" fontId="3" fillId="0" borderId="5" xfId="0" applyFont="1" applyBorder="1"/>
    <xf numFmtId="0" fontId="0" fillId="0" borderId="5" xfId="0" applyBorder="1"/>
    <xf numFmtId="0" fontId="4" fillId="2" borderId="3" xfId="0" applyFont="1" applyFill="1" applyBorder="1" applyAlignment="1">
      <alignment horizontal="left"/>
    </xf>
    <xf numFmtId="0" fontId="5" fillId="0" borderId="4" xfId="0" applyFont="1" applyBorder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quotePrefix="1" applyFont="1" applyBorder="1"/>
    <xf numFmtId="15" fontId="3" fillId="0" borderId="5" xfId="0" applyNumberFormat="1" applyFont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" fillId="4" borderId="5" xfId="0" applyFont="1" applyFill="1" applyBorder="1"/>
    <xf numFmtId="0" fontId="10" fillId="4" borderId="5" xfId="0" applyFont="1" applyFill="1" applyBorder="1"/>
    <xf numFmtId="0" fontId="7" fillId="5" borderId="5" xfId="0" applyFont="1" applyFill="1" applyBorder="1" applyAlignment="1">
      <alignment horizontal="left"/>
    </xf>
    <xf numFmtId="0" fontId="9" fillId="4" borderId="5" xfId="0" applyFont="1" applyFill="1" applyBorder="1"/>
    <xf numFmtId="0" fontId="6" fillId="4" borderId="5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C4" sqref="C4:K4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3" t="s">
        <v>30</v>
      </c>
      <c r="N9" s="14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/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/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27A-48A1-40A2-91CD-26A7FC1E789F}">
  <sheetPr>
    <tabColor rgb="FF00B050"/>
  </sheetPr>
  <dimension ref="B3:R41"/>
  <sheetViews>
    <sheetView zoomScale="71" workbookViewId="0">
      <selection activeCell="B3" sqref="B3:J3"/>
    </sheetView>
  </sheetViews>
  <sheetFormatPr defaultRowHeight="14.4"/>
  <cols>
    <col min="2" max="2" width="7.44140625" bestFit="1" customWidth="1"/>
    <col min="3" max="4" width="13.21875" bestFit="1" customWidth="1"/>
    <col min="5" max="5" width="10.44140625" bestFit="1" customWidth="1"/>
    <col min="6" max="6" width="7.109375" bestFit="1" customWidth="1"/>
    <col min="7" max="7" width="9" bestFit="1" customWidth="1"/>
    <col min="8" max="8" width="21.33203125" bestFit="1" customWidth="1"/>
    <col min="9" max="9" width="8.77734375" bestFit="1" customWidth="1"/>
    <col min="10" max="10" width="10.77734375" bestFit="1" customWidth="1"/>
    <col min="13" max="13" width="16.44140625" customWidth="1"/>
    <col min="14" max="14" width="17.33203125" customWidth="1"/>
    <col min="15" max="15" width="9.88671875" bestFit="1" customWidth="1"/>
    <col min="16" max="16" width="52.33203125" bestFit="1" customWidth="1"/>
  </cols>
  <sheetData>
    <row r="3" spans="2:18" ht="17.399999999999999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M3" s="15" t="s">
        <v>21</v>
      </c>
      <c r="N3" s="16"/>
      <c r="O3" s="16"/>
      <c r="P3" s="16"/>
      <c r="Q3" s="16"/>
      <c r="R3" s="16"/>
    </row>
    <row r="4" spans="2:18">
      <c r="B4" s="2">
        <v>150834</v>
      </c>
      <c r="C4" s="3" t="s">
        <v>9</v>
      </c>
      <c r="D4" s="3" t="s">
        <v>10</v>
      </c>
      <c r="E4" s="4">
        <v>31199</v>
      </c>
      <c r="F4" s="5" t="s">
        <v>11</v>
      </c>
      <c r="G4" s="3" t="s">
        <v>12</v>
      </c>
      <c r="H4" s="3" t="s">
        <v>13</v>
      </c>
      <c r="I4" s="3" t="s">
        <v>14</v>
      </c>
      <c r="J4" s="6">
        <v>48000</v>
      </c>
    </row>
    <row r="5" spans="2:18">
      <c r="B5" s="2">
        <v>150784</v>
      </c>
      <c r="C5" s="3" t="s">
        <v>15</v>
      </c>
      <c r="D5" s="3" t="s">
        <v>16</v>
      </c>
      <c r="E5" s="4">
        <v>28365</v>
      </c>
      <c r="F5" s="5" t="s">
        <v>11</v>
      </c>
      <c r="G5" s="3" t="s">
        <v>17</v>
      </c>
      <c r="H5" s="3" t="s">
        <v>18</v>
      </c>
      <c r="I5" s="3" t="s">
        <v>14</v>
      </c>
      <c r="J5" s="6">
        <v>35000</v>
      </c>
    </row>
    <row r="6" spans="2:18">
      <c r="B6" s="2">
        <v>150791</v>
      </c>
      <c r="C6" s="3" t="s">
        <v>19</v>
      </c>
      <c r="D6" s="3" t="s">
        <v>20</v>
      </c>
      <c r="E6" s="4">
        <v>23346</v>
      </c>
      <c r="F6" s="5" t="s">
        <v>11</v>
      </c>
      <c r="G6" s="3" t="s">
        <v>12</v>
      </c>
      <c r="H6" s="3" t="s">
        <v>18</v>
      </c>
      <c r="I6" s="3" t="s">
        <v>14</v>
      </c>
      <c r="J6" s="6">
        <v>67000</v>
      </c>
      <c r="M6" s="25" t="s">
        <v>30</v>
      </c>
      <c r="N6" s="26"/>
      <c r="O6" s="23" t="s">
        <v>31</v>
      </c>
      <c r="P6" s="27" t="s">
        <v>104</v>
      </c>
    </row>
    <row r="7" spans="2:18">
      <c r="B7" s="2">
        <v>150940</v>
      </c>
      <c r="C7" s="3" t="s">
        <v>22</v>
      </c>
      <c r="D7" s="3" t="s">
        <v>23</v>
      </c>
      <c r="E7" s="4">
        <v>26906</v>
      </c>
      <c r="F7" s="5" t="s">
        <v>24</v>
      </c>
      <c r="G7" s="3" t="s">
        <v>17</v>
      </c>
      <c r="H7" s="3" t="s">
        <v>25</v>
      </c>
      <c r="I7" s="3" t="s">
        <v>26</v>
      </c>
      <c r="J7" s="6">
        <v>87000</v>
      </c>
      <c r="M7" s="17" t="s">
        <v>34</v>
      </c>
      <c r="N7" s="17"/>
      <c r="O7" s="11" t="str">
        <f>INDEX(FirstName,MATCH(MAX(Basic_Salary),Basic_Salary,0))</f>
        <v>Dinesh</v>
      </c>
      <c r="P7" s="12" t="str">
        <f ca="1">_xlfn.FORMULATEXT(O7)</f>
        <v>=INDEX(FirstName,MATCH(MAX(Basic_Salary),Basic_Salary,0))</v>
      </c>
      <c r="Q7" s="10"/>
    </row>
    <row r="8" spans="2:18">
      <c r="B8" s="2">
        <v>150777</v>
      </c>
      <c r="C8" s="3" t="s">
        <v>27</v>
      </c>
      <c r="D8" s="3" t="s">
        <v>28</v>
      </c>
      <c r="E8" s="4">
        <v>21123</v>
      </c>
      <c r="F8" s="5" t="s">
        <v>24</v>
      </c>
      <c r="G8" s="3" t="s">
        <v>12</v>
      </c>
      <c r="H8" s="3" t="s">
        <v>29</v>
      </c>
      <c r="I8" s="3" t="s">
        <v>14</v>
      </c>
      <c r="J8" s="6">
        <v>22000</v>
      </c>
      <c r="M8" s="17" t="s">
        <v>39</v>
      </c>
      <c r="N8" s="17"/>
      <c r="O8" s="11" t="str">
        <f>INDEX(FirstName,MATCH(MIN(Basic_Salary),Basic_Salary,0))</f>
        <v>Satish</v>
      </c>
      <c r="P8" s="12" t="str">
        <f ca="1">_xlfn.FORMULATEXT(O8)</f>
        <v>=INDEX(FirstName,MATCH(MIN(Basic_Salary),Basic_Salary,0))</v>
      </c>
    </row>
    <row r="9" spans="2:18">
      <c r="B9" s="2">
        <v>150805</v>
      </c>
      <c r="C9" s="3" t="s">
        <v>19</v>
      </c>
      <c r="D9" s="3" t="s">
        <v>32</v>
      </c>
      <c r="E9" s="4">
        <v>26172</v>
      </c>
      <c r="F9" s="5" t="s">
        <v>24</v>
      </c>
      <c r="G9" s="3" t="s">
        <v>12</v>
      </c>
      <c r="H9" s="3" t="s">
        <v>33</v>
      </c>
      <c r="I9" s="3" t="s">
        <v>14</v>
      </c>
      <c r="J9" s="6">
        <v>91000</v>
      </c>
    </row>
    <row r="10" spans="2:18">
      <c r="B10" s="2">
        <v>150990</v>
      </c>
      <c r="C10" s="3" t="s">
        <v>35</v>
      </c>
      <c r="D10" s="3" t="s">
        <v>36</v>
      </c>
      <c r="E10" s="4">
        <v>36400</v>
      </c>
      <c r="F10" s="5" t="s">
        <v>24</v>
      </c>
      <c r="G10" s="3" t="s">
        <v>12</v>
      </c>
      <c r="H10" s="3" t="s">
        <v>37</v>
      </c>
      <c r="I10" s="3" t="s">
        <v>38</v>
      </c>
      <c r="J10" s="6">
        <v>77000</v>
      </c>
    </row>
    <row r="11" spans="2:18">
      <c r="B11" s="2">
        <v>150989</v>
      </c>
      <c r="C11" s="3" t="s">
        <v>40</v>
      </c>
      <c r="D11" s="3" t="s">
        <v>36</v>
      </c>
      <c r="E11" s="4">
        <v>33113</v>
      </c>
      <c r="F11" s="5" t="s">
        <v>24</v>
      </c>
      <c r="G11" s="3" t="s">
        <v>12</v>
      </c>
      <c r="H11" s="3" t="s">
        <v>18</v>
      </c>
      <c r="I11" s="3" t="s">
        <v>38</v>
      </c>
      <c r="J11" s="6">
        <v>45000</v>
      </c>
    </row>
    <row r="12" spans="2:18">
      <c r="B12" s="2">
        <v>150881</v>
      </c>
      <c r="C12" s="3" t="s">
        <v>41</v>
      </c>
      <c r="D12" s="3" t="s">
        <v>42</v>
      </c>
      <c r="E12" s="4">
        <v>30337</v>
      </c>
      <c r="F12" s="5" t="s">
        <v>24</v>
      </c>
      <c r="G12" s="3" t="s">
        <v>17</v>
      </c>
      <c r="H12" s="3" t="s">
        <v>18</v>
      </c>
      <c r="I12" s="3" t="s">
        <v>43</v>
      </c>
      <c r="J12" s="6">
        <v>92000</v>
      </c>
    </row>
    <row r="13" spans="2:18">
      <c r="B13" s="2">
        <v>150814</v>
      </c>
      <c r="C13" s="3" t="s">
        <v>44</v>
      </c>
      <c r="D13" s="3" t="s">
        <v>45</v>
      </c>
      <c r="E13" s="4">
        <v>26246</v>
      </c>
      <c r="F13" s="5" t="s">
        <v>24</v>
      </c>
      <c r="G13" s="3" t="s">
        <v>12</v>
      </c>
      <c r="H13" s="3" t="s">
        <v>25</v>
      </c>
      <c r="I13" s="3" t="s">
        <v>14</v>
      </c>
      <c r="J13" s="6">
        <v>50000</v>
      </c>
    </row>
    <row r="14" spans="2:18">
      <c r="B14" s="2">
        <v>150937</v>
      </c>
      <c r="C14" s="3" t="s">
        <v>46</v>
      </c>
      <c r="D14" s="3" t="s">
        <v>47</v>
      </c>
      <c r="E14" s="4">
        <v>24700</v>
      </c>
      <c r="F14" s="5" t="s">
        <v>24</v>
      </c>
      <c r="G14" s="3" t="s">
        <v>12</v>
      </c>
      <c r="H14" s="3" t="s">
        <v>37</v>
      </c>
      <c r="I14" s="3" t="s">
        <v>26</v>
      </c>
      <c r="J14" s="6">
        <v>37000</v>
      </c>
    </row>
    <row r="15" spans="2:18">
      <c r="B15" s="2">
        <v>150888</v>
      </c>
      <c r="C15" s="3" t="s">
        <v>48</v>
      </c>
      <c r="D15" s="3" t="s">
        <v>49</v>
      </c>
      <c r="E15" s="4">
        <v>29221</v>
      </c>
      <c r="F15" s="5" t="s">
        <v>24</v>
      </c>
      <c r="G15" s="3" t="s">
        <v>12</v>
      </c>
      <c r="H15" s="3" t="s">
        <v>37</v>
      </c>
      <c r="I15" s="3" t="s">
        <v>43</v>
      </c>
      <c r="J15" s="6">
        <v>43000</v>
      </c>
    </row>
    <row r="16" spans="2:18">
      <c r="B16" s="2">
        <v>150865</v>
      </c>
      <c r="C16" s="3" t="s">
        <v>50</v>
      </c>
      <c r="D16" s="3" t="s">
        <v>49</v>
      </c>
      <c r="E16" s="4">
        <v>31279</v>
      </c>
      <c r="F16" s="5" t="s">
        <v>11</v>
      </c>
      <c r="G16" s="3" t="s">
        <v>12</v>
      </c>
      <c r="H16" s="3" t="s">
        <v>51</v>
      </c>
      <c r="I16" s="3" t="s">
        <v>43</v>
      </c>
      <c r="J16" s="6">
        <v>90000</v>
      </c>
    </row>
    <row r="17" spans="2:10">
      <c r="B17" s="2">
        <v>150858</v>
      </c>
      <c r="C17" s="3" t="s">
        <v>52</v>
      </c>
      <c r="D17" s="3" t="s">
        <v>53</v>
      </c>
      <c r="E17" s="4">
        <v>34846</v>
      </c>
      <c r="F17" s="5" t="s">
        <v>24</v>
      </c>
      <c r="G17" s="3" t="s">
        <v>12</v>
      </c>
      <c r="H17" s="3" t="s">
        <v>54</v>
      </c>
      <c r="I17" s="3" t="s">
        <v>43</v>
      </c>
      <c r="J17" s="6">
        <v>34000</v>
      </c>
    </row>
    <row r="18" spans="2:10">
      <c r="B18" s="2">
        <v>150930</v>
      </c>
      <c r="C18" s="3" t="s">
        <v>55</v>
      </c>
      <c r="D18" s="3" t="s">
        <v>56</v>
      </c>
      <c r="E18" s="4">
        <v>37027</v>
      </c>
      <c r="F18" s="5" t="s">
        <v>24</v>
      </c>
      <c r="G18" s="3" t="s">
        <v>12</v>
      </c>
      <c r="H18" s="3" t="s">
        <v>18</v>
      </c>
      <c r="I18" s="3" t="s">
        <v>26</v>
      </c>
      <c r="J18" s="6">
        <v>82000</v>
      </c>
    </row>
    <row r="19" spans="2:10">
      <c r="B19" s="2">
        <v>150894</v>
      </c>
      <c r="C19" s="3" t="s">
        <v>57</v>
      </c>
      <c r="D19" s="3" t="s">
        <v>58</v>
      </c>
      <c r="E19" s="4">
        <v>37124</v>
      </c>
      <c r="F19" s="5" t="s">
        <v>24</v>
      </c>
      <c r="G19" s="3" t="s">
        <v>12</v>
      </c>
      <c r="H19" s="3" t="s">
        <v>25</v>
      </c>
      <c r="I19" s="3" t="s">
        <v>26</v>
      </c>
      <c r="J19" s="6">
        <v>67000</v>
      </c>
    </row>
    <row r="20" spans="2:10">
      <c r="B20" s="2">
        <v>150947</v>
      </c>
      <c r="C20" s="3" t="s">
        <v>59</v>
      </c>
      <c r="D20" s="3" t="s">
        <v>60</v>
      </c>
      <c r="E20" s="4">
        <v>33449</v>
      </c>
      <c r="F20" s="5" t="s">
        <v>11</v>
      </c>
      <c r="G20" s="3" t="s">
        <v>12</v>
      </c>
      <c r="H20" s="3" t="s">
        <v>54</v>
      </c>
      <c r="I20" s="3" t="s">
        <v>26</v>
      </c>
      <c r="J20" s="6">
        <v>85000</v>
      </c>
    </row>
    <row r="21" spans="2:10">
      <c r="B21" s="2">
        <v>150905</v>
      </c>
      <c r="C21" s="3" t="s">
        <v>61</v>
      </c>
      <c r="D21" s="3" t="s">
        <v>62</v>
      </c>
      <c r="E21" s="4">
        <v>30819</v>
      </c>
      <c r="F21" s="5" t="s">
        <v>11</v>
      </c>
      <c r="G21" s="3" t="s">
        <v>17</v>
      </c>
      <c r="H21" s="3" t="s">
        <v>13</v>
      </c>
      <c r="I21" s="3" t="s">
        <v>26</v>
      </c>
      <c r="J21" s="6">
        <v>62000</v>
      </c>
    </row>
    <row r="22" spans="2:10">
      <c r="B22" s="2">
        <v>150995</v>
      </c>
      <c r="C22" s="3" t="s">
        <v>63</v>
      </c>
      <c r="D22" s="3" t="s">
        <v>64</v>
      </c>
      <c r="E22" s="4">
        <v>35330</v>
      </c>
      <c r="F22" s="5" t="s">
        <v>24</v>
      </c>
      <c r="G22" s="3" t="s">
        <v>12</v>
      </c>
      <c r="H22" s="3" t="s">
        <v>25</v>
      </c>
      <c r="I22" s="3" t="s">
        <v>38</v>
      </c>
      <c r="J22" s="6">
        <v>15000</v>
      </c>
    </row>
    <row r="23" spans="2:10">
      <c r="B23" s="2">
        <v>150912</v>
      </c>
      <c r="C23" s="3" t="s">
        <v>65</v>
      </c>
      <c r="D23" s="3" t="s">
        <v>66</v>
      </c>
      <c r="E23" s="4">
        <v>37629</v>
      </c>
      <c r="F23" s="5" t="s">
        <v>11</v>
      </c>
      <c r="G23" s="3" t="s">
        <v>12</v>
      </c>
      <c r="H23" s="3" t="s">
        <v>67</v>
      </c>
      <c r="I23" s="3" t="s">
        <v>26</v>
      </c>
      <c r="J23" s="6">
        <v>81000</v>
      </c>
    </row>
    <row r="24" spans="2:10">
      <c r="B24" s="2">
        <v>150921</v>
      </c>
      <c r="C24" s="3" t="s">
        <v>68</v>
      </c>
      <c r="D24" s="3" t="s">
        <v>69</v>
      </c>
      <c r="E24" s="4">
        <v>38092</v>
      </c>
      <c r="F24" s="5" t="s">
        <v>24</v>
      </c>
      <c r="G24" s="3" t="s">
        <v>12</v>
      </c>
      <c r="H24" s="3" t="s">
        <v>70</v>
      </c>
      <c r="I24" s="3" t="s">
        <v>26</v>
      </c>
      <c r="J24" s="6">
        <v>19000</v>
      </c>
    </row>
    <row r="25" spans="2:10">
      <c r="B25" s="2">
        <v>150851</v>
      </c>
      <c r="C25" s="3" t="s">
        <v>71</v>
      </c>
      <c r="D25" s="3" t="s">
        <v>72</v>
      </c>
      <c r="E25" s="4">
        <v>29368</v>
      </c>
      <c r="F25" s="5" t="s">
        <v>24</v>
      </c>
      <c r="G25" s="3" t="s">
        <v>17</v>
      </c>
      <c r="H25" s="3" t="s">
        <v>25</v>
      </c>
      <c r="I25" s="3" t="s">
        <v>43</v>
      </c>
      <c r="J25" s="6">
        <v>75000</v>
      </c>
    </row>
    <row r="26" spans="2:10">
      <c r="B26" s="2">
        <v>150867</v>
      </c>
      <c r="C26" s="3" t="s">
        <v>73</v>
      </c>
      <c r="D26" s="3" t="s">
        <v>74</v>
      </c>
      <c r="E26" s="4">
        <v>29028</v>
      </c>
      <c r="F26" s="5" t="s">
        <v>11</v>
      </c>
      <c r="G26" s="3" t="s">
        <v>17</v>
      </c>
      <c r="H26" s="3" t="s">
        <v>70</v>
      </c>
      <c r="I26" s="3" t="s">
        <v>43</v>
      </c>
      <c r="J26" s="6">
        <v>49000</v>
      </c>
    </row>
    <row r="27" spans="2:10">
      <c r="B27" s="2">
        <v>150899</v>
      </c>
      <c r="C27" s="3" t="s">
        <v>75</v>
      </c>
      <c r="D27" s="3" t="s">
        <v>76</v>
      </c>
      <c r="E27" s="4">
        <v>37400</v>
      </c>
      <c r="F27" s="5" t="s">
        <v>24</v>
      </c>
      <c r="G27" s="3" t="s">
        <v>12</v>
      </c>
      <c r="H27" s="3" t="s">
        <v>54</v>
      </c>
      <c r="I27" s="3" t="s">
        <v>26</v>
      </c>
      <c r="J27" s="6">
        <v>50000</v>
      </c>
    </row>
    <row r="28" spans="2:10">
      <c r="B28" s="2">
        <v>150975</v>
      </c>
      <c r="C28" s="3" t="s">
        <v>77</v>
      </c>
      <c r="D28" s="3" t="s">
        <v>78</v>
      </c>
      <c r="E28" s="4">
        <v>31478</v>
      </c>
      <c r="F28" s="5" t="s">
        <v>24</v>
      </c>
      <c r="G28" s="3" t="s">
        <v>12</v>
      </c>
      <c r="H28" s="3" t="s">
        <v>70</v>
      </c>
      <c r="I28" s="3" t="s">
        <v>38</v>
      </c>
      <c r="J28" s="6">
        <v>83000</v>
      </c>
    </row>
    <row r="29" spans="2:10">
      <c r="B29" s="2">
        <v>150901</v>
      </c>
      <c r="C29" s="3" t="s">
        <v>79</v>
      </c>
      <c r="D29" s="3" t="s">
        <v>80</v>
      </c>
      <c r="E29" s="4">
        <v>32946</v>
      </c>
      <c r="F29" s="5" t="s">
        <v>11</v>
      </c>
      <c r="G29" s="3" t="s">
        <v>12</v>
      </c>
      <c r="H29" s="3" t="s">
        <v>81</v>
      </c>
      <c r="I29" s="3" t="s">
        <v>26</v>
      </c>
      <c r="J29" s="6">
        <v>53000</v>
      </c>
    </row>
    <row r="30" spans="2:10">
      <c r="B30" s="2">
        <v>150968</v>
      </c>
      <c r="C30" s="3" t="s">
        <v>82</v>
      </c>
      <c r="D30" s="3" t="s">
        <v>83</v>
      </c>
      <c r="E30" s="4">
        <v>37208</v>
      </c>
      <c r="F30" s="5" t="s">
        <v>24</v>
      </c>
      <c r="G30" s="3" t="s">
        <v>12</v>
      </c>
      <c r="H30" s="3" t="s">
        <v>67</v>
      </c>
      <c r="I30" s="3" t="s">
        <v>26</v>
      </c>
      <c r="J30" s="6">
        <v>65000</v>
      </c>
    </row>
    <row r="31" spans="2:10">
      <c r="B31" s="2">
        <v>150773</v>
      </c>
      <c r="C31" s="3" t="s">
        <v>84</v>
      </c>
      <c r="D31" s="3" t="s">
        <v>85</v>
      </c>
      <c r="E31" s="4">
        <v>26860</v>
      </c>
      <c r="F31" s="5" t="s">
        <v>24</v>
      </c>
      <c r="G31" s="3" t="s">
        <v>12</v>
      </c>
      <c r="H31" s="3" t="s">
        <v>70</v>
      </c>
      <c r="I31" s="3" t="s">
        <v>14</v>
      </c>
      <c r="J31" s="6">
        <v>85000</v>
      </c>
    </row>
    <row r="32" spans="2:10">
      <c r="B32" s="2">
        <v>150840</v>
      </c>
      <c r="C32" s="3" t="s">
        <v>55</v>
      </c>
      <c r="D32" s="3" t="s">
        <v>86</v>
      </c>
      <c r="E32" s="4">
        <v>23136</v>
      </c>
      <c r="F32" s="5" t="s">
        <v>11</v>
      </c>
      <c r="G32" s="3" t="s">
        <v>12</v>
      </c>
      <c r="H32" s="3" t="s">
        <v>25</v>
      </c>
      <c r="I32" s="3" t="s">
        <v>43</v>
      </c>
      <c r="J32" s="6">
        <v>20000</v>
      </c>
    </row>
    <row r="33" spans="2:10">
      <c r="B33" s="2">
        <v>150850</v>
      </c>
      <c r="C33" s="3" t="s">
        <v>46</v>
      </c>
      <c r="D33" s="3" t="s">
        <v>87</v>
      </c>
      <c r="E33" s="4">
        <v>32027</v>
      </c>
      <c r="F33" s="5" t="s">
        <v>24</v>
      </c>
      <c r="G33" s="3" t="s">
        <v>12</v>
      </c>
      <c r="H33" s="3" t="s">
        <v>54</v>
      </c>
      <c r="I33" s="3" t="s">
        <v>43</v>
      </c>
      <c r="J33" s="6">
        <v>47000</v>
      </c>
    </row>
    <row r="34" spans="2:10">
      <c r="B34" s="2">
        <v>150962</v>
      </c>
      <c r="C34" s="3" t="s">
        <v>88</v>
      </c>
      <c r="D34" s="3" t="s">
        <v>89</v>
      </c>
      <c r="E34" s="4">
        <v>37773</v>
      </c>
      <c r="F34" s="5" t="s">
        <v>11</v>
      </c>
      <c r="G34" s="3" t="s">
        <v>12</v>
      </c>
      <c r="H34" s="3" t="s">
        <v>33</v>
      </c>
      <c r="I34" s="3" t="s">
        <v>26</v>
      </c>
      <c r="J34" s="6">
        <v>87000</v>
      </c>
    </row>
    <row r="35" spans="2:10">
      <c r="B35" s="2">
        <v>150954</v>
      </c>
      <c r="C35" s="3" t="s">
        <v>90</v>
      </c>
      <c r="D35" s="3" t="s">
        <v>89</v>
      </c>
      <c r="E35" s="4">
        <v>35495</v>
      </c>
      <c r="F35" s="5" t="s">
        <v>11</v>
      </c>
      <c r="G35" s="3" t="s">
        <v>12</v>
      </c>
      <c r="H35" s="3" t="s">
        <v>81</v>
      </c>
      <c r="I35" s="3" t="s">
        <v>26</v>
      </c>
      <c r="J35" s="6">
        <v>57000</v>
      </c>
    </row>
    <row r="36" spans="2:10">
      <c r="B36" s="2">
        <v>150874</v>
      </c>
      <c r="C36" s="3" t="s">
        <v>91</v>
      </c>
      <c r="D36" s="3" t="s">
        <v>89</v>
      </c>
      <c r="E36" s="4">
        <v>37890</v>
      </c>
      <c r="F36" s="5" t="s">
        <v>11</v>
      </c>
      <c r="G36" s="3" t="s">
        <v>12</v>
      </c>
      <c r="H36" s="3" t="s">
        <v>29</v>
      </c>
      <c r="I36" s="3" t="s">
        <v>43</v>
      </c>
      <c r="J36" s="6">
        <v>27000</v>
      </c>
    </row>
    <row r="37" spans="2:10">
      <c r="B37" s="2">
        <v>150798</v>
      </c>
      <c r="C37" s="3" t="s">
        <v>92</v>
      </c>
      <c r="D37" s="3" t="s">
        <v>89</v>
      </c>
      <c r="E37" s="4">
        <v>28276</v>
      </c>
      <c r="F37" s="5" t="s">
        <v>11</v>
      </c>
      <c r="G37" s="3" t="s">
        <v>12</v>
      </c>
      <c r="H37" s="3" t="s">
        <v>18</v>
      </c>
      <c r="I37" s="3" t="s">
        <v>14</v>
      </c>
      <c r="J37" s="6">
        <v>81000</v>
      </c>
    </row>
    <row r="38" spans="2:10">
      <c r="B38" s="2">
        <v>150830</v>
      </c>
      <c r="C38" s="3" t="s">
        <v>93</v>
      </c>
      <c r="D38" s="3" t="s">
        <v>94</v>
      </c>
      <c r="E38" s="4">
        <v>29037</v>
      </c>
      <c r="F38" s="5" t="s">
        <v>11</v>
      </c>
      <c r="G38" s="3" t="s">
        <v>12</v>
      </c>
      <c r="H38" s="3" t="s">
        <v>81</v>
      </c>
      <c r="I38" s="3" t="s">
        <v>14</v>
      </c>
      <c r="J38" s="6">
        <v>52000</v>
      </c>
    </row>
    <row r="39" spans="2:10">
      <c r="B39" s="2">
        <v>150929</v>
      </c>
      <c r="C39" s="3" t="s">
        <v>95</v>
      </c>
      <c r="D39" s="3" t="s">
        <v>96</v>
      </c>
      <c r="E39" s="4">
        <v>26739</v>
      </c>
      <c r="F39" s="5" t="s">
        <v>24</v>
      </c>
      <c r="G39" s="3" t="s">
        <v>12</v>
      </c>
      <c r="H39" s="3" t="s">
        <v>29</v>
      </c>
      <c r="I39" s="3" t="s">
        <v>26</v>
      </c>
      <c r="J39" s="6">
        <v>58000</v>
      </c>
    </row>
    <row r="40" spans="2:10">
      <c r="B40" s="2">
        <v>150982</v>
      </c>
      <c r="C40" s="3" t="s">
        <v>97</v>
      </c>
      <c r="D40" s="3" t="s">
        <v>98</v>
      </c>
      <c r="E40" s="4">
        <v>35574</v>
      </c>
      <c r="F40" s="5" t="s">
        <v>24</v>
      </c>
      <c r="G40" s="3" t="s">
        <v>12</v>
      </c>
      <c r="H40" s="3" t="s">
        <v>29</v>
      </c>
      <c r="I40" s="3" t="s">
        <v>38</v>
      </c>
      <c r="J40" s="6">
        <v>47000</v>
      </c>
    </row>
    <row r="41" spans="2:10">
      <c r="B41" s="2">
        <v>150821</v>
      </c>
      <c r="C41" s="3" t="s">
        <v>99</v>
      </c>
      <c r="D41" s="3" t="s">
        <v>100</v>
      </c>
      <c r="E41" s="4">
        <v>29966</v>
      </c>
      <c r="F41" s="5" t="s">
        <v>24</v>
      </c>
      <c r="G41" s="3" t="s">
        <v>17</v>
      </c>
      <c r="H41" s="3" t="s">
        <v>54</v>
      </c>
      <c r="I41" s="3" t="s">
        <v>14</v>
      </c>
      <c r="J41" s="6">
        <v>26000</v>
      </c>
    </row>
  </sheetData>
  <mergeCells count="4">
    <mergeCell ref="M3:R3"/>
    <mergeCell ref="M6:N6"/>
    <mergeCell ref="M7:N7"/>
    <mergeCell ref="M8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>
      <selection activeCell="D4" sqref="D4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  <c r="G3" s="10" t="s">
        <v>105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/>
      <c r="J7" s="6"/>
      <c r="K7" s="6"/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/>
      <c r="J8" s="6"/>
      <c r="K8" s="6"/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/>
      <c r="J9" s="6"/>
      <c r="K9" s="6"/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/>
      <c r="J10" s="6"/>
      <c r="K10" s="6"/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/>
      <c r="J11" s="6"/>
      <c r="K11" s="6"/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/>
      <c r="J12" s="6"/>
      <c r="K12" s="6"/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/>
      <c r="J13" s="6"/>
      <c r="K13" s="6"/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/>
      <c r="J14" s="6"/>
      <c r="K14" s="6"/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/>
      <c r="J15" s="6"/>
      <c r="K15" s="6"/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/>
      <c r="J16" s="6"/>
      <c r="K16" s="6"/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/>
      <c r="J17" s="6"/>
      <c r="K17" s="6"/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/>
      <c r="J18" s="6"/>
      <c r="K18" s="6"/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/>
      <c r="J19" s="6"/>
      <c r="K19" s="6"/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/>
      <c r="J20" s="6"/>
      <c r="K20" s="6"/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/>
      <c r="J21" s="6"/>
      <c r="K21" s="6"/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/>
      <c r="J22" s="6"/>
      <c r="K22" s="6"/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/>
      <c r="J23" s="6"/>
      <c r="K23" s="6"/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/>
      <c r="J24" s="6"/>
      <c r="K24" s="6"/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/>
      <c r="J25" s="6"/>
      <c r="K25" s="6"/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/>
      <c r="J26" s="6"/>
      <c r="K26" s="6"/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/>
      <c r="J27" s="6"/>
      <c r="K27" s="6"/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/>
      <c r="J28" s="6"/>
      <c r="K28" s="6"/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/>
      <c r="J29" s="6"/>
      <c r="K29" s="6"/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/>
      <c r="J30" s="6"/>
      <c r="K30" s="6"/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/>
      <c r="J31" s="6"/>
      <c r="K31" s="6"/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/>
      <c r="J32" s="6"/>
      <c r="K32" s="6"/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/>
      <c r="J33" s="6"/>
      <c r="K33" s="6"/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/>
      <c r="J34" s="6"/>
      <c r="K34" s="6"/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/>
      <c r="J35" s="6"/>
      <c r="K35" s="6"/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/>
      <c r="J36" s="6"/>
      <c r="K36" s="6"/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/>
      <c r="J37" s="6"/>
      <c r="K37" s="6"/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/>
      <c r="J38" s="6"/>
      <c r="K38" s="6"/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/>
      <c r="J39" s="6"/>
      <c r="K39" s="6"/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/>
      <c r="J40" s="6"/>
      <c r="K40" s="6"/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/>
      <c r="J41" s="6"/>
      <c r="K41" s="6"/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/>
      <c r="J42" s="6"/>
      <c r="K42" s="6"/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/>
      <c r="J43" s="6"/>
      <c r="K43" s="6"/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/>
      <c r="J44" s="6"/>
      <c r="K44" s="6"/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39B6-0F20-41BB-AEBF-3A539CA0BB45}">
  <sheetPr>
    <tabColor rgb="FF00B050"/>
  </sheetPr>
  <dimension ref="B2:K42"/>
  <sheetViews>
    <sheetView workbookViewId="0">
      <selection activeCell="M7" sqref="M7"/>
    </sheetView>
  </sheetViews>
  <sheetFormatPr defaultRowHeight="14.4"/>
  <cols>
    <col min="2" max="2" width="7.44140625" bestFit="1" customWidth="1"/>
    <col min="3" max="4" width="13.21875" bestFit="1" customWidth="1"/>
    <col min="5" max="5" width="9.88671875" bestFit="1" customWidth="1"/>
    <col min="6" max="6" width="7.109375" bestFit="1" customWidth="1"/>
    <col min="7" max="7" width="9" bestFit="1" customWidth="1"/>
    <col min="8" max="8" width="8.77734375" bestFit="1" customWidth="1"/>
    <col min="9" max="9" width="21.33203125" bestFit="1" customWidth="1"/>
    <col min="10" max="10" width="10.77734375" bestFit="1" customWidth="1"/>
  </cols>
  <sheetData>
    <row r="2" spans="2:11" ht="17.399999999999999">
      <c r="B2" s="16" t="s">
        <v>101</v>
      </c>
      <c r="C2" s="16"/>
      <c r="D2" s="16"/>
      <c r="E2" s="16"/>
      <c r="F2" s="16"/>
      <c r="G2" s="16"/>
      <c r="H2" s="16"/>
      <c r="I2" s="16"/>
      <c r="J2" s="16"/>
      <c r="K2" s="22"/>
    </row>
    <row r="4" spans="2:11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7</v>
      </c>
      <c r="I4" s="24" t="s">
        <v>6</v>
      </c>
      <c r="J4" s="24" t="s">
        <v>8</v>
      </c>
    </row>
    <row r="5" spans="2:11">
      <c r="B5" s="18">
        <v>150834</v>
      </c>
      <c r="C5" s="19" t="s">
        <v>9</v>
      </c>
      <c r="D5" s="19" t="s">
        <v>10</v>
      </c>
      <c r="E5" s="20">
        <v>31199</v>
      </c>
      <c r="F5" s="21" t="s">
        <v>11</v>
      </c>
      <c r="G5" s="19" t="s">
        <v>12</v>
      </c>
      <c r="H5" s="12" t="str">
        <f>IFERROR(VLOOKUP(B5,EmployeeData,MATCH(Source!E$6,Source!$C$6:$F$6,0),FALSE),"Retired")</f>
        <v>North</v>
      </c>
      <c r="I5" s="11" t="str">
        <f>IFERROR(VLOOKUP(B5,EmployeeData,MATCH(Source!D$6,Source!$C$6:$F$6,0),FALSE),"Retired")</f>
        <v>FLM</v>
      </c>
      <c r="J5" s="11">
        <f>IFERROR(VLOOKUP(B5,EmployeeData,MATCH(Source!F$6,Source!$C$6:$F$6,0),FALSE),"Retired")</f>
        <v>48000</v>
      </c>
    </row>
    <row r="6" spans="2:11">
      <c r="B6" s="18">
        <v>150784</v>
      </c>
      <c r="C6" s="19" t="s">
        <v>15</v>
      </c>
      <c r="D6" s="19" t="s">
        <v>16</v>
      </c>
      <c r="E6" s="20">
        <v>28365</v>
      </c>
      <c r="F6" s="21" t="s">
        <v>11</v>
      </c>
      <c r="G6" s="19" t="s">
        <v>17</v>
      </c>
      <c r="H6" s="12" t="str">
        <f>IFERROR(VLOOKUP(B6,EmployeeData,MATCH(Source!E$6,Source!$C$6:$F$6,0),FALSE),"Retired")</f>
        <v>North</v>
      </c>
      <c r="I6" s="11" t="str">
        <f>IFERROR(VLOOKUP(B6,EmployeeData,MATCH(Source!D$6,Source!$C$6:$F$6,0),FALSE),"Retired")</f>
        <v>Digital Marketing</v>
      </c>
      <c r="J6" s="11">
        <f>IFERROR(VLOOKUP(B6,EmployeeData,MATCH(Source!F$6,Source!$C$6:$F$6,0),FALSE),"Retired")</f>
        <v>35000</v>
      </c>
    </row>
    <row r="7" spans="2:11">
      <c r="B7" s="18">
        <v>150791</v>
      </c>
      <c r="C7" s="19" t="s">
        <v>19</v>
      </c>
      <c r="D7" s="19" t="s">
        <v>20</v>
      </c>
      <c r="E7" s="20">
        <v>23346</v>
      </c>
      <c r="F7" s="21" t="s">
        <v>11</v>
      </c>
      <c r="G7" s="19" t="s">
        <v>12</v>
      </c>
      <c r="H7" s="12" t="str">
        <f>IFERROR(VLOOKUP(B7,EmployeeData,MATCH(Source!E$6,Source!$C$6:$F$6,0),FALSE),"Retired")</f>
        <v>North</v>
      </c>
      <c r="I7" s="11" t="str">
        <f>IFERROR(VLOOKUP(B7,EmployeeData,MATCH(Source!D$6,Source!$C$6:$F$6,0),FALSE),"Retired")</f>
        <v>Digital Marketing</v>
      </c>
      <c r="J7" s="11">
        <f>IFERROR(VLOOKUP(B7,EmployeeData,MATCH(Source!F$6,Source!$C$6:$F$6,0),FALSE),"Retired")</f>
        <v>67000</v>
      </c>
    </row>
    <row r="8" spans="2:11">
      <c r="B8" s="18">
        <v>150940</v>
      </c>
      <c r="C8" s="19" t="s">
        <v>22</v>
      </c>
      <c r="D8" s="19" t="s">
        <v>23</v>
      </c>
      <c r="E8" s="20">
        <v>26906</v>
      </c>
      <c r="F8" s="21" t="s">
        <v>24</v>
      </c>
      <c r="G8" s="19" t="s">
        <v>17</v>
      </c>
      <c r="H8" s="12" t="str">
        <f>IFERROR(VLOOKUP(B8,EmployeeData,MATCH(Source!E$6,Source!$C$6:$F$6,0),FALSE),"Retired")</f>
        <v>South</v>
      </c>
      <c r="I8" s="11" t="str">
        <f>IFERROR(VLOOKUP(B8,EmployeeData,MATCH(Source!D$6,Source!$C$6:$F$6,0),FALSE),"Retired")</f>
        <v>Inside Sales</v>
      </c>
      <c r="J8" s="11">
        <f>IFERROR(VLOOKUP(B8,EmployeeData,MATCH(Source!F$6,Source!$C$6:$F$6,0),FALSE),"Retired")</f>
        <v>87000</v>
      </c>
    </row>
    <row r="9" spans="2:11">
      <c r="B9" s="18">
        <v>150777</v>
      </c>
      <c r="C9" s="19" t="s">
        <v>27</v>
      </c>
      <c r="D9" s="19" t="s">
        <v>28</v>
      </c>
      <c r="E9" s="20">
        <v>21123</v>
      </c>
      <c r="F9" s="21" t="s">
        <v>24</v>
      </c>
      <c r="G9" s="19" t="s">
        <v>12</v>
      </c>
      <c r="H9" s="12" t="str">
        <f>IFERROR(VLOOKUP(B9,EmployeeData,MATCH(Source!E$6,Source!$C$6:$F$6,0),FALSE),"Retired")</f>
        <v>North</v>
      </c>
      <c r="I9" s="11" t="str">
        <f>IFERROR(VLOOKUP(B9,EmployeeData,MATCH(Source!D$6,Source!$C$6:$F$6,0),FALSE),"Retired")</f>
        <v>Marketing</v>
      </c>
      <c r="J9" s="11">
        <f>IFERROR(VLOOKUP(B9,EmployeeData,MATCH(Source!F$6,Source!$C$6:$F$6,0),FALSE),"Retired")</f>
        <v>22000</v>
      </c>
    </row>
    <row r="10" spans="2:11">
      <c r="B10" s="18">
        <v>150805</v>
      </c>
      <c r="C10" s="19" t="s">
        <v>19</v>
      </c>
      <c r="D10" s="19" t="s">
        <v>32</v>
      </c>
      <c r="E10" s="20">
        <v>26172</v>
      </c>
      <c r="F10" s="21" t="s">
        <v>24</v>
      </c>
      <c r="G10" s="19" t="s">
        <v>12</v>
      </c>
      <c r="H10" s="12" t="str">
        <f>IFERROR(VLOOKUP(B10,EmployeeData,MATCH(Source!E$6,Source!$C$6:$F$6,0),FALSE),"Retired")</f>
        <v>North</v>
      </c>
      <c r="I10" s="11" t="str">
        <f>IFERROR(VLOOKUP(B10,EmployeeData,MATCH(Source!D$6,Source!$C$6:$F$6,0),FALSE),"Retired")</f>
        <v>Director</v>
      </c>
      <c r="J10" s="11">
        <f>IFERROR(VLOOKUP(B10,EmployeeData,MATCH(Source!F$6,Source!$C$6:$F$6,0),FALSE),"Retired")</f>
        <v>91000</v>
      </c>
    </row>
    <row r="11" spans="2:11">
      <c r="B11" s="18">
        <v>150990</v>
      </c>
      <c r="C11" s="19" t="s">
        <v>35</v>
      </c>
      <c r="D11" s="19" t="s">
        <v>36</v>
      </c>
      <c r="E11" s="20">
        <v>36400</v>
      </c>
      <c r="F11" s="21" t="s">
        <v>24</v>
      </c>
      <c r="G11" s="19" t="s">
        <v>12</v>
      </c>
      <c r="H11" s="12" t="str">
        <f>IFERROR(VLOOKUP(B11,EmployeeData,MATCH(Source!E$6,Source!$C$6:$F$6,0),FALSE),"Retired")</f>
        <v>Mid West</v>
      </c>
      <c r="I11" s="11" t="str">
        <f>IFERROR(VLOOKUP(B11,EmployeeData,MATCH(Source!D$6,Source!$C$6:$F$6,0),FALSE),"Retired")</f>
        <v>Learning &amp; Development</v>
      </c>
      <c r="J11" s="11">
        <f>IFERROR(VLOOKUP(B11,EmployeeData,MATCH(Source!F$6,Source!$C$6:$F$6,0),FALSE),"Retired")</f>
        <v>77000</v>
      </c>
    </row>
    <row r="12" spans="2:11">
      <c r="B12" s="18">
        <v>150989</v>
      </c>
      <c r="C12" s="19" t="s">
        <v>40</v>
      </c>
      <c r="D12" s="19" t="s">
        <v>36</v>
      </c>
      <c r="E12" s="20">
        <v>33113</v>
      </c>
      <c r="F12" s="21" t="s">
        <v>24</v>
      </c>
      <c r="G12" s="19" t="s">
        <v>12</v>
      </c>
      <c r="H12" s="12" t="str">
        <f>IFERROR(VLOOKUP(B12,EmployeeData,MATCH(Source!E$6,Source!$C$6:$F$6,0),FALSE),"Retired")</f>
        <v>Mid West</v>
      </c>
      <c r="I12" s="11" t="str">
        <f>IFERROR(VLOOKUP(B12,EmployeeData,MATCH(Source!D$6,Source!$C$6:$F$6,0),FALSE),"Retired")</f>
        <v>Digital Marketing</v>
      </c>
      <c r="J12" s="11">
        <f>IFERROR(VLOOKUP(B12,EmployeeData,MATCH(Source!F$6,Source!$C$6:$F$6,0),FALSE),"Retired")</f>
        <v>45000</v>
      </c>
    </row>
    <row r="13" spans="2:11">
      <c r="B13" s="18">
        <v>150881</v>
      </c>
      <c r="C13" s="19" t="s">
        <v>41</v>
      </c>
      <c r="D13" s="19" t="s">
        <v>42</v>
      </c>
      <c r="E13" s="20">
        <v>30337</v>
      </c>
      <c r="F13" s="21" t="s">
        <v>24</v>
      </c>
      <c r="G13" s="19" t="s">
        <v>17</v>
      </c>
      <c r="H13" s="12" t="str">
        <f>IFERROR(VLOOKUP(B13,EmployeeData,MATCH(Source!E$6,Source!$C$6:$F$6,0),FALSE),"Retired")</f>
        <v>East</v>
      </c>
      <c r="I13" s="11" t="str">
        <f>IFERROR(VLOOKUP(B13,EmployeeData,MATCH(Source!D$6,Source!$C$6:$F$6,0),FALSE),"Retired")</f>
        <v>Digital Marketing</v>
      </c>
      <c r="J13" s="11">
        <f>IFERROR(VLOOKUP(B13,EmployeeData,MATCH(Source!F$6,Source!$C$6:$F$6,0),FALSE),"Retired")</f>
        <v>92000</v>
      </c>
    </row>
    <row r="14" spans="2:11">
      <c r="B14" s="18">
        <v>150814</v>
      </c>
      <c r="C14" s="19" t="s">
        <v>44</v>
      </c>
      <c r="D14" s="19" t="s">
        <v>45</v>
      </c>
      <c r="E14" s="20">
        <v>26246</v>
      </c>
      <c r="F14" s="21" t="s">
        <v>24</v>
      </c>
      <c r="G14" s="19" t="s">
        <v>12</v>
      </c>
      <c r="H14" s="12" t="str">
        <f>IFERROR(VLOOKUP(B14,EmployeeData,MATCH(Source!E$6,Source!$C$6:$F$6,0),FALSE),"Retired")</f>
        <v>North</v>
      </c>
      <c r="I14" s="11" t="str">
        <f>IFERROR(VLOOKUP(B14,EmployeeData,MATCH(Source!D$6,Source!$C$6:$F$6,0),FALSE),"Retired")</f>
        <v>Inside Sales</v>
      </c>
      <c r="J14" s="11">
        <f>IFERROR(VLOOKUP(B14,EmployeeData,MATCH(Source!F$6,Source!$C$6:$F$6,0),FALSE),"Retired")</f>
        <v>50000</v>
      </c>
    </row>
    <row r="15" spans="2:11">
      <c r="B15" s="18">
        <v>150937</v>
      </c>
      <c r="C15" s="19" t="s">
        <v>46</v>
      </c>
      <c r="D15" s="19" t="s">
        <v>47</v>
      </c>
      <c r="E15" s="20">
        <v>24700</v>
      </c>
      <c r="F15" s="21" t="s">
        <v>24</v>
      </c>
      <c r="G15" s="19" t="s">
        <v>12</v>
      </c>
      <c r="H15" s="12" t="str">
        <f>IFERROR(VLOOKUP(B15,EmployeeData,MATCH(Source!E$6,Source!$C$6:$F$6,0),FALSE),"Retired")</f>
        <v>South</v>
      </c>
      <c r="I15" s="11" t="str">
        <f>IFERROR(VLOOKUP(B15,EmployeeData,MATCH(Source!D$6,Source!$C$6:$F$6,0),FALSE),"Retired")</f>
        <v>Learning &amp; Development</v>
      </c>
      <c r="J15" s="11">
        <f>IFERROR(VLOOKUP(B15,EmployeeData,MATCH(Source!F$6,Source!$C$6:$F$6,0),FALSE),"Retired")</f>
        <v>37000</v>
      </c>
    </row>
    <row r="16" spans="2:11">
      <c r="B16" s="18">
        <v>150888</v>
      </c>
      <c r="C16" s="19" t="s">
        <v>48</v>
      </c>
      <c r="D16" s="19" t="s">
        <v>49</v>
      </c>
      <c r="E16" s="20">
        <v>29221</v>
      </c>
      <c r="F16" s="21" t="s">
        <v>24</v>
      </c>
      <c r="G16" s="19" t="s">
        <v>12</v>
      </c>
      <c r="H16" s="12" t="str">
        <f>IFERROR(VLOOKUP(B16,EmployeeData,MATCH(Source!E$6,Source!$C$6:$F$6,0),FALSE),"Retired")</f>
        <v>East</v>
      </c>
      <c r="I16" s="11" t="str">
        <f>IFERROR(VLOOKUP(B16,EmployeeData,MATCH(Source!D$6,Source!$C$6:$F$6,0),FALSE),"Retired")</f>
        <v>Learning &amp; Development</v>
      </c>
      <c r="J16" s="11">
        <f>IFERROR(VLOOKUP(B16,EmployeeData,MATCH(Source!F$6,Source!$C$6:$F$6,0),FALSE),"Retired")</f>
        <v>43000</v>
      </c>
    </row>
    <row r="17" spans="2:10">
      <c r="B17" s="18">
        <v>150865</v>
      </c>
      <c r="C17" s="19" t="s">
        <v>50</v>
      </c>
      <c r="D17" s="19" t="s">
        <v>49</v>
      </c>
      <c r="E17" s="20">
        <v>31279</v>
      </c>
      <c r="F17" s="21" t="s">
        <v>11</v>
      </c>
      <c r="G17" s="19" t="s">
        <v>12</v>
      </c>
      <c r="H17" s="12" t="str">
        <f>IFERROR(VLOOKUP(B17,EmployeeData,MATCH(Source!E$6,Source!$C$6:$F$6,0),FALSE),"Retired")</f>
        <v>East</v>
      </c>
      <c r="I17" s="11" t="str">
        <f>IFERROR(VLOOKUP(B17,EmployeeData,MATCH(Source!D$6,Source!$C$6:$F$6,0),FALSE),"Retired")</f>
        <v>CEO</v>
      </c>
      <c r="J17" s="11">
        <f>IFERROR(VLOOKUP(B17,EmployeeData,MATCH(Source!F$6,Source!$C$6:$F$6,0),FALSE),"Retired")</f>
        <v>90000</v>
      </c>
    </row>
    <row r="18" spans="2:10">
      <c r="B18" s="18">
        <v>150858</v>
      </c>
      <c r="C18" s="19" t="s">
        <v>52</v>
      </c>
      <c r="D18" s="19" t="s">
        <v>53</v>
      </c>
      <c r="E18" s="20">
        <v>34846</v>
      </c>
      <c r="F18" s="21" t="s">
        <v>24</v>
      </c>
      <c r="G18" s="19" t="s">
        <v>12</v>
      </c>
      <c r="H18" s="12" t="str">
        <f>IFERROR(VLOOKUP(B18,EmployeeData,MATCH(Source!E$6,Source!$C$6:$F$6,0),FALSE),"Retired")</f>
        <v>Retired</v>
      </c>
      <c r="I18" s="11" t="str">
        <f>IFERROR(VLOOKUP(B18,EmployeeData,MATCH(Source!D$6,Source!$C$6:$F$6,0),FALSE),"Retired")</f>
        <v>Retired</v>
      </c>
      <c r="J18" s="11" t="str">
        <f>IFERROR(VLOOKUP(B18,EmployeeData,MATCH(Source!F$6,Source!$C$6:$F$6,0),FALSE),"Retired")</f>
        <v>Retired</v>
      </c>
    </row>
    <row r="19" spans="2:10">
      <c r="B19" s="18">
        <v>150930</v>
      </c>
      <c r="C19" s="19" t="s">
        <v>55</v>
      </c>
      <c r="D19" s="19" t="s">
        <v>56</v>
      </c>
      <c r="E19" s="20">
        <v>37027</v>
      </c>
      <c r="F19" s="21" t="s">
        <v>24</v>
      </c>
      <c r="G19" s="19" t="s">
        <v>12</v>
      </c>
      <c r="H19" s="12" t="str">
        <f>IFERROR(VLOOKUP(B19,EmployeeData,MATCH(Source!E$6,Source!$C$6:$F$6,0),FALSE),"Retired")</f>
        <v>South</v>
      </c>
      <c r="I19" s="11" t="str">
        <f>IFERROR(VLOOKUP(B19,EmployeeData,MATCH(Source!D$6,Source!$C$6:$F$6,0),FALSE),"Retired")</f>
        <v>Digital Marketing</v>
      </c>
      <c r="J19" s="11">
        <f>IFERROR(VLOOKUP(B19,EmployeeData,MATCH(Source!F$6,Source!$C$6:$F$6,0),FALSE),"Retired")</f>
        <v>82000</v>
      </c>
    </row>
    <row r="20" spans="2:10">
      <c r="B20" s="18">
        <v>150894</v>
      </c>
      <c r="C20" s="19" t="s">
        <v>57</v>
      </c>
      <c r="D20" s="19" t="s">
        <v>58</v>
      </c>
      <c r="E20" s="20">
        <v>37124</v>
      </c>
      <c r="F20" s="21" t="s">
        <v>24</v>
      </c>
      <c r="G20" s="19" t="s">
        <v>12</v>
      </c>
      <c r="H20" s="12" t="str">
        <f>IFERROR(VLOOKUP(B20,EmployeeData,MATCH(Source!E$6,Source!$C$6:$F$6,0),FALSE),"Retired")</f>
        <v>South</v>
      </c>
      <c r="I20" s="11" t="str">
        <f>IFERROR(VLOOKUP(B20,EmployeeData,MATCH(Source!D$6,Source!$C$6:$F$6,0),FALSE),"Retired")</f>
        <v>Inside Sales</v>
      </c>
      <c r="J20" s="11">
        <f>IFERROR(VLOOKUP(B20,EmployeeData,MATCH(Source!F$6,Source!$C$6:$F$6,0),FALSE),"Retired")</f>
        <v>67000</v>
      </c>
    </row>
    <row r="21" spans="2:10">
      <c r="B21" s="18">
        <v>150947</v>
      </c>
      <c r="C21" s="19" t="s">
        <v>59</v>
      </c>
      <c r="D21" s="19" t="s">
        <v>60</v>
      </c>
      <c r="E21" s="20">
        <v>33449</v>
      </c>
      <c r="F21" s="21" t="s">
        <v>11</v>
      </c>
      <c r="G21" s="19" t="s">
        <v>12</v>
      </c>
      <c r="H21" s="12" t="str">
        <f>IFERROR(VLOOKUP(B21,EmployeeData,MATCH(Source!E$6,Source!$C$6:$F$6,0),FALSE),"Retired")</f>
        <v>South</v>
      </c>
      <c r="I21" s="11" t="str">
        <f>IFERROR(VLOOKUP(B21,EmployeeData,MATCH(Source!D$6,Source!$C$6:$F$6,0),FALSE),"Retired")</f>
        <v>CCD</v>
      </c>
      <c r="J21" s="11">
        <f>IFERROR(VLOOKUP(B21,EmployeeData,MATCH(Source!F$6,Source!$C$6:$F$6,0),FALSE),"Retired")</f>
        <v>85000</v>
      </c>
    </row>
    <row r="22" spans="2:10">
      <c r="B22" s="18">
        <v>150905</v>
      </c>
      <c r="C22" s="19" t="s">
        <v>61</v>
      </c>
      <c r="D22" s="19" t="s">
        <v>62</v>
      </c>
      <c r="E22" s="20">
        <v>30819</v>
      </c>
      <c r="F22" s="21" t="s">
        <v>11</v>
      </c>
      <c r="G22" s="19" t="s">
        <v>17</v>
      </c>
      <c r="H22" s="12" t="str">
        <f>IFERROR(VLOOKUP(B22,EmployeeData,MATCH(Source!E$6,Source!$C$6:$F$6,0),FALSE),"Retired")</f>
        <v>South</v>
      </c>
      <c r="I22" s="11" t="str">
        <f>IFERROR(VLOOKUP(B22,EmployeeData,MATCH(Source!D$6,Source!$C$6:$F$6,0),FALSE),"Retired")</f>
        <v>FLM</v>
      </c>
      <c r="J22" s="11">
        <f>IFERROR(VLOOKUP(B22,EmployeeData,MATCH(Source!F$6,Source!$C$6:$F$6,0),FALSE),"Retired")</f>
        <v>62000</v>
      </c>
    </row>
    <row r="23" spans="2:10">
      <c r="B23" s="18">
        <v>150995</v>
      </c>
      <c r="C23" s="19" t="s">
        <v>63</v>
      </c>
      <c r="D23" s="19" t="s">
        <v>64</v>
      </c>
      <c r="E23" s="20">
        <v>35330</v>
      </c>
      <c r="F23" s="21" t="s">
        <v>24</v>
      </c>
      <c r="G23" s="19" t="s">
        <v>12</v>
      </c>
      <c r="H23" s="12" t="str">
        <f>IFERROR(VLOOKUP(B23,EmployeeData,MATCH(Source!E$6,Source!$C$6:$F$6,0),FALSE),"Retired")</f>
        <v>Mid West</v>
      </c>
      <c r="I23" s="11" t="str">
        <f>IFERROR(VLOOKUP(B23,EmployeeData,MATCH(Source!D$6,Source!$C$6:$F$6,0),FALSE),"Retired")</f>
        <v>Inside Sales</v>
      </c>
      <c r="J23" s="11">
        <f>IFERROR(VLOOKUP(B23,EmployeeData,MATCH(Source!F$6,Source!$C$6:$F$6,0),FALSE),"Retired")</f>
        <v>15000</v>
      </c>
    </row>
    <row r="24" spans="2:10">
      <c r="B24" s="18">
        <v>150912</v>
      </c>
      <c r="C24" s="19" t="s">
        <v>65</v>
      </c>
      <c r="D24" s="19" t="s">
        <v>66</v>
      </c>
      <c r="E24" s="20">
        <v>37629</v>
      </c>
      <c r="F24" s="21" t="s">
        <v>11</v>
      </c>
      <c r="G24" s="19" t="s">
        <v>12</v>
      </c>
      <c r="H24" s="12" t="str">
        <f>IFERROR(VLOOKUP(B24,EmployeeData,MATCH(Source!E$6,Source!$C$6:$F$6,0),FALSE),"Retired")</f>
        <v>South</v>
      </c>
      <c r="I24" s="11" t="str">
        <f>IFERROR(VLOOKUP(B24,EmployeeData,MATCH(Source!D$6,Source!$C$6:$F$6,0),FALSE),"Retired")</f>
        <v>Operations</v>
      </c>
      <c r="J24" s="11">
        <f>IFERROR(VLOOKUP(B24,EmployeeData,MATCH(Source!F$6,Source!$C$6:$F$6,0),FALSE),"Retired")</f>
        <v>81000</v>
      </c>
    </row>
    <row r="25" spans="2:10">
      <c r="B25" s="18">
        <v>150921</v>
      </c>
      <c r="C25" s="19" t="s">
        <v>68</v>
      </c>
      <c r="D25" s="19" t="s">
        <v>69</v>
      </c>
      <c r="E25" s="20">
        <v>38092</v>
      </c>
      <c r="F25" s="21" t="s">
        <v>24</v>
      </c>
      <c r="G25" s="19" t="s">
        <v>12</v>
      </c>
      <c r="H25" s="12" t="str">
        <f>IFERROR(VLOOKUP(B25,EmployeeData,MATCH(Source!E$6,Source!$C$6:$F$6,0),FALSE),"Retired")</f>
        <v>South</v>
      </c>
      <c r="I25" s="11" t="str">
        <f>IFERROR(VLOOKUP(B25,EmployeeData,MATCH(Source!D$6,Source!$C$6:$F$6,0),FALSE),"Retired")</f>
        <v>Finance</v>
      </c>
      <c r="J25" s="11">
        <f>IFERROR(VLOOKUP(B25,EmployeeData,MATCH(Source!F$6,Source!$C$6:$F$6,0),FALSE),"Retired")</f>
        <v>19000</v>
      </c>
    </row>
    <row r="26" spans="2:10">
      <c r="B26" s="18">
        <v>150851</v>
      </c>
      <c r="C26" s="19" t="s">
        <v>71</v>
      </c>
      <c r="D26" s="19" t="s">
        <v>72</v>
      </c>
      <c r="E26" s="20">
        <v>29368</v>
      </c>
      <c r="F26" s="21" t="s">
        <v>24</v>
      </c>
      <c r="G26" s="19" t="s">
        <v>17</v>
      </c>
      <c r="H26" s="12" t="str">
        <f>IFERROR(VLOOKUP(B26,EmployeeData,MATCH(Source!E$6,Source!$C$6:$F$6,0),FALSE),"Retired")</f>
        <v>East</v>
      </c>
      <c r="I26" s="11" t="str">
        <f>IFERROR(VLOOKUP(B26,EmployeeData,MATCH(Source!D$6,Source!$C$6:$F$6,0),FALSE),"Retired")</f>
        <v>Inside Sales</v>
      </c>
      <c r="J26" s="11">
        <f>IFERROR(VLOOKUP(B26,EmployeeData,MATCH(Source!F$6,Source!$C$6:$F$6,0),FALSE),"Retired")</f>
        <v>75000</v>
      </c>
    </row>
    <row r="27" spans="2:10">
      <c r="B27" s="18">
        <v>150867</v>
      </c>
      <c r="C27" s="19" t="s">
        <v>73</v>
      </c>
      <c r="D27" s="19" t="s">
        <v>74</v>
      </c>
      <c r="E27" s="20">
        <v>29028</v>
      </c>
      <c r="F27" s="21" t="s">
        <v>11</v>
      </c>
      <c r="G27" s="19" t="s">
        <v>17</v>
      </c>
      <c r="H27" s="12" t="str">
        <f>IFERROR(VLOOKUP(B27,EmployeeData,MATCH(Source!E$6,Source!$C$6:$F$6,0),FALSE),"Retired")</f>
        <v>East</v>
      </c>
      <c r="I27" s="11" t="str">
        <f>IFERROR(VLOOKUP(B27,EmployeeData,MATCH(Source!D$6,Source!$C$6:$F$6,0),FALSE),"Retired")</f>
        <v>Finance</v>
      </c>
      <c r="J27" s="11">
        <f>IFERROR(VLOOKUP(B27,EmployeeData,MATCH(Source!F$6,Source!$C$6:$F$6,0),FALSE),"Retired")</f>
        <v>49000</v>
      </c>
    </row>
    <row r="28" spans="2:10">
      <c r="B28" s="18">
        <v>150899</v>
      </c>
      <c r="C28" s="19" t="s">
        <v>75</v>
      </c>
      <c r="D28" s="19" t="s">
        <v>76</v>
      </c>
      <c r="E28" s="20">
        <v>37400</v>
      </c>
      <c r="F28" s="21" t="s">
        <v>24</v>
      </c>
      <c r="G28" s="19" t="s">
        <v>12</v>
      </c>
      <c r="H28" s="12" t="str">
        <f>IFERROR(VLOOKUP(B28,EmployeeData,MATCH(Source!E$6,Source!$C$6:$F$6,0),FALSE),"Retired")</f>
        <v>Retired</v>
      </c>
      <c r="I28" s="11" t="str">
        <f>IFERROR(VLOOKUP(B28,EmployeeData,MATCH(Source!D$6,Source!$C$6:$F$6,0),FALSE),"Retired")</f>
        <v>Retired</v>
      </c>
      <c r="J28" s="11" t="str">
        <f>IFERROR(VLOOKUP(B28,EmployeeData,MATCH(Source!F$6,Source!$C$6:$F$6,0),FALSE),"Retired")</f>
        <v>Retired</v>
      </c>
    </row>
    <row r="29" spans="2:10">
      <c r="B29" s="18">
        <v>150975</v>
      </c>
      <c r="C29" s="19" t="s">
        <v>77</v>
      </c>
      <c r="D29" s="19" t="s">
        <v>78</v>
      </c>
      <c r="E29" s="20">
        <v>31478</v>
      </c>
      <c r="F29" s="21" t="s">
        <v>24</v>
      </c>
      <c r="G29" s="19" t="s">
        <v>12</v>
      </c>
      <c r="H29" s="12" t="str">
        <f>IFERROR(VLOOKUP(B29,EmployeeData,MATCH(Source!E$6,Source!$C$6:$F$6,0),FALSE),"Retired")</f>
        <v>Mid West</v>
      </c>
      <c r="I29" s="11" t="str">
        <f>IFERROR(VLOOKUP(B29,EmployeeData,MATCH(Source!D$6,Source!$C$6:$F$6,0),FALSE),"Retired")</f>
        <v>Finance</v>
      </c>
      <c r="J29" s="11">
        <f>IFERROR(VLOOKUP(B29,EmployeeData,MATCH(Source!F$6,Source!$C$6:$F$6,0),FALSE),"Retired")</f>
        <v>83000</v>
      </c>
    </row>
    <row r="30" spans="2:10">
      <c r="B30" s="18">
        <v>150901</v>
      </c>
      <c r="C30" s="19" t="s">
        <v>79</v>
      </c>
      <c r="D30" s="19" t="s">
        <v>80</v>
      </c>
      <c r="E30" s="20">
        <v>32946</v>
      </c>
      <c r="F30" s="21" t="s">
        <v>11</v>
      </c>
      <c r="G30" s="19" t="s">
        <v>12</v>
      </c>
      <c r="H30" s="12" t="str">
        <f>IFERROR(VLOOKUP(B30,EmployeeData,MATCH(Source!E$6,Source!$C$6:$F$6,0),FALSE),"Retired")</f>
        <v>South</v>
      </c>
      <c r="I30" s="11" t="str">
        <f>IFERROR(VLOOKUP(B30,EmployeeData,MATCH(Source!D$6,Source!$C$6:$F$6,0),FALSE),"Retired")</f>
        <v>Sales</v>
      </c>
      <c r="J30" s="11">
        <f>IFERROR(VLOOKUP(B30,EmployeeData,MATCH(Source!F$6,Source!$C$6:$F$6,0),FALSE),"Retired")</f>
        <v>53000</v>
      </c>
    </row>
    <row r="31" spans="2:10">
      <c r="B31" s="18">
        <v>150968</v>
      </c>
      <c r="C31" s="19" t="s">
        <v>82</v>
      </c>
      <c r="D31" s="19" t="s">
        <v>83</v>
      </c>
      <c r="E31" s="20">
        <v>37208</v>
      </c>
      <c r="F31" s="21" t="s">
        <v>24</v>
      </c>
      <c r="G31" s="19" t="s">
        <v>12</v>
      </c>
      <c r="H31" s="12" t="str">
        <f>IFERROR(VLOOKUP(B31,EmployeeData,MATCH(Source!E$6,Source!$C$6:$F$6,0),FALSE),"Retired")</f>
        <v>South</v>
      </c>
      <c r="I31" s="11" t="str">
        <f>IFERROR(VLOOKUP(B31,EmployeeData,MATCH(Source!D$6,Source!$C$6:$F$6,0),FALSE),"Retired")</f>
        <v>Operations</v>
      </c>
      <c r="J31" s="11">
        <f>IFERROR(VLOOKUP(B31,EmployeeData,MATCH(Source!F$6,Source!$C$6:$F$6,0),FALSE),"Retired")</f>
        <v>65000</v>
      </c>
    </row>
    <row r="32" spans="2:10">
      <c r="B32" s="18">
        <v>150773</v>
      </c>
      <c r="C32" s="19" t="s">
        <v>84</v>
      </c>
      <c r="D32" s="19" t="s">
        <v>85</v>
      </c>
      <c r="E32" s="20">
        <v>26860</v>
      </c>
      <c r="F32" s="21" t="s">
        <v>24</v>
      </c>
      <c r="G32" s="19" t="s">
        <v>12</v>
      </c>
      <c r="H32" s="12" t="str">
        <f>IFERROR(VLOOKUP(B32,EmployeeData,MATCH(Source!E$6,Source!$C$6:$F$6,0),FALSE),"Retired")</f>
        <v>North</v>
      </c>
      <c r="I32" s="11" t="str">
        <f>IFERROR(VLOOKUP(B32,EmployeeData,MATCH(Source!D$6,Source!$C$6:$F$6,0),FALSE),"Retired")</f>
        <v>Finance</v>
      </c>
      <c r="J32" s="11">
        <f>IFERROR(VLOOKUP(B32,EmployeeData,MATCH(Source!F$6,Source!$C$6:$F$6,0),FALSE),"Retired")</f>
        <v>85000</v>
      </c>
    </row>
    <row r="33" spans="2:10">
      <c r="B33" s="18">
        <v>150840</v>
      </c>
      <c r="C33" s="19" t="s">
        <v>55</v>
      </c>
      <c r="D33" s="19" t="s">
        <v>86</v>
      </c>
      <c r="E33" s="20">
        <v>23136</v>
      </c>
      <c r="F33" s="21" t="s">
        <v>11</v>
      </c>
      <c r="G33" s="19" t="s">
        <v>12</v>
      </c>
      <c r="H33" s="12" t="str">
        <f>IFERROR(VLOOKUP(B33,EmployeeData,MATCH(Source!E$6,Source!$C$6:$F$6,0),FALSE),"Retired")</f>
        <v>East</v>
      </c>
      <c r="I33" s="11" t="str">
        <f>IFERROR(VLOOKUP(B33,EmployeeData,MATCH(Source!D$6,Source!$C$6:$F$6,0),FALSE),"Retired")</f>
        <v>Inside Sales</v>
      </c>
      <c r="J33" s="11">
        <f>IFERROR(VLOOKUP(B33,EmployeeData,MATCH(Source!F$6,Source!$C$6:$F$6,0),FALSE),"Retired")</f>
        <v>20000</v>
      </c>
    </row>
    <row r="34" spans="2:10">
      <c r="B34" s="18">
        <v>150850</v>
      </c>
      <c r="C34" s="19" t="s">
        <v>46</v>
      </c>
      <c r="D34" s="19" t="s">
        <v>87</v>
      </c>
      <c r="E34" s="20">
        <v>32027</v>
      </c>
      <c r="F34" s="21" t="s">
        <v>24</v>
      </c>
      <c r="G34" s="19" t="s">
        <v>12</v>
      </c>
      <c r="H34" s="12" t="str">
        <f>IFERROR(VLOOKUP(B34,EmployeeData,MATCH(Source!E$6,Source!$C$6:$F$6,0),FALSE),"Retired")</f>
        <v>East</v>
      </c>
      <c r="I34" s="11" t="str">
        <f>IFERROR(VLOOKUP(B34,EmployeeData,MATCH(Source!D$6,Source!$C$6:$F$6,0),FALSE),"Retired")</f>
        <v>CCD</v>
      </c>
      <c r="J34" s="11">
        <f>IFERROR(VLOOKUP(B34,EmployeeData,MATCH(Source!F$6,Source!$C$6:$F$6,0),FALSE),"Retired")</f>
        <v>47000</v>
      </c>
    </row>
    <row r="35" spans="2:10">
      <c r="B35" s="18">
        <v>150962</v>
      </c>
      <c r="C35" s="19" t="s">
        <v>88</v>
      </c>
      <c r="D35" s="19" t="s">
        <v>89</v>
      </c>
      <c r="E35" s="20">
        <v>37773</v>
      </c>
      <c r="F35" s="21" t="s">
        <v>11</v>
      </c>
      <c r="G35" s="19" t="s">
        <v>12</v>
      </c>
      <c r="H35" s="12" t="str">
        <f>IFERROR(VLOOKUP(B35,EmployeeData,MATCH(Source!E$6,Source!$C$6:$F$6,0),FALSE),"Retired")</f>
        <v>South</v>
      </c>
      <c r="I35" s="11" t="str">
        <f>IFERROR(VLOOKUP(B35,EmployeeData,MATCH(Source!D$6,Source!$C$6:$F$6,0),FALSE),"Retired")</f>
        <v>Director</v>
      </c>
      <c r="J35" s="11">
        <f>IFERROR(VLOOKUP(B35,EmployeeData,MATCH(Source!F$6,Source!$C$6:$F$6,0),FALSE),"Retired")</f>
        <v>87000</v>
      </c>
    </row>
    <row r="36" spans="2:10">
      <c r="B36" s="18">
        <v>150954</v>
      </c>
      <c r="C36" s="19" t="s">
        <v>90</v>
      </c>
      <c r="D36" s="19" t="s">
        <v>89</v>
      </c>
      <c r="E36" s="20">
        <v>35495</v>
      </c>
      <c r="F36" s="21" t="s">
        <v>11</v>
      </c>
      <c r="G36" s="19" t="s">
        <v>12</v>
      </c>
      <c r="H36" s="12" t="str">
        <f>IFERROR(VLOOKUP(B36,EmployeeData,MATCH(Source!E$6,Source!$C$6:$F$6,0),FALSE),"Retired")</f>
        <v>Retired</v>
      </c>
      <c r="I36" s="11" t="str">
        <f>IFERROR(VLOOKUP(B36,EmployeeData,MATCH(Source!D$6,Source!$C$6:$F$6,0),FALSE),"Retired")</f>
        <v>Retired</v>
      </c>
      <c r="J36" s="11" t="str">
        <f>IFERROR(VLOOKUP(B36,EmployeeData,MATCH(Source!F$6,Source!$C$6:$F$6,0),FALSE),"Retired")</f>
        <v>Retired</v>
      </c>
    </row>
    <row r="37" spans="2:10">
      <c r="B37" s="18">
        <v>150874</v>
      </c>
      <c r="C37" s="19" t="s">
        <v>91</v>
      </c>
      <c r="D37" s="19" t="s">
        <v>89</v>
      </c>
      <c r="E37" s="20">
        <v>37890</v>
      </c>
      <c r="F37" s="21" t="s">
        <v>11</v>
      </c>
      <c r="G37" s="19" t="s">
        <v>12</v>
      </c>
      <c r="H37" s="12" t="str">
        <f>IFERROR(VLOOKUP(B37,EmployeeData,MATCH(Source!E$6,Source!$C$6:$F$6,0),FALSE),"Retired")</f>
        <v>East</v>
      </c>
      <c r="I37" s="11" t="str">
        <f>IFERROR(VLOOKUP(B37,EmployeeData,MATCH(Source!D$6,Source!$C$6:$F$6,0),FALSE),"Retired")</f>
        <v>Marketing</v>
      </c>
      <c r="J37" s="11">
        <f>IFERROR(VLOOKUP(B37,EmployeeData,MATCH(Source!F$6,Source!$C$6:$F$6,0),FALSE),"Retired")</f>
        <v>27000</v>
      </c>
    </row>
    <row r="38" spans="2:10">
      <c r="B38" s="18">
        <v>150798</v>
      </c>
      <c r="C38" s="19" t="s">
        <v>92</v>
      </c>
      <c r="D38" s="19" t="s">
        <v>89</v>
      </c>
      <c r="E38" s="20">
        <v>28276</v>
      </c>
      <c r="F38" s="21" t="s">
        <v>11</v>
      </c>
      <c r="G38" s="19" t="s">
        <v>12</v>
      </c>
      <c r="H38" s="12" t="str">
        <f>IFERROR(VLOOKUP(B38,EmployeeData,MATCH(Source!E$6,Source!$C$6:$F$6,0),FALSE),"Retired")</f>
        <v>North</v>
      </c>
      <c r="I38" s="11" t="str">
        <f>IFERROR(VLOOKUP(B38,EmployeeData,MATCH(Source!D$6,Source!$C$6:$F$6,0),FALSE),"Retired")</f>
        <v>Digital Marketing</v>
      </c>
      <c r="J38" s="11">
        <f>IFERROR(VLOOKUP(B38,EmployeeData,MATCH(Source!F$6,Source!$C$6:$F$6,0),FALSE),"Retired")</f>
        <v>81000</v>
      </c>
    </row>
    <row r="39" spans="2:10">
      <c r="B39" s="18">
        <v>150830</v>
      </c>
      <c r="C39" s="19" t="s">
        <v>93</v>
      </c>
      <c r="D39" s="19" t="s">
        <v>94</v>
      </c>
      <c r="E39" s="20">
        <v>29037</v>
      </c>
      <c r="F39" s="21" t="s">
        <v>11</v>
      </c>
      <c r="G39" s="19" t="s">
        <v>12</v>
      </c>
      <c r="H39" s="12" t="str">
        <f>IFERROR(VLOOKUP(B39,EmployeeData,MATCH(Source!E$6,Source!$C$6:$F$6,0),FALSE),"Retired")</f>
        <v>North</v>
      </c>
      <c r="I39" s="11" t="str">
        <f>IFERROR(VLOOKUP(B39,EmployeeData,MATCH(Source!D$6,Source!$C$6:$F$6,0),FALSE),"Retired")</f>
        <v>Sales</v>
      </c>
      <c r="J39" s="11">
        <f>IFERROR(VLOOKUP(B39,EmployeeData,MATCH(Source!F$6,Source!$C$6:$F$6,0),FALSE),"Retired")</f>
        <v>52000</v>
      </c>
    </row>
    <row r="40" spans="2:10">
      <c r="B40" s="18">
        <v>150929</v>
      </c>
      <c r="C40" s="19" t="s">
        <v>95</v>
      </c>
      <c r="D40" s="19" t="s">
        <v>96</v>
      </c>
      <c r="E40" s="20">
        <v>26739</v>
      </c>
      <c r="F40" s="21" t="s">
        <v>24</v>
      </c>
      <c r="G40" s="19" t="s">
        <v>12</v>
      </c>
      <c r="H40" s="12" t="str">
        <f>IFERROR(VLOOKUP(B40,EmployeeData,MATCH(Source!E$6,Source!$C$6:$F$6,0),FALSE),"Retired")</f>
        <v>South</v>
      </c>
      <c r="I40" s="11" t="str">
        <f>IFERROR(VLOOKUP(B40,EmployeeData,MATCH(Source!D$6,Source!$C$6:$F$6,0),FALSE),"Retired")</f>
        <v>Marketing</v>
      </c>
      <c r="J40" s="11">
        <f>IFERROR(VLOOKUP(B40,EmployeeData,MATCH(Source!F$6,Source!$C$6:$F$6,0),FALSE),"Retired")</f>
        <v>58000</v>
      </c>
    </row>
    <row r="41" spans="2:10">
      <c r="B41" s="18">
        <v>150982</v>
      </c>
      <c r="C41" s="19" t="s">
        <v>97</v>
      </c>
      <c r="D41" s="19" t="s">
        <v>98</v>
      </c>
      <c r="E41" s="20">
        <v>35574</v>
      </c>
      <c r="F41" s="21" t="s">
        <v>24</v>
      </c>
      <c r="G41" s="19" t="s">
        <v>12</v>
      </c>
      <c r="H41" s="12" t="str">
        <f>IFERROR(VLOOKUP(B41,EmployeeData,MATCH(Source!E$6,Source!$C$6:$F$6,0),FALSE),"Retired")</f>
        <v>Mid West</v>
      </c>
      <c r="I41" s="11" t="str">
        <f>IFERROR(VLOOKUP(B41,EmployeeData,MATCH(Source!D$6,Source!$C$6:$F$6,0),FALSE),"Retired")</f>
        <v>Marketing</v>
      </c>
      <c r="J41" s="11">
        <f>IFERROR(VLOOKUP(B41,EmployeeData,MATCH(Source!F$6,Source!$C$6:$F$6,0),FALSE),"Retired")</f>
        <v>47000</v>
      </c>
    </row>
    <row r="42" spans="2:10">
      <c r="B42" s="18">
        <v>150821</v>
      </c>
      <c r="C42" s="19" t="s">
        <v>99</v>
      </c>
      <c r="D42" s="19" t="s">
        <v>100</v>
      </c>
      <c r="E42" s="20">
        <v>29966</v>
      </c>
      <c r="F42" s="21" t="s">
        <v>24</v>
      </c>
      <c r="G42" s="19" t="s">
        <v>17</v>
      </c>
      <c r="H42" s="12" t="str">
        <f>IFERROR(VLOOKUP(B42,EmployeeData,MATCH(Source!E$6,Source!$C$6:$F$6,0),FALSE),"Retired")</f>
        <v>North</v>
      </c>
      <c r="I42" s="11" t="str">
        <f>IFERROR(VLOOKUP(B42,EmployeeData,MATCH(Source!D$6,Source!$C$6:$F$6,0),FALSE),"Retired")</f>
        <v>CCD</v>
      </c>
      <c r="J42" s="11">
        <f>IFERROR(VLOOKUP(B42,EmployeeData,MATCH(Source!F$6,Source!$C$6:$F$6,0),FALSE),"Retired")</f>
        <v>26000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C15" sqref="C1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Index&amp;Match</vt:lpstr>
      <vt:lpstr>Answer</vt:lpstr>
      <vt:lpstr>Master Emp sheet</vt:lpstr>
      <vt:lpstr>Answer(Master Emp)</vt:lpstr>
      <vt:lpstr>Source</vt:lpstr>
      <vt:lpstr>Basic_Salary</vt:lpstr>
      <vt:lpstr>Birthdate</vt:lpstr>
      <vt:lpstr>C_Code</vt:lpstr>
      <vt:lpstr>Department</vt:lpstr>
      <vt:lpstr>EmployeeData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pdvpmsc979@gmail.com</cp:lastModifiedBy>
  <dcterms:created xsi:type="dcterms:W3CDTF">2022-07-27T06:45:44Z</dcterms:created>
  <dcterms:modified xsi:type="dcterms:W3CDTF">2025-03-19T19:18:42Z</dcterms:modified>
</cp:coreProperties>
</file>