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368"/>
  <workbookPr defaultThemeVersion="124226"/>
  <mc:AlternateContent xmlns:mc="http://schemas.openxmlformats.org/markup-compatibility/2006">
    <mc:Choice Requires="x15">
      <x15ac:absPath xmlns:x15ac="http://schemas.microsoft.com/office/spreadsheetml/2010/11/ac" url="C:\Users\csucuogl\Dropbox\CCR_waterQuality_contest\data\"/>
    </mc:Choice>
  </mc:AlternateContent>
  <xr:revisionPtr revIDLastSave="0" documentId="13_ncr:1_{C513CDA3-1AFC-4197-A138-CC7085744980}" xr6:coauthVersionLast="36" xr6:coauthVersionMax="36" xr10:uidLastSave="{00000000-0000-0000-0000-000000000000}"/>
  <bookViews>
    <workbookView xWindow="1718" yWindow="458" windowWidth="24383" windowHeight="20183" xr2:uid="{00000000-000D-0000-FFFF-FFFF00000000}"/>
  </bookViews>
  <sheets>
    <sheet name="Sheet1" sheetId="2" r:id="rId1"/>
    <sheet name="Sheet2" sheetId="3" r:id="rId2"/>
  </sheets>
  <calcPr calcId="191029"/>
</workbook>
</file>

<file path=xl/calcChain.xml><?xml version="1.0" encoding="utf-8"?>
<calcChain xmlns="http://schemas.openxmlformats.org/spreadsheetml/2006/main">
  <c r="F3" i="2" l="1"/>
  <c r="F4" i="2"/>
  <c r="F5" i="2"/>
  <c r="F6" i="2"/>
  <c r="F7" i="2"/>
  <c r="F8" i="2"/>
  <c r="F9" i="2"/>
  <c r="F10" i="2"/>
  <c r="F11" i="2"/>
  <c r="F12" i="2"/>
  <c r="F13" i="2"/>
  <c r="F14" i="2"/>
  <c r="F15" i="2"/>
  <c r="F16" i="2"/>
  <c r="F17" i="2"/>
  <c r="F18" i="2"/>
  <c r="F2" i="2"/>
  <c r="P18" i="2"/>
  <c r="P3" i="2"/>
  <c r="P4" i="2"/>
  <c r="P5" i="2"/>
  <c r="P6" i="2"/>
  <c r="P7" i="2"/>
  <c r="P8" i="2"/>
  <c r="P9" i="2"/>
  <c r="P10" i="2"/>
  <c r="P11" i="2"/>
  <c r="P12" i="2"/>
  <c r="P13" i="2"/>
  <c r="P14" i="2"/>
  <c r="P15" i="2"/>
  <c r="P16" i="2"/>
  <c r="P17" i="2"/>
  <c r="P2" i="2"/>
  <c r="O3" i="2"/>
  <c r="O4" i="2"/>
  <c r="O5" i="2"/>
  <c r="O6" i="2"/>
  <c r="O7" i="2"/>
  <c r="O8" i="2"/>
  <c r="O9" i="2"/>
  <c r="O10" i="2"/>
  <c r="O11" i="2"/>
  <c r="O12" i="2"/>
  <c r="O13" i="2"/>
  <c r="O14" i="2"/>
  <c r="O15" i="2"/>
  <c r="O16" i="2"/>
  <c r="O17" i="2"/>
  <c r="O18" i="2"/>
  <c r="O2" i="2"/>
  <c r="N3" i="2"/>
  <c r="N4" i="2"/>
  <c r="N5" i="2"/>
  <c r="N6" i="2"/>
  <c r="N7" i="2"/>
  <c r="N8" i="2"/>
  <c r="N9" i="2"/>
  <c r="N10" i="2"/>
  <c r="N11" i="2"/>
  <c r="N12" i="2"/>
  <c r="N13" i="2"/>
  <c r="N14" i="2"/>
  <c r="N15" i="2"/>
  <c r="N16" i="2"/>
  <c r="N17" i="2"/>
  <c r="N18" i="2"/>
  <c r="N2" i="2"/>
</calcChain>
</file>

<file path=xl/sharedStrings.xml><?xml version="1.0" encoding="utf-8"?>
<sst xmlns="http://schemas.openxmlformats.org/spreadsheetml/2006/main" count="147" uniqueCount="89">
  <si>
    <t>Internal  corrosion of  household  plumbing system;  erosion of natural  deposits;  leaching from  wood  preservatives</t>
  </si>
  <si>
    <t>Internal  corrosion of  household  plumbing system;  discharge  from industrial  manufactures;  erosion of  natural  deposits</t>
  </si>
  <si>
    <t>Runoff/leaching from natural deposits; seawater influence</t>
  </si>
  <si>
    <t>Naturally-occurring organic materials</t>
  </si>
  <si>
    <t>Runoff/leaching from natural deposits; industrial wastes</t>
  </si>
  <si>
    <t>Runoff/leaching from natural deposits</t>
  </si>
  <si>
    <t>Soil runoff</t>
  </si>
  <si>
    <r>
      <rPr>
        <sz val="11"/>
        <color rgb="FF231F20"/>
        <rFont val="Open Sans"/>
        <family val="2"/>
      </rPr>
      <t>Erosion of natural deposits; runoff from orchards; glass and electronics production wastes</t>
    </r>
  </si>
  <si>
    <r>
      <rPr>
        <sz val="11"/>
        <color rgb="FF231F20"/>
        <rFont val="Open Sans"/>
        <family val="2"/>
      </rPr>
      <t>Byproduct of drinking water disinfection</t>
    </r>
  </si>
  <si>
    <r>
      <rPr>
        <sz val="11"/>
        <color rgb="FF231F20"/>
        <rFont val="Open Sans"/>
        <family val="2"/>
      </rPr>
      <t>Drinking water disinfectant added for treatment</t>
    </r>
  </si>
  <si>
    <r>
      <rPr>
        <sz val="11"/>
        <color rgb="FF231F20"/>
        <rFont val="Open Sans"/>
        <family val="2"/>
      </rPr>
      <t>Erosion of natural deposits; water additive that promotes strong teeth; discharge from fertilizer and aluminum factories</t>
    </r>
  </si>
  <si>
    <r>
      <rPr>
        <sz val="11"/>
        <color rgb="FF231F20"/>
        <rFont val="Open Sans"/>
        <family val="2"/>
      </rPr>
      <t>Various natural and manmade sources</t>
    </r>
  </si>
  <si>
    <r>
      <rPr>
        <sz val="11"/>
        <color rgb="FF231F20"/>
        <rFont val="Open Sans"/>
        <family val="2"/>
      </rPr>
      <t>Erosion of natural deposits</t>
    </r>
  </si>
  <si>
    <t xml:space="preserve">Haloacetic Acids </t>
  </si>
  <si>
    <t>ppm</t>
  </si>
  <si>
    <t>ppb</t>
  </si>
  <si>
    <t xml:space="preserve">Uranium </t>
  </si>
  <si>
    <t>pCi/L</t>
  </si>
  <si>
    <t>Total Organic Carbon  [TOC]</t>
  </si>
  <si>
    <t xml:space="preserve">Fluoride </t>
  </si>
  <si>
    <t>Chlorine</t>
  </si>
  <si>
    <t xml:space="preserve">Bromate </t>
  </si>
  <si>
    <t xml:space="preserve">Arsenic </t>
  </si>
  <si>
    <t xml:space="preserve">Lead </t>
  </si>
  <si>
    <t>Copper</t>
  </si>
  <si>
    <t>Total Trihalomethanes</t>
  </si>
  <si>
    <t xml:space="preserve">Chloride </t>
  </si>
  <si>
    <t xml:space="preserve">Odor Threshold </t>
  </si>
  <si>
    <t>ton</t>
  </si>
  <si>
    <t xml:space="preserve">Specific Conductance </t>
  </si>
  <si>
    <t>µS/cm</t>
  </si>
  <si>
    <t xml:space="preserve">Total Dissolved Solids </t>
  </si>
  <si>
    <t>NTU</t>
  </si>
  <si>
    <t>units</t>
  </si>
  <si>
    <t>Total Alkalinity</t>
  </si>
  <si>
    <t xml:space="preserve">Sodium </t>
  </si>
  <si>
    <t>Silica</t>
  </si>
  <si>
    <t xml:space="preserve">Potassium </t>
  </si>
  <si>
    <t>pH</t>
  </si>
  <si>
    <t xml:space="preserve">Magnesium  </t>
  </si>
  <si>
    <t xml:space="preserve">Hardness </t>
  </si>
  <si>
    <t xml:space="preserve">Calcium </t>
  </si>
  <si>
    <t>Bromide</t>
  </si>
  <si>
    <t>Turbidity</t>
  </si>
  <si>
    <t>Bicarbonate Alkalinity</t>
  </si>
  <si>
    <t>Sulfate</t>
  </si>
  <si>
    <t>violation</t>
  </si>
  <si>
    <r>
      <rPr>
        <b/>
        <sz val="11"/>
        <color rgb="FF231F20"/>
        <rFont val="Open Sans"/>
        <family val="2"/>
      </rPr>
      <t>PHG [MCLG]</t>
    </r>
    <r>
      <rPr>
        <sz val="11"/>
        <color rgb="FF000000"/>
        <rFont val="Open Sans"/>
        <family val="2"/>
      </rPr>
      <t xml:space="preserve"> Goal</t>
    </r>
  </si>
  <si>
    <r>
      <rPr>
        <b/>
        <sz val="11"/>
        <color rgb="FF231F20"/>
        <rFont val="Open Sans"/>
        <family val="2"/>
      </rPr>
      <t>MCL [MRDL]</t>
    </r>
    <r>
      <rPr>
        <sz val="11"/>
        <color rgb="FF000000"/>
        <rFont val="Open Sans"/>
        <family val="2"/>
      </rPr>
      <t xml:space="preserve"> Action level</t>
    </r>
  </si>
  <si>
    <t xml:space="preserve">violation: what are we doing to address the problem? </t>
  </si>
  <si>
    <t>average 2019</t>
  </si>
  <si>
    <t>average 2018</t>
  </si>
  <si>
    <t>average 2017</t>
  </si>
  <si>
    <t>average 2016</t>
  </si>
  <si>
    <t xml:space="preserve">past violation remedied: how are we keeping this contaminant under control? </t>
  </si>
  <si>
    <t>contaminant description</t>
  </si>
  <si>
    <t>Who set the standards used for this contaminant? (Is it local or National)</t>
  </si>
  <si>
    <t>violation explanation, why is it a problem, what should residents do?</t>
  </si>
  <si>
    <t>Units</t>
  </si>
  <si>
    <t>ppm (90th percentile)</t>
  </si>
  <si>
    <t>ppb (90th percentile)</t>
  </si>
  <si>
    <t>no</t>
  </si>
  <si>
    <t>past violation</t>
  </si>
  <si>
    <t xml:space="preserve">SUBSTANCE </t>
  </si>
  <si>
    <t>yes</t>
  </si>
  <si>
    <t xml:space="preserve">yes </t>
  </si>
  <si>
    <t>Type</t>
  </si>
  <si>
    <t>Inorganic Chemicals</t>
  </si>
  <si>
    <t>Disinfection Byproduct</t>
  </si>
  <si>
    <t>Disinfectant</t>
  </si>
  <si>
    <t>Inorganic Chemical</t>
  </si>
  <si>
    <t>Radionucliede</t>
  </si>
  <si>
    <t>Organic Chemicals</t>
  </si>
  <si>
    <t>Organic Chemical</t>
  </si>
  <si>
    <t>Microorganism</t>
  </si>
  <si>
    <t>Increases risk of cancer</t>
  </si>
  <si>
    <t>EPA</t>
  </si>
  <si>
    <t>Can cause eye/nose irritation and stomach discomfort.</t>
  </si>
  <si>
    <t>An inorganic contaminant regulated under the Phase II/V Rules. Arsenic is a semi-metal element in the periodic table. It is odorless and tasteless. It can enter drinking water supplies from natural deposits in the earth or from agricultural and industrial practices. 
Some people who drink water containing arsenic in excess of the MCL over many years could experience skin damage or problems with their circulatory system, and may have an increased risk of getting cancer. 
Arsenic has been linked to a number of cancers. These include cancer of the bladder, lungs, skin, kidney, nasal passages, liver, and prostate.</t>
  </si>
  <si>
    <t>In infants and children lead can cause delays in physical or mental development; children could show slight deficits in attention span and learning abilities. For adults lead can cause kidney problems and high blood pressure.</t>
  </si>
  <si>
    <t>The contaminants below are not regulated by EPA</t>
  </si>
  <si>
    <t>Range_Low</t>
  </si>
  <si>
    <t>Range_High</t>
  </si>
  <si>
    <t>Average Level</t>
  </si>
  <si>
    <t>n_average</t>
  </si>
  <si>
    <t>n_range_low</t>
  </si>
  <si>
    <t>n_range_high</t>
  </si>
  <si>
    <t>TYPICAL SOURCE</t>
  </si>
  <si>
    <t>n_goal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</si>
</sst>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0"/>
      <color rgb="FF000000"/>
      <name val="Times New Roman"/>
      <charset val="204"/>
    </font>
    <font>
      <sz val="11"/>
      <color rgb="FF000000"/>
      <name val="Open Sans"/>
      <family val="2"/>
    </font>
    <font>
      <b/>
      <sz val="11"/>
      <color rgb="FF231F20"/>
      <name val="Open Sans"/>
      <family val="2"/>
    </font>
    <font>
      <sz val="11"/>
      <color rgb="FF231F20"/>
      <name val="Open Sans"/>
      <family val="2"/>
    </font>
    <font>
      <sz val="12"/>
      <color theme="1"/>
      <name val="Open Sans"/>
      <family val="2"/>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applyFill="1" applyBorder="1" applyAlignment="1">
      <alignment horizontal="left" vertical="top"/>
    </xf>
    <xf numFmtId="0" fontId="1" fillId="0" borderId="0" xfId="0" applyFont="1" applyFill="1" applyBorder="1" applyAlignment="1">
      <alignment horizontal="left" vertical="top"/>
    </xf>
    <xf numFmtId="0" fontId="1" fillId="0" borderId="0" xfId="0" applyFont="1" applyFill="1" applyBorder="1" applyAlignment="1">
      <alignment horizontal="left" vertical="top" wrapText="1"/>
    </xf>
    <xf numFmtId="0" fontId="3" fillId="0" borderId="0" xfId="0" applyFont="1" applyFill="1" applyBorder="1" applyAlignment="1">
      <alignment horizontal="left" vertical="top" wrapText="1"/>
    </xf>
    <xf numFmtId="0" fontId="2" fillId="0" borderId="0" xfId="0" applyFont="1" applyFill="1" applyBorder="1" applyAlignment="1">
      <alignment horizontal="left" vertical="top" wrapText="1"/>
    </xf>
    <xf numFmtId="0" fontId="1" fillId="0" borderId="0" xfId="0" applyFont="1" applyFill="1" applyBorder="1" applyAlignment="1">
      <alignment horizontal="left"/>
    </xf>
    <xf numFmtId="0" fontId="4" fillId="0" borderId="0" xfId="0" applyFont="1" applyAlignment="1">
      <alignmen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853135-8E6D-324E-BB6A-068725FB4278}">
  <dimension ref="A1:X28"/>
  <sheetViews>
    <sheetView tabSelected="1" zoomScale="70" zoomScaleNormal="70" workbookViewId="0">
      <selection activeCell="G3" sqref="G3"/>
    </sheetView>
  </sheetViews>
  <sheetFormatPr defaultColWidth="26" defaultRowHeight="15.75" x14ac:dyDescent="0.4"/>
  <cols>
    <col min="1" max="1" width="20.7109375" style="1" customWidth="1"/>
    <col min="2" max="2" width="27.85546875" style="1" bestFit="1" customWidth="1"/>
    <col min="3" max="3" width="10.5703125" style="1" bestFit="1" customWidth="1"/>
    <col min="4" max="4" width="20.78515625" style="1" customWidth="1"/>
    <col min="5" max="5" width="13.5703125" style="1" bestFit="1" customWidth="1"/>
    <col min="6" max="6" width="13.5703125" style="1" customWidth="1"/>
    <col min="7" max="7" width="12.2109375" style="1" customWidth="1"/>
    <col min="8" max="8" width="14.42578125" style="1" customWidth="1"/>
    <col min="9" max="9" width="8.78515625" style="1" customWidth="1"/>
    <col min="10" max="10" width="9.78515625" style="1" customWidth="1"/>
    <col min="11" max="11" width="8.42578125" style="1" customWidth="1"/>
    <col min="12" max="12" width="8.2109375" style="1" customWidth="1"/>
    <col min="13" max="13" width="16" style="1" bestFit="1" customWidth="1"/>
    <col min="14" max="14" width="11.78515625" style="1" bestFit="1" customWidth="1"/>
    <col min="15" max="15" width="14.0703125" style="1" bestFit="1" customWidth="1"/>
    <col min="16" max="16" width="15.140625" style="1" bestFit="1" customWidth="1"/>
    <col min="17" max="17" width="8.640625" style="1" customWidth="1"/>
    <col min="18" max="18" width="13" style="1" customWidth="1"/>
    <col min="19" max="19" width="64.78515625" style="1" customWidth="1"/>
    <col min="20" max="20" width="66.2109375" style="1" customWidth="1"/>
    <col min="21" max="22" width="37.42578125" style="1" customWidth="1"/>
    <col min="23" max="23" width="26" style="1"/>
    <col min="24" max="24" width="38" style="1" customWidth="1"/>
    <col min="25" max="16384" width="26" style="1"/>
  </cols>
  <sheetData>
    <row r="1" spans="1:24" ht="47.25" x14ac:dyDescent="0.4">
      <c r="A1" s="1" t="s">
        <v>66</v>
      </c>
      <c r="B1" s="4" t="s">
        <v>63</v>
      </c>
      <c r="C1" s="2" t="s">
        <v>58</v>
      </c>
      <c r="D1" s="2" t="s">
        <v>48</v>
      </c>
      <c r="E1" s="2" t="s">
        <v>47</v>
      </c>
      <c r="F1" s="2" t="s">
        <v>88</v>
      </c>
      <c r="G1" s="2" t="s">
        <v>81</v>
      </c>
      <c r="H1" s="2" t="s">
        <v>82</v>
      </c>
      <c r="I1" s="2" t="s">
        <v>53</v>
      </c>
      <c r="J1" s="2" t="s">
        <v>52</v>
      </c>
      <c r="K1" s="2" t="s">
        <v>51</v>
      </c>
      <c r="L1" s="2" t="s">
        <v>50</v>
      </c>
      <c r="M1" s="4" t="s">
        <v>83</v>
      </c>
      <c r="N1" s="4" t="s">
        <v>84</v>
      </c>
      <c r="O1" s="4" t="s">
        <v>85</v>
      </c>
      <c r="P1" s="4" t="s">
        <v>86</v>
      </c>
      <c r="Q1" s="2" t="s">
        <v>62</v>
      </c>
      <c r="R1" s="2" t="s">
        <v>46</v>
      </c>
      <c r="S1" s="4" t="s">
        <v>87</v>
      </c>
      <c r="T1" s="2" t="s">
        <v>55</v>
      </c>
      <c r="U1" s="2" t="s">
        <v>56</v>
      </c>
      <c r="V1" s="2" t="s">
        <v>57</v>
      </c>
      <c r="W1" s="2" t="s">
        <v>49</v>
      </c>
      <c r="X1" s="2" t="s">
        <v>54</v>
      </c>
    </row>
    <row r="2" spans="1:24" ht="155.75" customHeight="1" x14ac:dyDescent="0.6">
      <c r="A2" s="6" t="s">
        <v>67</v>
      </c>
      <c r="B2" s="3" t="s">
        <v>22</v>
      </c>
      <c r="C2" s="2" t="s">
        <v>15</v>
      </c>
      <c r="D2" s="2">
        <v>10</v>
      </c>
      <c r="E2" s="2">
        <v>4.0000000000000001E-3</v>
      </c>
      <c r="F2" s="2">
        <f>ROUND(E2/D2,5)-1</f>
        <v>-0.99960000000000004</v>
      </c>
      <c r="G2" s="2">
        <v>9</v>
      </c>
      <c r="H2" s="2">
        <v>11.5</v>
      </c>
      <c r="I2" s="2">
        <v>6</v>
      </c>
      <c r="J2" s="2">
        <v>9</v>
      </c>
      <c r="K2" s="2">
        <v>12</v>
      </c>
      <c r="L2" s="2">
        <v>9.9</v>
      </c>
      <c r="M2" s="2">
        <v>10.5</v>
      </c>
      <c r="N2" s="2">
        <f>ROUND(M2/D2,2)-1</f>
        <v>5.0000000000000044E-2</v>
      </c>
      <c r="O2" s="2">
        <f>ROUND(G2/D2,2)-1</f>
        <v>-9.9999999999999978E-2</v>
      </c>
      <c r="P2" s="2">
        <f>ROUND(H2/D2,2)-1</f>
        <v>0.14999999999999991</v>
      </c>
      <c r="Q2" s="2" t="s">
        <v>64</v>
      </c>
      <c r="R2" s="2" t="s">
        <v>61</v>
      </c>
      <c r="S2" s="2" t="s">
        <v>7</v>
      </c>
      <c r="T2" s="2" t="s">
        <v>78</v>
      </c>
      <c r="U2" s="2" t="s">
        <v>76</v>
      </c>
      <c r="V2" s="2"/>
    </row>
    <row r="3" spans="1:24" ht="34.5" x14ac:dyDescent="0.6">
      <c r="A3" s="6" t="s">
        <v>68</v>
      </c>
      <c r="B3" s="3" t="s">
        <v>21</v>
      </c>
      <c r="C3" s="2" t="s">
        <v>15</v>
      </c>
      <c r="D3" s="2">
        <v>10</v>
      </c>
      <c r="E3" s="2">
        <v>0.1</v>
      </c>
      <c r="F3" s="2">
        <f t="shared" ref="F3:F18" si="0">ROUND(E3/D3,5)-1</f>
        <v>-0.99</v>
      </c>
      <c r="G3" s="2">
        <v>0</v>
      </c>
      <c r="H3" s="2">
        <v>2.4</v>
      </c>
      <c r="I3" s="2">
        <v>1</v>
      </c>
      <c r="J3" s="2">
        <v>3</v>
      </c>
      <c r="K3" s="2">
        <v>3.6</v>
      </c>
      <c r="L3" s="2">
        <v>2</v>
      </c>
      <c r="M3" s="2">
        <v>2.1</v>
      </c>
      <c r="N3" s="2">
        <f t="shared" ref="N3:N18" si="1">ROUND(M3/D3,2)-1</f>
        <v>-0.79</v>
      </c>
      <c r="O3" s="2">
        <f t="shared" ref="O3:O18" si="2">ROUND(G3/D3,2)-1</f>
        <v>-1</v>
      </c>
      <c r="P3" s="2">
        <f t="shared" ref="P3:P18" si="3">ROUND(H3/D3,2)-1</f>
        <v>-0.76</v>
      </c>
      <c r="Q3" s="2" t="s">
        <v>61</v>
      </c>
      <c r="R3" s="2" t="s">
        <v>61</v>
      </c>
      <c r="S3" s="2" t="s">
        <v>8</v>
      </c>
      <c r="T3" s="2" t="s">
        <v>75</v>
      </c>
      <c r="U3" s="2" t="s">
        <v>76</v>
      </c>
      <c r="V3" s="2"/>
    </row>
    <row r="4" spans="1:24" ht="35" customHeight="1" x14ac:dyDescent="0.6">
      <c r="A4" s="6" t="s">
        <v>69</v>
      </c>
      <c r="B4" s="3" t="s">
        <v>20</v>
      </c>
      <c r="C4" s="2" t="s">
        <v>14</v>
      </c>
      <c r="D4" s="2">
        <v>4</v>
      </c>
      <c r="E4" s="2">
        <v>4</v>
      </c>
      <c r="F4" s="2">
        <f t="shared" si="0"/>
        <v>0</v>
      </c>
      <c r="G4" s="2">
        <v>1.5</v>
      </c>
      <c r="H4" s="2">
        <v>1.96</v>
      </c>
      <c r="I4" s="2">
        <v>3</v>
      </c>
      <c r="J4" s="2">
        <v>2.5</v>
      </c>
      <c r="K4" s="2">
        <v>1</v>
      </c>
      <c r="L4" s="2">
        <v>1.7</v>
      </c>
      <c r="M4" s="2">
        <v>1.65</v>
      </c>
      <c r="N4" s="2">
        <f t="shared" si="1"/>
        <v>-0.59000000000000008</v>
      </c>
      <c r="O4" s="2">
        <f t="shared" si="2"/>
        <v>-0.62</v>
      </c>
      <c r="P4" s="2">
        <f t="shared" si="3"/>
        <v>-0.51</v>
      </c>
      <c r="Q4" s="2" t="s">
        <v>61</v>
      </c>
      <c r="R4" s="2" t="s">
        <v>61</v>
      </c>
      <c r="S4" s="2" t="s">
        <v>9</v>
      </c>
      <c r="T4" s="2" t="s">
        <v>77</v>
      </c>
      <c r="U4" s="2"/>
      <c r="V4" s="2"/>
    </row>
    <row r="5" spans="1:24" ht="39" customHeight="1" x14ac:dyDescent="0.6">
      <c r="A5" s="6" t="s">
        <v>70</v>
      </c>
      <c r="B5" s="3" t="s">
        <v>19</v>
      </c>
      <c r="C5" s="2" t="s">
        <v>14</v>
      </c>
      <c r="D5" s="2">
        <v>2</v>
      </c>
      <c r="E5" s="2">
        <v>1</v>
      </c>
      <c r="F5" s="2">
        <f t="shared" si="0"/>
        <v>-0.5</v>
      </c>
      <c r="G5" s="2">
        <v>0.4</v>
      </c>
      <c r="H5" s="2">
        <v>0.8</v>
      </c>
      <c r="I5" s="2">
        <v>1</v>
      </c>
      <c r="J5" s="2">
        <v>1.4</v>
      </c>
      <c r="K5" s="2">
        <v>1.6</v>
      </c>
      <c r="L5" s="2">
        <v>1</v>
      </c>
      <c r="M5" s="2">
        <v>0.7</v>
      </c>
      <c r="N5" s="2">
        <f t="shared" si="1"/>
        <v>-0.65</v>
      </c>
      <c r="O5" s="2">
        <f t="shared" si="2"/>
        <v>-0.8</v>
      </c>
      <c r="P5" s="2">
        <f t="shared" si="3"/>
        <v>-0.6</v>
      </c>
      <c r="Q5" s="2" t="s">
        <v>61</v>
      </c>
      <c r="R5" s="2" t="s">
        <v>61</v>
      </c>
      <c r="S5" s="2" t="s">
        <v>10</v>
      </c>
      <c r="T5" s="2"/>
      <c r="U5" s="2"/>
      <c r="V5" s="2"/>
    </row>
    <row r="6" spans="1:24" x14ac:dyDescent="0.4">
      <c r="B6" s="3" t="s">
        <v>13</v>
      </c>
      <c r="C6" s="2" t="s">
        <v>15</v>
      </c>
      <c r="D6" s="2">
        <v>60</v>
      </c>
      <c r="E6" s="2"/>
      <c r="F6" s="2">
        <f t="shared" si="0"/>
        <v>-1</v>
      </c>
      <c r="G6" s="2">
        <v>0</v>
      </c>
      <c r="H6" s="2">
        <v>4.2</v>
      </c>
      <c r="I6" s="2">
        <v>8</v>
      </c>
      <c r="J6" s="2">
        <v>5</v>
      </c>
      <c r="K6" s="2">
        <v>2.2000000000000002</v>
      </c>
      <c r="L6" s="2">
        <v>1.5</v>
      </c>
      <c r="M6" s="2">
        <v>1.1000000000000001</v>
      </c>
      <c r="N6" s="2">
        <f t="shared" si="1"/>
        <v>-0.98</v>
      </c>
      <c r="O6" s="2">
        <f t="shared" si="2"/>
        <v>-1</v>
      </c>
      <c r="P6" s="2">
        <f t="shared" si="3"/>
        <v>-0.92999999999999994</v>
      </c>
      <c r="Q6" s="2" t="s">
        <v>61</v>
      </c>
      <c r="R6" s="2" t="s">
        <v>61</v>
      </c>
      <c r="S6" s="2" t="s">
        <v>8</v>
      </c>
      <c r="T6" s="2"/>
      <c r="U6" s="2"/>
      <c r="V6" s="2"/>
    </row>
    <row r="7" spans="1:24" ht="31.5" x14ac:dyDescent="0.4">
      <c r="A7" s="1" t="s">
        <v>72</v>
      </c>
      <c r="B7" s="3" t="s">
        <v>18</v>
      </c>
      <c r="C7" s="2" t="s">
        <v>14</v>
      </c>
      <c r="D7" s="2">
        <v>2</v>
      </c>
      <c r="E7" s="2"/>
      <c r="F7" s="2">
        <f t="shared" si="0"/>
        <v>-1</v>
      </c>
      <c r="G7" s="2">
        <v>1.1000000000000001</v>
      </c>
      <c r="H7" s="2">
        <v>1.9</v>
      </c>
      <c r="I7" s="2">
        <v>1</v>
      </c>
      <c r="J7" s="2">
        <v>1.3</v>
      </c>
      <c r="K7" s="2">
        <v>1.6</v>
      </c>
      <c r="L7" s="2">
        <v>1.6</v>
      </c>
      <c r="M7" s="2">
        <v>1.5</v>
      </c>
      <c r="N7" s="2">
        <f t="shared" si="1"/>
        <v>-0.25</v>
      </c>
      <c r="O7" s="2">
        <f t="shared" si="2"/>
        <v>-0.44999999999999996</v>
      </c>
      <c r="P7" s="2">
        <f t="shared" si="3"/>
        <v>-5.0000000000000044E-2</v>
      </c>
      <c r="Q7" s="2" t="s">
        <v>61</v>
      </c>
      <c r="R7" s="2" t="s">
        <v>61</v>
      </c>
      <c r="S7" s="2" t="s">
        <v>11</v>
      </c>
      <c r="T7" s="2"/>
      <c r="U7" s="2"/>
      <c r="V7" s="2"/>
    </row>
    <row r="8" spans="1:24" ht="17.25" x14ac:dyDescent="0.6">
      <c r="A8" s="6" t="s">
        <v>73</v>
      </c>
      <c r="B8" s="3" t="s">
        <v>25</v>
      </c>
      <c r="C8" s="2" t="s">
        <v>15</v>
      </c>
      <c r="D8" s="2">
        <v>80</v>
      </c>
      <c r="E8" s="2"/>
      <c r="F8" s="2">
        <f t="shared" si="0"/>
        <v>-1</v>
      </c>
      <c r="G8" s="2">
        <v>6.1</v>
      </c>
      <c r="H8" s="2">
        <v>14</v>
      </c>
      <c r="I8" s="2">
        <v>22</v>
      </c>
      <c r="J8" s="2">
        <v>13</v>
      </c>
      <c r="K8" s="2">
        <v>15</v>
      </c>
      <c r="L8" s="2">
        <v>11</v>
      </c>
      <c r="M8" s="2">
        <v>10.5</v>
      </c>
      <c r="N8" s="2">
        <f t="shared" si="1"/>
        <v>-0.87</v>
      </c>
      <c r="O8" s="2">
        <f t="shared" si="2"/>
        <v>-0.92</v>
      </c>
      <c r="P8" s="2">
        <f t="shared" si="3"/>
        <v>-0.82000000000000006</v>
      </c>
      <c r="Q8" s="2" t="s">
        <v>61</v>
      </c>
      <c r="R8" s="2" t="s">
        <v>61</v>
      </c>
      <c r="S8" s="2" t="s">
        <v>8</v>
      </c>
      <c r="T8" s="2"/>
      <c r="U8" s="2"/>
      <c r="V8" s="2"/>
    </row>
    <row r="9" spans="1:24" ht="17.25" x14ac:dyDescent="0.6">
      <c r="A9" s="6" t="s">
        <v>71</v>
      </c>
      <c r="B9" s="3" t="s">
        <v>16</v>
      </c>
      <c r="C9" s="2" t="s">
        <v>17</v>
      </c>
      <c r="D9" s="2">
        <v>20</v>
      </c>
      <c r="E9" s="2">
        <v>0.43</v>
      </c>
      <c r="F9" s="2">
        <f t="shared" si="0"/>
        <v>-0.97850000000000004</v>
      </c>
      <c r="G9" s="2">
        <v>0.9</v>
      </c>
      <c r="H9" s="2">
        <v>4.5999999999999996</v>
      </c>
      <c r="I9" s="2">
        <v>3</v>
      </c>
      <c r="J9" s="2">
        <v>2</v>
      </c>
      <c r="K9" s="2">
        <v>2.5</v>
      </c>
      <c r="L9" s="2">
        <v>2.8</v>
      </c>
      <c r="M9" s="2">
        <v>2.5</v>
      </c>
      <c r="N9" s="2">
        <f t="shared" si="1"/>
        <v>-0.87</v>
      </c>
      <c r="O9" s="2">
        <f t="shared" si="2"/>
        <v>-0.95</v>
      </c>
      <c r="P9" s="2">
        <f t="shared" si="3"/>
        <v>-0.77</v>
      </c>
      <c r="Q9" s="2" t="s">
        <v>61</v>
      </c>
      <c r="R9" s="2" t="s">
        <v>61</v>
      </c>
      <c r="S9" s="2" t="s">
        <v>12</v>
      </c>
      <c r="T9" s="2"/>
      <c r="U9" s="2"/>
      <c r="V9" s="2"/>
    </row>
    <row r="10" spans="1:24" ht="39" customHeight="1" x14ac:dyDescent="0.6">
      <c r="A10" s="6" t="s">
        <v>70</v>
      </c>
      <c r="B10" s="2" t="s">
        <v>24</v>
      </c>
      <c r="C10" s="2" t="s">
        <v>59</v>
      </c>
      <c r="D10" s="2">
        <v>1.3</v>
      </c>
      <c r="E10" s="2">
        <v>0.3</v>
      </c>
      <c r="F10" s="2">
        <f t="shared" si="0"/>
        <v>-0.76922999999999997</v>
      </c>
      <c r="H10" s="2"/>
      <c r="I10" s="2">
        <v>1</v>
      </c>
      <c r="J10" s="2">
        <v>1.2</v>
      </c>
      <c r="K10" s="2">
        <v>1.1000000000000001</v>
      </c>
      <c r="L10" s="2">
        <v>1</v>
      </c>
      <c r="M10" s="2">
        <v>0.9</v>
      </c>
      <c r="N10" s="2">
        <f t="shared" si="1"/>
        <v>-0.31000000000000005</v>
      </c>
      <c r="O10" s="2">
        <f t="shared" si="2"/>
        <v>-1</v>
      </c>
      <c r="P10" s="2">
        <f t="shared" si="3"/>
        <v>-1</v>
      </c>
      <c r="Q10" s="2" t="s">
        <v>61</v>
      </c>
      <c r="R10" s="2" t="s">
        <v>61</v>
      </c>
      <c r="S10" s="2" t="s">
        <v>0</v>
      </c>
      <c r="T10" s="2"/>
      <c r="U10" s="2"/>
      <c r="V10" s="2"/>
    </row>
    <row r="11" spans="1:24" ht="117.4" customHeight="1" x14ac:dyDescent="0.6">
      <c r="A11" s="6" t="s">
        <v>70</v>
      </c>
      <c r="B11" s="2" t="s">
        <v>23</v>
      </c>
      <c r="C11" s="2" t="s">
        <v>60</v>
      </c>
      <c r="D11" s="2">
        <v>15</v>
      </c>
      <c r="E11" s="2">
        <v>0.2</v>
      </c>
      <c r="F11" s="2">
        <f t="shared" si="0"/>
        <v>-0.98667000000000005</v>
      </c>
      <c r="H11" s="2"/>
      <c r="I11" s="2">
        <v>11</v>
      </c>
      <c r="J11" s="2">
        <v>12</v>
      </c>
      <c r="K11" s="2">
        <v>10</v>
      </c>
      <c r="L11" s="2">
        <v>16</v>
      </c>
      <c r="M11" s="2">
        <v>17</v>
      </c>
      <c r="N11" s="2">
        <f t="shared" si="1"/>
        <v>0.12999999999999989</v>
      </c>
      <c r="O11" s="2">
        <f t="shared" si="2"/>
        <v>-1</v>
      </c>
      <c r="P11" s="2">
        <f t="shared" si="3"/>
        <v>-1</v>
      </c>
      <c r="Q11" s="2" t="s">
        <v>65</v>
      </c>
      <c r="R11" s="2" t="s">
        <v>64</v>
      </c>
      <c r="S11" s="2" t="s">
        <v>1</v>
      </c>
      <c r="T11" s="2" t="s">
        <v>79</v>
      </c>
      <c r="U11" s="2"/>
      <c r="V11" s="2"/>
    </row>
    <row r="12" spans="1:24" ht="34.5" x14ac:dyDescent="0.6">
      <c r="A12" s="6" t="s">
        <v>70</v>
      </c>
      <c r="B12" s="2" t="s">
        <v>26</v>
      </c>
      <c r="C12" s="2" t="s">
        <v>14</v>
      </c>
      <c r="D12" s="2">
        <v>250</v>
      </c>
      <c r="E12" s="2"/>
      <c r="F12" s="2">
        <f t="shared" si="0"/>
        <v>-1</v>
      </c>
      <c r="G12" s="2">
        <v>18</v>
      </c>
      <c r="H12" s="2">
        <v>42</v>
      </c>
      <c r="I12" s="2">
        <v>35</v>
      </c>
      <c r="J12" s="2">
        <v>25</v>
      </c>
      <c r="K12" s="2">
        <v>28</v>
      </c>
      <c r="L12" s="2">
        <v>22</v>
      </c>
      <c r="M12" s="2">
        <v>29</v>
      </c>
      <c r="N12" s="2">
        <f t="shared" si="1"/>
        <v>-0.88</v>
      </c>
      <c r="O12" s="2">
        <f t="shared" si="2"/>
        <v>-0.92999999999999994</v>
      </c>
      <c r="P12" s="2">
        <f t="shared" si="3"/>
        <v>-0.83</v>
      </c>
      <c r="Q12" s="2" t="s">
        <v>61</v>
      </c>
      <c r="R12" s="2" t="s">
        <v>61</v>
      </c>
      <c r="S12" s="2" t="s">
        <v>2</v>
      </c>
      <c r="T12" s="2"/>
      <c r="U12" s="2"/>
      <c r="V12" s="2"/>
    </row>
    <row r="13" spans="1:24" x14ac:dyDescent="0.4">
      <c r="B13" s="2" t="s">
        <v>27</v>
      </c>
      <c r="C13" s="2" t="s">
        <v>28</v>
      </c>
      <c r="D13" s="2">
        <v>3</v>
      </c>
      <c r="E13" s="2"/>
      <c r="F13" s="2">
        <f t="shared" si="0"/>
        <v>-1</v>
      </c>
      <c r="G13" s="2">
        <v>0</v>
      </c>
      <c r="H13" s="2">
        <v>2</v>
      </c>
      <c r="I13" s="2">
        <v>1</v>
      </c>
      <c r="J13" s="2">
        <v>1.5</v>
      </c>
      <c r="K13" s="2">
        <v>1.4</v>
      </c>
      <c r="L13" s="2">
        <v>1.2</v>
      </c>
      <c r="M13" s="2">
        <v>1</v>
      </c>
      <c r="N13" s="2">
        <f t="shared" si="1"/>
        <v>-0.66999999999999993</v>
      </c>
      <c r="O13" s="2">
        <f t="shared" si="2"/>
        <v>-1</v>
      </c>
      <c r="P13" s="2">
        <f t="shared" si="3"/>
        <v>-0.32999999999999996</v>
      </c>
      <c r="Q13" s="2" t="s">
        <v>61</v>
      </c>
      <c r="R13" s="2" t="s">
        <v>61</v>
      </c>
      <c r="S13" s="2" t="s">
        <v>3</v>
      </c>
      <c r="T13" s="2"/>
      <c r="U13" s="2"/>
      <c r="V13" s="2"/>
    </row>
    <row r="14" spans="1:24" ht="34.5" x14ac:dyDescent="0.6">
      <c r="A14" s="6" t="s">
        <v>70</v>
      </c>
      <c r="B14" s="2" t="s">
        <v>29</v>
      </c>
      <c r="C14" s="2" t="s">
        <v>30</v>
      </c>
      <c r="D14" s="2">
        <v>1600</v>
      </c>
      <c r="E14" s="2"/>
      <c r="F14" s="2">
        <f t="shared" si="0"/>
        <v>-1</v>
      </c>
      <c r="G14" s="2">
        <v>160</v>
      </c>
      <c r="H14" s="2">
        <v>880</v>
      </c>
      <c r="I14" s="2">
        <v>430</v>
      </c>
      <c r="J14" s="2">
        <v>380</v>
      </c>
      <c r="K14" s="2">
        <v>300</v>
      </c>
      <c r="L14" s="2">
        <v>280</v>
      </c>
      <c r="M14" s="2">
        <v>310</v>
      </c>
      <c r="N14" s="2">
        <f t="shared" si="1"/>
        <v>-0.81</v>
      </c>
      <c r="O14" s="2">
        <f t="shared" si="2"/>
        <v>-0.9</v>
      </c>
      <c r="P14" s="2">
        <f t="shared" si="3"/>
        <v>-0.44999999999999996</v>
      </c>
      <c r="Q14" s="2" t="s">
        <v>61</v>
      </c>
      <c r="R14" s="2" t="s">
        <v>61</v>
      </c>
      <c r="S14" s="2" t="s">
        <v>2</v>
      </c>
      <c r="T14" s="2"/>
      <c r="U14" s="2"/>
      <c r="V14" s="2"/>
    </row>
    <row r="15" spans="1:24" ht="34.5" x14ac:dyDescent="0.6">
      <c r="A15" s="6" t="s">
        <v>70</v>
      </c>
      <c r="B15" s="2" t="s">
        <v>45</v>
      </c>
      <c r="C15" s="2" t="s">
        <v>14</v>
      </c>
      <c r="D15" s="2">
        <v>250</v>
      </c>
      <c r="E15" s="2"/>
      <c r="F15" s="2">
        <f t="shared" si="0"/>
        <v>-1</v>
      </c>
      <c r="G15" s="2">
        <v>14</v>
      </c>
      <c r="H15" s="2">
        <v>35</v>
      </c>
      <c r="I15" s="2">
        <v>55</v>
      </c>
      <c r="J15" s="2">
        <v>32</v>
      </c>
      <c r="K15" s="2">
        <v>29</v>
      </c>
      <c r="L15" s="2">
        <v>45</v>
      </c>
      <c r="M15" s="2">
        <v>24</v>
      </c>
      <c r="N15" s="2">
        <f t="shared" si="1"/>
        <v>-0.9</v>
      </c>
      <c r="O15" s="2">
        <f t="shared" si="2"/>
        <v>-0.94</v>
      </c>
      <c r="P15" s="2">
        <f t="shared" si="3"/>
        <v>-0.86</v>
      </c>
      <c r="Q15" s="2" t="s">
        <v>61</v>
      </c>
      <c r="R15" s="2" t="s">
        <v>61</v>
      </c>
      <c r="S15" s="2" t="s">
        <v>4</v>
      </c>
      <c r="T15" s="2"/>
      <c r="U15" s="2"/>
      <c r="V15" s="2"/>
    </row>
    <row r="16" spans="1:24" x14ac:dyDescent="0.4">
      <c r="A16" s="1" t="s">
        <v>73</v>
      </c>
      <c r="B16" s="2" t="s">
        <v>31</v>
      </c>
      <c r="C16" s="2" t="s">
        <v>14</v>
      </c>
      <c r="D16" s="2">
        <v>500</v>
      </c>
      <c r="E16" s="2"/>
      <c r="F16" s="2">
        <f t="shared" si="0"/>
        <v>-1</v>
      </c>
      <c r="G16" s="2">
        <v>124</v>
      </c>
      <c r="H16" s="2">
        <v>229</v>
      </c>
      <c r="I16" s="2">
        <v>310</v>
      </c>
      <c r="J16" s="2">
        <v>290</v>
      </c>
      <c r="K16" s="2">
        <v>150</v>
      </c>
      <c r="L16" s="2">
        <v>200</v>
      </c>
      <c r="M16" s="2">
        <v>186</v>
      </c>
      <c r="N16" s="2">
        <f t="shared" si="1"/>
        <v>-0.63</v>
      </c>
      <c r="O16" s="2">
        <f t="shared" si="2"/>
        <v>-0.75</v>
      </c>
      <c r="P16" s="2">
        <f t="shared" si="3"/>
        <v>-0.54</v>
      </c>
      <c r="Q16" s="2" t="s">
        <v>61</v>
      </c>
      <c r="R16" s="2" t="s">
        <v>61</v>
      </c>
      <c r="S16" s="2" t="s">
        <v>5</v>
      </c>
      <c r="T16" s="2"/>
      <c r="U16" s="2"/>
      <c r="V16" s="2"/>
    </row>
    <row r="17" spans="1:22" ht="17.25" x14ac:dyDescent="0.6">
      <c r="A17" s="6" t="s">
        <v>74</v>
      </c>
      <c r="B17" s="2" t="s">
        <v>43</v>
      </c>
      <c r="C17" s="2" t="s">
        <v>32</v>
      </c>
      <c r="D17" s="2">
        <v>5</v>
      </c>
      <c r="E17" s="2"/>
      <c r="F17" s="2">
        <f t="shared" si="0"/>
        <v>-1</v>
      </c>
      <c r="G17" s="2">
        <v>0</v>
      </c>
      <c r="H17" s="2">
        <v>0.3</v>
      </c>
      <c r="I17" s="2">
        <v>2.2000000000000002</v>
      </c>
      <c r="J17" s="2">
        <v>1</v>
      </c>
      <c r="K17" s="2">
        <v>0.5</v>
      </c>
      <c r="L17" s="2">
        <v>0.2</v>
      </c>
      <c r="M17" s="2">
        <v>0.1</v>
      </c>
      <c r="N17" s="2">
        <f t="shared" si="1"/>
        <v>-0.98</v>
      </c>
      <c r="O17" s="2">
        <f t="shared" si="2"/>
        <v>-1</v>
      </c>
      <c r="P17" s="2">
        <f t="shared" si="3"/>
        <v>-0.94</v>
      </c>
      <c r="Q17" s="2" t="s">
        <v>61</v>
      </c>
      <c r="R17" s="2" t="s">
        <v>61</v>
      </c>
      <c r="S17" s="2" t="s">
        <v>6</v>
      </c>
      <c r="T17" s="2"/>
      <c r="U17" s="2"/>
      <c r="V17" s="2"/>
    </row>
    <row r="18" spans="1:22" x14ac:dyDescent="0.4">
      <c r="B18" s="2" t="s">
        <v>38</v>
      </c>
      <c r="C18" s="2" t="s">
        <v>33</v>
      </c>
      <c r="D18" s="2">
        <v>6.5</v>
      </c>
      <c r="E18" s="2"/>
      <c r="F18" s="2">
        <f t="shared" si="0"/>
        <v>-1</v>
      </c>
      <c r="G18" s="2">
        <v>7.7</v>
      </c>
      <c r="H18" s="2">
        <v>8.1</v>
      </c>
      <c r="I18" s="2">
        <v>7.8</v>
      </c>
      <c r="J18" s="2">
        <v>7.7</v>
      </c>
      <c r="K18" s="2">
        <v>7</v>
      </c>
      <c r="L18" s="2">
        <v>7.5</v>
      </c>
      <c r="M18" s="2">
        <v>7.9</v>
      </c>
      <c r="N18" s="2">
        <f t="shared" si="1"/>
        <v>0.21999999999999997</v>
      </c>
      <c r="O18" s="2">
        <f t="shared" si="2"/>
        <v>0.17999999999999994</v>
      </c>
      <c r="P18" s="2">
        <f t="shared" si="3"/>
        <v>0.25</v>
      </c>
      <c r="Q18" s="2" t="s">
        <v>61</v>
      </c>
      <c r="R18" s="2" t="s">
        <v>61</v>
      </c>
      <c r="S18" s="2"/>
      <c r="T18" s="2"/>
      <c r="U18" s="2"/>
      <c r="V18" s="2"/>
    </row>
    <row r="19" spans="1:22" ht="35" customHeight="1" x14ac:dyDescent="0.4">
      <c r="S19" s="2"/>
      <c r="T19" s="2"/>
      <c r="U19" s="2"/>
      <c r="V19" s="2"/>
    </row>
    <row r="20" spans="1:22" x14ac:dyDescent="0.4">
      <c r="P20" s="2"/>
      <c r="Q20" s="2"/>
      <c r="R20" s="2"/>
      <c r="S20" s="2"/>
      <c r="T20" s="2"/>
      <c r="U20" s="2"/>
      <c r="V20" s="2"/>
    </row>
    <row r="21" spans="1:22" x14ac:dyDescent="0.4">
      <c r="P21" s="2"/>
      <c r="Q21" s="2"/>
      <c r="R21" s="2"/>
      <c r="S21" s="2"/>
      <c r="T21" s="2"/>
      <c r="U21" s="2"/>
      <c r="V21" s="2"/>
    </row>
    <row r="22" spans="1:22" x14ac:dyDescent="0.4">
      <c r="P22" s="2"/>
      <c r="Q22" s="2"/>
      <c r="R22" s="2"/>
      <c r="S22" s="2"/>
      <c r="T22" s="2"/>
      <c r="U22" s="2"/>
      <c r="V22" s="2"/>
    </row>
    <row r="23" spans="1:22" x14ac:dyDescent="0.4">
      <c r="P23" s="2"/>
      <c r="Q23" s="2"/>
      <c r="R23" s="2"/>
      <c r="S23" s="2"/>
      <c r="T23" s="2"/>
      <c r="U23" s="2"/>
      <c r="V23" s="2"/>
    </row>
    <row r="24" spans="1:22" x14ac:dyDescent="0.4">
      <c r="P24" s="2"/>
      <c r="Q24" s="2"/>
      <c r="R24" s="2"/>
    </row>
    <row r="25" spans="1:22" x14ac:dyDescent="0.4">
      <c r="P25" s="2"/>
      <c r="S25" s="2"/>
      <c r="T25" s="2"/>
      <c r="U25" s="2"/>
      <c r="V25" s="2"/>
    </row>
    <row r="26" spans="1:22" x14ac:dyDescent="0.4">
      <c r="P26" s="2"/>
      <c r="Q26" s="2"/>
      <c r="R26" s="2"/>
      <c r="S26" s="2"/>
      <c r="T26" s="2"/>
      <c r="U26" s="2"/>
      <c r="V26" s="2"/>
    </row>
    <row r="27" spans="1:22" x14ac:dyDescent="0.4">
      <c r="P27" s="2"/>
      <c r="Q27" s="2"/>
      <c r="R27" s="2"/>
      <c r="S27" s="2"/>
      <c r="T27" s="2"/>
      <c r="U27" s="2"/>
      <c r="V27" s="2"/>
    </row>
    <row r="28" spans="1:22" x14ac:dyDescent="0.4">
      <c r="P28" s="2"/>
      <c r="Q28" s="2"/>
      <c r="R28" s="2"/>
      <c r="S28" s="2"/>
      <c r="T28" s="2"/>
      <c r="U28" s="2"/>
      <c r="V28" s="2"/>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E106C7-83E2-4BC7-A8CC-A63B2B274A51}">
  <dimension ref="A1:N10"/>
  <sheetViews>
    <sheetView workbookViewId="0">
      <selection activeCell="B18" sqref="B18"/>
    </sheetView>
  </sheetViews>
  <sheetFormatPr defaultRowHeight="13.15" x14ac:dyDescent="0.4"/>
  <cols>
    <col min="2" max="2" width="26.2109375" customWidth="1"/>
  </cols>
  <sheetData>
    <row r="1" spans="1:14" ht="15.75" x14ac:dyDescent="0.55000000000000004">
      <c r="A1" s="5" t="s">
        <v>80</v>
      </c>
      <c r="B1" s="1"/>
      <c r="C1" s="1"/>
      <c r="D1" s="1"/>
      <c r="E1" s="1"/>
      <c r="F1" s="1"/>
      <c r="G1" s="1"/>
      <c r="H1" s="1"/>
      <c r="I1" s="1"/>
      <c r="J1" s="1"/>
      <c r="K1" s="1"/>
      <c r="L1" s="1"/>
      <c r="M1" s="1"/>
      <c r="N1" s="1"/>
    </row>
    <row r="2" spans="1:14" ht="15.75" x14ac:dyDescent="0.4">
      <c r="A2" s="1"/>
      <c r="B2" s="2" t="s">
        <v>44</v>
      </c>
      <c r="C2" s="2" t="s">
        <v>14</v>
      </c>
      <c r="D2" s="2"/>
      <c r="E2" s="2"/>
      <c r="F2" s="2">
        <v>69</v>
      </c>
      <c r="G2" s="2">
        <v>134</v>
      </c>
      <c r="H2" s="2"/>
      <c r="I2" s="2"/>
      <c r="J2" s="2"/>
      <c r="K2" s="2"/>
      <c r="L2" s="2">
        <v>107</v>
      </c>
      <c r="M2" s="2"/>
      <c r="N2" s="2"/>
    </row>
    <row r="3" spans="1:14" ht="15.75" x14ac:dyDescent="0.4">
      <c r="A3" s="1"/>
      <c r="B3" s="2" t="s">
        <v>42</v>
      </c>
      <c r="C3" s="2" t="s">
        <v>15</v>
      </c>
      <c r="D3" s="2"/>
      <c r="E3" s="2"/>
      <c r="F3" s="2">
        <v>0</v>
      </c>
      <c r="G3" s="2">
        <v>58</v>
      </c>
      <c r="H3" s="2"/>
      <c r="I3" s="2"/>
      <c r="J3" s="2"/>
      <c r="K3" s="2"/>
      <c r="L3" s="2">
        <v>27</v>
      </c>
      <c r="M3" s="2"/>
      <c r="N3" s="2"/>
    </row>
    <row r="4" spans="1:14" ht="15.75" x14ac:dyDescent="0.4">
      <c r="A4" s="1"/>
      <c r="B4" s="2" t="s">
        <v>41</v>
      </c>
      <c r="C4" s="2" t="s">
        <v>14</v>
      </c>
      <c r="D4" s="2"/>
      <c r="E4" s="2"/>
      <c r="F4" s="2">
        <v>17</v>
      </c>
      <c r="G4" s="2">
        <v>27</v>
      </c>
      <c r="H4" s="2"/>
      <c r="I4" s="2"/>
      <c r="J4" s="2"/>
      <c r="K4" s="2"/>
      <c r="L4" s="2">
        <v>22</v>
      </c>
      <c r="M4" s="2"/>
      <c r="N4" s="2"/>
    </row>
    <row r="5" spans="1:14" ht="15.75" x14ac:dyDescent="0.4">
      <c r="A5" s="1"/>
      <c r="B5" s="2" t="s">
        <v>40</v>
      </c>
      <c r="C5" s="2" t="s">
        <v>14</v>
      </c>
      <c r="D5" s="2"/>
      <c r="E5" s="2"/>
      <c r="F5" s="2">
        <v>56</v>
      </c>
      <c r="G5" s="2">
        <v>96</v>
      </c>
      <c r="H5" s="2"/>
      <c r="I5" s="2"/>
      <c r="J5" s="2"/>
      <c r="K5" s="2"/>
      <c r="L5" s="2">
        <v>78</v>
      </c>
      <c r="M5" s="2"/>
      <c r="N5" s="2"/>
    </row>
    <row r="6" spans="1:14" ht="15.75" x14ac:dyDescent="0.4">
      <c r="A6" s="1"/>
      <c r="B6" s="2" t="s">
        <v>39</v>
      </c>
      <c r="C6" s="2" t="s">
        <v>14</v>
      </c>
      <c r="D6" s="2"/>
      <c r="E6" s="2"/>
      <c r="F6" s="2">
        <v>3</v>
      </c>
      <c r="G6" s="2">
        <v>8</v>
      </c>
      <c r="H6" s="2"/>
      <c r="I6" s="2"/>
      <c r="J6" s="2"/>
      <c r="K6" s="2"/>
      <c r="L6" s="2">
        <v>6</v>
      </c>
      <c r="M6" s="2"/>
      <c r="N6" s="2"/>
    </row>
    <row r="7" spans="1:14" ht="15.75" x14ac:dyDescent="0.4">
      <c r="A7" s="1"/>
      <c r="B7" s="2" t="s">
        <v>37</v>
      </c>
      <c r="C7" s="2" t="s">
        <v>14</v>
      </c>
      <c r="D7" s="2"/>
      <c r="E7" s="2"/>
      <c r="F7" s="2">
        <v>3</v>
      </c>
      <c r="G7" s="2">
        <v>5</v>
      </c>
      <c r="H7" s="2"/>
      <c r="I7" s="2"/>
      <c r="J7" s="2"/>
      <c r="K7" s="2"/>
      <c r="L7" s="2">
        <v>4</v>
      </c>
      <c r="M7" s="2"/>
      <c r="N7" s="2"/>
    </row>
    <row r="8" spans="1:14" ht="15.75" x14ac:dyDescent="0.4">
      <c r="A8" s="1"/>
      <c r="B8" s="2" t="s">
        <v>36</v>
      </c>
      <c r="C8" s="2" t="s">
        <v>14</v>
      </c>
      <c r="D8" s="2"/>
      <c r="E8" s="2"/>
      <c r="F8" s="2">
        <v>15</v>
      </c>
      <c r="G8" s="2">
        <v>21</v>
      </c>
      <c r="H8" s="2"/>
      <c r="I8" s="2"/>
      <c r="J8" s="2"/>
      <c r="K8" s="2"/>
      <c r="L8" s="2">
        <v>17</v>
      </c>
      <c r="M8" s="2"/>
      <c r="N8" s="2"/>
    </row>
    <row r="9" spans="1:14" ht="15.75" x14ac:dyDescent="0.4">
      <c r="A9" s="1"/>
      <c r="B9" s="2" t="s">
        <v>35</v>
      </c>
      <c r="C9" s="2" t="s">
        <v>14</v>
      </c>
      <c r="D9" s="2"/>
      <c r="E9" s="2"/>
      <c r="F9" s="2">
        <v>18</v>
      </c>
      <c r="G9" s="2">
        <v>40</v>
      </c>
      <c r="H9" s="2"/>
      <c r="I9" s="2"/>
      <c r="J9" s="2"/>
      <c r="K9" s="2"/>
      <c r="L9" s="2">
        <v>32</v>
      </c>
      <c r="M9" s="2"/>
      <c r="N9" s="2"/>
    </row>
    <row r="10" spans="1:14" ht="15.75" x14ac:dyDescent="0.4">
      <c r="A10" s="1"/>
      <c r="B10" s="2" t="s">
        <v>34</v>
      </c>
      <c r="C10" s="2" t="s">
        <v>14</v>
      </c>
      <c r="D10" s="2"/>
      <c r="E10" s="2"/>
      <c r="F10" s="2">
        <v>57</v>
      </c>
      <c r="G10" s="2">
        <v>109</v>
      </c>
      <c r="H10" s="2"/>
      <c r="I10" s="2"/>
      <c r="J10" s="2"/>
      <c r="K10" s="2"/>
      <c r="L10" s="2">
        <v>87</v>
      </c>
      <c r="M10" s="2"/>
      <c r="N10" s="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23066_21_KagelCanyon_4pgs.indd</dc:title>
  <cp:lastModifiedBy>csucuogl</cp:lastModifiedBy>
  <dcterms:created xsi:type="dcterms:W3CDTF">2020-11-24T13:13:24Z</dcterms:created>
  <dcterms:modified xsi:type="dcterms:W3CDTF">2020-11-30T16:44:18Z</dcterms:modified>
</cp:coreProperties>
</file>