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Jyothish\My Excel Tools\"/>
    </mc:Choice>
  </mc:AlternateContent>
  <xr:revisionPtr revIDLastSave="0" documentId="13_ncr:1_{E61108DB-0B73-40CC-A128-CF5318913605}" xr6:coauthVersionLast="47" xr6:coauthVersionMax="47" xr10:uidLastSave="{00000000-0000-0000-0000-000000000000}"/>
  <bookViews>
    <workbookView xWindow="28680" yWindow="-120" windowWidth="29040" windowHeight="15720" tabRatio="282" activeTab="2" xr2:uid="{5078BF15-1ABA-4377-BB80-E86A310F9F02}"/>
  </bookViews>
  <sheets>
    <sheet name="Standard Rahu Kal" sheetId="2" r:id="rId1"/>
    <sheet name="Choughadiya" sheetId="6" state="hidden" r:id="rId2"/>
    <sheet name="Hora ChoughadiyaRahu Kaal Calcy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J2" i="3" s="1"/>
  <c r="G1" i="3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" i="6"/>
  <c r="C4" i="6"/>
  <c r="C5" i="6"/>
  <c r="C6" i="6"/>
  <c r="AD4" i="3" s="1"/>
  <c r="C7" i="6"/>
  <c r="C8" i="6"/>
  <c r="C9" i="6"/>
  <c r="C10" i="6"/>
  <c r="C11" i="6"/>
  <c r="C12" i="6"/>
  <c r="C13" i="6"/>
  <c r="C14" i="6"/>
  <c r="C15" i="6"/>
  <c r="C16" i="6"/>
  <c r="C17" i="6"/>
  <c r="C2" i="6"/>
  <c r="G4" i="3" s="1"/>
  <c r="C6" i="3"/>
  <c r="C7" i="3"/>
  <c r="D7" i="3"/>
  <c r="AH4" i="3" l="1"/>
  <c r="U4" i="3"/>
  <c r="U11" i="3"/>
  <c r="AD11" i="3"/>
  <c r="AH11" i="3"/>
  <c r="Y4" i="3"/>
  <c r="Y11" i="3"/>
  <c r="AM4" i="3"/>
  <c r="AM11" i="3"/>
  <c r="G11" i="3"/>
  <c r="L4" i="3"/>
  <c r="L11" i="3"/>
  <c r="Q4" i="3"/>
  <c r="Q11" i="3"/>
  <c r="M2" i="3"/>
  <c r="P2" i="3" s="1"/>
  <c r="S2" i="3" s="1"/>
  <c r="V2" i="3" s="1"/>
  <c r="Y2" i="3" s="1"/>
  <c r="AB2" i="3" s="1"/>
  <c r="AE2" i="3" s="1"/>
  <c r="AH2" i="3" s="1"/>
  <c r="AK2" i="3" s="1"/>
  <c r="AN2" i="3" s="1"/>
  <c r="G9" i="3" s="1"/>
  <c r="J9" i="3" s="1"/>
  <c r="M9" i="3" s="1"/>
  <c r="P9" i="3" s="1"/>
  <c r="S9" i="3" s="1"/>
  <c r="V9" i="3" s="1"/>
  <c r="Y9" i="3" s="1"/>
  <c r="AB9" i="3" s="1"/>
  <c r="AE9" i="3" s="1"/>
  <c r="AH9" i="3" s="1"/>
  <c r="AK9" i="3" s="1"/>
  <c r="AN9" i="3" s="1"/>
  <c r="D8" i="3"/>
  <c r="D18" i="3" s="1"/>
  <c r="D10" i="3" l="1"/>
  <c r="D11" i="3" s="1"/>
  <c r="D15" i="3"/>
  <c r="H1" i="3" s="1"/>
  <c r="C11" i="3" l="1"/>
  <c r="D12" i="3"/>
  <c r="C13" i="3" s="1"/>
  <c r="C16" i="3"/>
  <c r="D16" i="3"/>
  <c r="D19" i="3"/>
  <c r="C19" i="3"/>
  <c r="I1" i="3" l="1"/>
  <c r="J1" i="3" s="1"/>
  <c r="D13" i="3"/>
  <c r="C21" i="3" s="1"/>
  <c r="G5" i="3" s="1"/>
  <c r="I5" i="3" l="1"/>
  <c r="H5" i="3"/>
  <c r="C22" i="3"/>
  <c r="J5" i="3"/>
  <c r="K1" i="3"/>
  <c r="K5" i="3" s="1"/>
  <c r="L1" i="3" l="1"/>
  <c r="L5" i="3" s="1"/>
  <c r="M1" i="3" l="1"/>
  <c r="M5" i="3" s="1"/>
  <c r="N1" i="3"/>
  <c r="N5" i="3" s="1"/>
  <c r="O1" i="3" l="1"/>
  <c r="O5" i="3" s="1"/>
  <c r="P1" i="3" l="1"/>
  <c r="P5" i="3" s="1"/>
  <c r="Q1" i="3"/>
  <c r="Q5" i="3" s="1"/>
  <c r="R1" i="3" l="1"/>
  <c r="R5" i="3" s="1"/>
  <c r="S1" i="3" l="1"/>
  <c r="S5" i="3" s="1"/>
  <c r="T1" i="3"/>
  <c r="T5" i="3" s="1"/>
  <c r="U1" i="3" l="1"/>
  <c r="U5" i="3" s="1"/>
  <c r="V1" i="3" l="1"/>
  <c r="V5" i="3" s="1"/>
  <c r="W1" i="3"/>
  <c r="W5" i="3" s="1"/>
  <c r="X1" i="3" l="1"/>
  <c r="X5" i="3" s="1"/>
  <c r="Y1" i="3" l="1"/>
  <c r="Y5" i="3" s="1"/>
  <c r="Z1" i="3"/>
  <c r="Z5" i="3" s="1"/>
  <c r="AA1" i="3" l="1"/>
  <c r="AA5" i="3" s="1"/>
  <c r="AC1" i="3" l="1"/>
  <c r="AC5" i="3" s="1"/>
  <c r="AB1" i="3"/>
  <c r="AB5" i="3" s="1"/>
  <c r="AD1" i="3" l="1"/>
  <c r="AD5" i="3" s="1"/>
  <c r="AF1" i="3" l="1"/>
  <c r="AF5" i="3" s="1"/>
  <c r="AE1" i="3"/>
  <c r="AE5" i="3" s="1"/>
  <c r="AG1" i="3" l="1"/>
  <c r="AG5" i="3" s="1"/>
  <c r="AI1" i="3" l="1"/>
  <c r="AI5" i="3" s="1"/>
  <c r="AH1" i="3"/>
  <c r="AH5" i="3" s="1"/>
  <c r="AJ1" i="3" l="1"/>
  <c r="AJ5" i="3" s="1"/>
  <c r="AK1" i="3" l="1"/>
  <c r="AK5" i="3" s="1"/>
  <c r="AL1" i="3"/>
  <c r="AL5" i="3" s="1"/>
  <c r="AM1" i="3" l="1"/>
  <c r="AM5" i="3" s="1"/>
  <c r="AO1" i="3" l="1"/>
  <c r="AO5" i="3" s="1"/>
  <c r="AN1" i="3"/>
  <c r="AN5" i="3" s="1"/>
  <c r="AP1" i="3" l="1"/>
  <c r="AP5" i="3" l="1"/>
  <c r="G8" i="3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</calcChain>
</file>

<file path=xl/sharedStrings.xml><?xml version="1.0" encoding="utf-8"?>
<sst xmlns="http://schemas.openxmlformats.org/spreadsheetml/2006/main" count="456" uniqueCount="79">
  <si>
    <t>Week Day</t>
  </si>
  <si>
    <t>Rahu Kalam Time</t>
  </si>
  <si>
    <t>Yamagandam</t>
  </si>
  <si>
    <t>Gulika Kalam</t>
  </si>
  <si>
    <t>Monday</t>
  </si>
  <si>
    <t>7:30 AM – 9:00 AM</t>
  </si>
  <si>
    <t>10:30 AM – 12:00 PM</t>
  </si>
  <si>
    <t>1:30 PM – 3:00 PM</t>
  </si>
  <si>
    <t>Tuesday</t>
  </si>
  <si>
    <t>3:00 PM – 4.30 PM</t>
  </si>
  <si>
    <t>9.00 AM – 10.30 AM</t>
  </si>
  <si>
    <t>12:00 PM – 1:30 PM</t>
  </si>
  <si>
    <t>Wednesday</t>
  </si>
  <si>
    <t>12:00 PM – 1.30 PM</t>
  </si>
  <si>
    <t>7.30 AM – 9.00 AM</t>
  </si>
  <si>
    <t>Thursday</t>
  </si>
  <si>
    <t>1:30 PM – 3.00 PM</t>
  </si>
  <si>
    <t>6.00 AM – 7.30 AM</t>
  </si>
  <si>
    <t>9:00 AM – 10:30 AM</t>
  </si>
  <si>
    <t>Friday</t>
  </si>
  <si>
    <t>10.30 AM – 12.00 PM</t>
  </si>
  <si>
    <t>3.00 PM – 4.30 PM</t>
  </si>
  <si>
    <t>Saturday</t>
  </si>
  <si>
    <t>9:00 AM – 10.30 AM</t>
  </si>
  <si>
    <t>1.30 PM – 3.00 PM</t>
  </si>
  <si>
    <t>6:00 AM – 7:30 AM</t>
  </si>
  <si>
    <t>Sunday</t>
  </si>
  <si>
    <t>4.30 PM – 6.00 PM</t>
  </si>
  <si>
    <t>12.00 PM – 1.30 PM</t>
  </si>
  <si>
    <t>Sun Rise</t>
  </si>
  <si>
    <t>Hour</t>
  </si>
  <si>
    <t>Minutes</t>
  </si>
  <si>
    <t>Sun Set (24 Hours)</t>
  </si>
  <si>
    <t>Today's Day</t>
  </si>
  <si>
    <t>Sequence</t>
  </si>
  <si>
    <t>Total Dinmaan in Minutes</t>
  </si>
  <si>
    <t>Today's Rahu Kaal Start</t>
  </si>
  <si>
    <t>Today's Rahu Kaal End</t>
  </si>
  <si>
    <t>Rahu Kaal Duration (Hour &amp; Min)</t>
  </si>
  <si>
    <t>Rahu Kaal Start After</t>
  </si>
  <si>
    <t>Rahu Kaal Start After Run Rise</t>
  </si>
  <si>
    <t>Description</t>
  </si>
  <si>
    <t>Total Dinmaan (Day Time)</t>
  </si>
  <si>
    <t>Rahu Kaal Seqence</t>
  </si>
  <si>
    <t>Hora</t>
  </si>
  <si>
    <t>Choughadiya</t>
  </si>
  <si>
    <t>Rahu Kaal</t>
  </si>
  <si>
    <t>8th Portion of Day (Rahu Kaal)</t>
  </si>
  <si>
    <t>12th Portion Of the Day (Hour &amp; Min)</t>
  </si>
  <si>
    <t>12th Portion Of the Day (Minutes only)</t>
  </si>
  <si>
    <t>12th Portion Of the Night (Minutes only)</t>
  </si>
  <si>
    <t>12th Portion Of the Night (Hour &amp; Min)</t>
  </si>
  <si>
    <t>Mon</t>
  </si>
  <si>
    <t>Sat</t>
  </si>
  <si>
    <t>Fri</t>
  </si>
  <si>
    <t>Wed</t>
  </si>
  <si>
    <t>Thu</t>
  </si>
  <si>
    <t>Tue</t>
  </si>
  <si>
    <t>Sun</t>
  </si>
  <si>
    <t>Ven</t>
  </si>
  <si>
    <t>Mer</t>
  </si>
  <si>
    <t>Jup</t>
  </si>
  <si>
    <t>Mar</t>
  </si>
  <si>
    <t>Starting Hora Of Day</t>
  </si>
  <si>
    <t>Next Hora</t>
  </si>
  <si>
    <t>Udveg</t>
  </si>
  <si>
    <t>Char</t>
  </si>
  <si>
    <t>Laabh</t>
  </si>
  <si>
    <t>Amrit</t>
  </si>
  <si>
    <t>Kaal</t>
  </si>
  <si>
    <t>Shubh</t>
  </si>
  <si>
    <t>Rog</t>
  </si>
  <si>
    <t>Subh</t>
  </si>
  <si>
    <t>Days</t>
  </si>
  <si>
    <t>Seq</t>
  </si>
  <si>
    <t>Unique</t>
  </si>
  <si>
    <t>(Enter Only Values In Green)</t>
  </si>
  <si>
    <t>Day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</si>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</sst>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Hind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0" fillId="4" borderId="1" xfId="0" applyFill="1" applyBorder="1"/>
    <xf numFmtId="18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5" borderId="1" xfId="0" applyFill="1" applyBorder="1"/>
    <xf numFmtId="18" fontId="5" fillId="5" borderId="1" xfId="0" applyNumberFormat="1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8" fillId="0" borderId="2" xfId="0" applyNumberFormat="1" applyFont="1" applyBorder="1"/>
    <xf numFmtId="2" fontId="8" fillId="0" borderId="3" xfId="0" applyNumberFormat="1" applyFont="1" applyBorder="1"/>
    <xf numFmtId="2" fontId="8" fillId="0" borderId="4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4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B5A8-7E85-4F5B-AC86-752A5064ABB3}">
  <sheetPr codeName="Sheet1"/>
  <dimension ref="A1:X39"/>
  <sheetViews>
    <sheetView zoomScale="130" zoomScaleNormal="130" workbookViewId="0">
      <selection activeCell="C1" sqref="C1"/>
    </sheetView>
  </sheetViews>
  <sheetFormatPr defaultRowHeight="15" x14ac:dyDescent="0.25"/>
  <cols>
    <col min="1" max="1" width="10.28515625" bestFit="1" customWidth="1"/>
    <col min="2" max="4" width="18.7109375" bestFit="1" customWidth="1"/>
    <col min="5" max="7" width="6.140625" bestFit="1" customWidth="1"/>
    <col min="8" max="8" width="4.7109375" bestFit="1" customWidth="1"/>
    <col min="9" max="24" width="6.140625" bestFit="1" customWidth="1"/>
  </cols>
  <sheetData>
    <row r="1" spans="1:24" ht="17.25" x14ac:dyDescent="0.25">
      <c r="A1" s="1" t="s">
        <v>0</v>
      </c>
      <c r="B1" s="2" t="s">
        <v>1</v>
      </c>
      <c r="C1" s="2" t="s">
        <v>2</v>
      </c>
      <c r="D1" s="2" t="s">
        <v>3</v>
      </c>
      <c r="H1" s="5" t="s">
        <v>58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65</v>
      </c>
      <c r="Q1" s="5" t="s">
        <v>70</v>
      </c>
      <c r="R1" s="5" t="s">
        <v>68</v>
      </c>
      <c r="S1" s="5" t="s">
        <v>66</v>
      </c>
      <c r="T1" s="5" t="s">
        <v>71</v>
      </c>
      <c r="U1" s="5" t="s">
        <v>69</v>
      </c>
      <c r="V1" s="5" t="s">
        <v>67</v>
      </c>
      <c r="W1" s="5" t="s">
        <v>65</v>
      </c>
      <c r="X1" s="5" t="s">
        <v>70</v>
      </c>
    </row>
    <row r="2" spans="1:24" ht="25.5" x14ac:dyDescent="0.25">
      <c r="A2" s="3" t="s">
        <v>4</v>
      </c>
      <c r="B2" s="3" t="s">
        <v>5</v>
      </c>
      <c r="C2" s="3" t="s">
        <v>6</v>
      </c>
      <c r="D2" s="3" t="s">
        <v>7</v>
      </c>
      <c r="H2" s="5" t="s">
        <v>52</v>
      </c>
      <c r="I2" s="5" t="s">
        <v>68</v>
      </c>
      <c r="J2" s="5" t="s">
        <v>69</v>
      </c>
      <c r="K2" s="5" t="s">
        <v>70</v>
      </c>
      <c r="L2" s="5" t="s">
        <v>71</v>
      </c>
      <c r="M2" s="5" t="s">
        <v>65</v>
      </c>
      <c r="N2" s="5" t="s">
        <v>66</v>
      </c>
      <c r="O2" s="5" t="s">
        <v>67</v>
      </c>
      <c r="P2" s="5" t="s">
        <v>68</v>
      </c>
      <c r="Q2" s="5" t="s">
        <v>66</v>
      </c>
      <c r="R2" s="5" t="s">
        <v>71</v>
      </c>
      <c r="S2" s="5" t="s">
        <v>69</v>
      </c>
      <c r="T2" s="5" t="s">
        <v>67</v>
      </c>
      <c r="U2" s="5" t="s">
        <v>65</v>
      </c>
      <c r="V2" s="5" t="s">
        <v>70</v>
      </c>
      <c r="W2" s="5" t="s">
        <v>68</v>
      </c>
      <c r="X2" s="5" t="s">
        <v>66</v>
      </c>
    </row>
    <row r="3" spans="1:24" x14ac:dyDescent="0.25">
      <c r="A3" s="4" t="s">
        <v>22</v>
      </c>
      <c r="B3" s="4" t="s">
        <v>23</v>
      </c>
      <c r="C3" s="4" t="s">
        <v>24</v>
      </c>
      <c r="D3" s="4" t="s">
        <v>25</v>
      </c>
      <c r="H3" s="5" t="s">
        <v>57</v>
      </c>
      <c r="I3" s="5" t="s">
        <v>71</v>
      </c>
      <c r="J3" s="5" t="s">
        <v>65</v>
      </c>
      <c r="K3" s="5" t="s">
        <v>66</v>
      </c>
      <c r="L3" s="5" t="s">
        <v>67</v>
      </c>
      <c r="M3" s="5" t="s">
        <v>68</v>
      </c>
      <c r="N3" s="5" t="s">
        <v>69</v>
      </c>
      <c r="O3" s="5" t="s">
        <v>70</v>
      </c>
      <c r="P3" s="5" t="s">
        <v>71</v>
      </c>
      <c r="Q3" s="5" t="s">
        <v>69</v>
      </c>
      <c r="R3" s="5" t="s">
        <v>67</v>
      </c>
      <c r="S3" s="5" t="s">
        <v>65</v>
      </c>
      <c r="T3" s="5" t="s">
        <v>70</v>
      </c>
      <c r="U3" s="5" t="s">
        <v>68</v>
      </c>
      <c r="V3" s="5" t="s">
        <v>66</v>
      </c>
      <c r="W3" s="5" t="s">
        <v>71</v>
      </c>
      <c r="X3" s="5" t="s">
        <v>69</v>
      </c>
    </row>
    <row r="4" spans="1:24" ht="25.5" x14ac:dyDescent="0.25">
      <c r="A4" s="3" t="s">
        <v>19</v>
      </c>
      <c r="B4" s="3" t="s">
        <v>20</v>
      </c>
      <c r="C4" s="3" t="s">
        <v>21</v>
      </c>
      <c r="D4" s="3" t="s">
        <v>5</v>
      </c>
      <c r="H4" s="5" t="s">
        <v>55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65</v>
      </c>
      <c r="O4" s="5" t="s">
        <v>66</v>
      </c>
      <c r="P4" s="5" t="s">
        <v>67</v>
      </c>
      <c r="Q4" s="5" t="s">
        <v>65</v>
      </c>
      <c r="R4" s="5" t="s">
        <v>72</v>
      </c>
      <c r="S4" s="5" t="s">
        <v>68</v>
      </c>
      <c r="T4" s="5" t="s">
        <v>66</v>
      </c>
      <c r="U4" s="5" t="s">
        <v>71</v>
      </c>
      <c r="V4" s="5" t="s">
        <v>69</v>
      </c>
      <c r="W4" s="5" t="s">
        <v>67</v>
      </c>
      <c r="X4" s="5" t="s">
        <v>65</v>
      </c>
    </row>
    <row r="5" spans="1:24" ht="25.5" x14ac:dyDescent="0.25">
      <c r="A5" s="3" t="s">
        <v>12</v>
      </c>
      <c r="B5" s="3" t="s">
        <v>13</v>
      </c>
      <c r="C5" s="3" t="s">
        <v>14</v>
      </c>
      <c r="D5" s="3" t="s">
        <v>6</v>
      </c>
      <c r="H5" s="5" t="s">
        <v>56</v>
      </c>
      <c r="I5" s="5" t="s">
        <v>70</v>
      </c>
      <c r="J5" s="5" t="s">
        <v>71</v>
      </c>
      <c r="K5" s="5" t="s">
        <v>65</v>
      </c>
      <c r="L5" s="5" t="s">
        <v>66</v>
      </c>
      <c r="M5" s="5" t="s">
        <v>67</v>
      </c>
      <c r="N5" s="5" t="s">
        <v>68</v>
      </c>
      <c r="O5" s="5" t="s">
        <v>69</v>
      </c>
      <c r="P5" s="5" t="s">
        <v>70</v>
      </c>
      <c r="Q5" s="5" t="s">
        <v>68</v>
      </c>
      <c r="R5" s="5" t="s">
        <v>66</v>
      </c>
      <c r="S5" s="5" t="s">
        <v>71</v>
      </c>
      <c r="T5" s="5" t="s">
        <v>69</v>
      </c>
      <c r="U5" s="5" t="s">
        <v>67</v>
      </c>
      <c r="V5" s="5" t="s">
        <v>65</v>
      </c>
      <c r="W5" s="5" t="s">
        <v>70</v>
      </c>
      <c r="X5" s="5" t="s">
        <v>68</v>
      </c>
    </row>
    <row r="6" spans="1:24" x14ac:dyDescent="0.25">
      <c r="A6" s="4" t="s">
        <v>15</v>
      </c>
      <c r="B6" s="4" t="s">
        <v>16</v>
      </c>
      <c r="C6" s="4" t="s">
        <v>17</v>
      </c>
      <c r="D6" s="4" t="s">
        <v>18</v>
      </c>
      <c r="H6" s="5" t="s">
        <v>54</v>
      </c>
      <c r="I6" s="5" t="s">
        <v>66</v>
      </c>
      <c r="J6" s="5" t="s">
        <v>67</v>
      </c>
      <c r="K6" s="5" t="s">
        <v>68</v>
      </c>
      <c r="L6" s="5" t="s">
        <v>69</v>
      </c>
      <c r="M6" s="5" t="s">
        <v>70</v>
      </c>
      <c r="N6" s="5" t="s">
        <v>71</v>
      </c>
      <c r="O6" s="5" t="s">
        <v>65</v>
      </c>
      <c r="P6" s="5" t="s">
        <v>66</v>
      </c>
      <c r="Q6" s="5" t="s">
        <v>71</v>
      </c>
      <c r="R6" s="5" t="s">
        <v>69</v>
      </c>
      <c r="S6" s="5" t="s">
        <v>67</v>
      </c>
      <c r="T6" s="5" t="s">
        <v>65</v>
      </c>
      <c r="U6" s="5" t="s">
        <v>70</v>
      </c>
      <c r="V6" s="5" t="s">
        <v>68</v>
      </c>
      <c r="W6" s="5" t="s">
        <v>66</v>
      </c>
      <c r="X6" s="5" t="s">
        <v>71</v>
      </c>
    </row>
    <row r="7" spans="1:24" x14ac:dyDescent="0.25">
      <c r="A7" s="4" t="s">
        <v>8</v>
      </c>
      <c r="B7" s="4" t="s">
        <v>9</v>
      </c>
      <c r="C7" s="4" t="s">
        <v>10</v>
      </c>
      <c r="D7" s="4" t="s">
        <v>11</v>
      </c>
      <c r="H7" s="5" t="s">
        <v>53</v>
      </c>
      <c r="I7" s="5" t="s">
        <v>69</v>
      </c>
      <c r="J7" s="5" t="s">
        <v>70</v>
      </c>
      <c r="K7" s="5" t="s">
        <v>71</v>
      </c>
      <c r="L7" s="5" t="s">
        <v>65</v>
      </c>
      <c r="M7" s="5" t="s">
        <v>66</v>
      </c>
      <c r="N7" s="5" t="s">
        <v>67</v>
      </c>
      <c r="O7" s="5" t="s">
        <v>68</v>
      </c>
      <c r="P7" s="5" t="s">
        <v>69</v>
      </c>
      <c r="Q7" s="5" t="s">
        <v>67</v>
      </c>
      <c r="R7" s="5" t="s">
        <v>65</v>
      </c>
      <c r="S7" s="5" t="s">
        <v>70</v>
      </c>
      <c r="T7" s="5" t="s">
        <v>68</v>
      </c>
      <c r="U7" s="5" t="s">
        <v>66</v>
      </c>
      <c r="V7" s="5" t="s">
        <v>71</v>
      </c>
      <c r="W7" s="5" t="s">
        <v>69</v>
      </c>
      <c r="X7" s="5" t="s">
        <v>67</v>
      </c>
    </row>
    <row r="8" spans="1:24" x14ac:dyDescent="0.25">
      <c r="A8" s="3" t="s">
        <v>26</v>
      </c>
      <c r="B8" s="3" t="s">
        <v>27</v>
      </c>
      <c r="C8" s="3" t="s">
        <v>28</v>
      </c>
      <c r="D8" s="3" t="s">
        <v>21</v>
      </c>
    </row>
    <row r="10" spans="1:24" ht="17.25" x14ac:dyDescent="0.25">
      <c r="A10" s="1" t="s">
        <v>0</v>
      </c>
      <c r="B10" s="2" t="s">
        <v>2</v>
      </c>
    </row>
    <row r="11" spans="1:24" x14ac:dyDescent="0.25">
      <c r="A11" s="4" t="s">
        <v>15</v>
      </c>
      <c r="B11" s="4" t="s">
        <v>17</v>
      </c>
    </row>
    <row r="12" spans="1:24" ht="25.5" x14ac:dyDescent="0.25">
      <c r="A12" s="3" t="s">
        <v>12</v>
      </c>
      <c r="B12" s="3" t="s">
        <v>14</v>
      </c>
    </row>
    <row r="13" spans="1:24" x14ac:dyDescent="0.25">
      <c r="A13" s="4" t="s">
        <v>8</v>
      </c>
      <c r="B13" s="4" t="s">
        <v>10</v>
      </c>
    </row>
    <row r="14" spans="1:24" ht="25.5" x14ac:dyDescent="0.25">
      <c r="A14" s="3" t="s">
        <v>4</v>
      </c>
      <c r="B14" s="3" t="s">
        <v>6</v>
      </c>
    </row>
    <row r="15" spans="1:24" x14ac:dyDescent="0.25">
      <c r="A15" s="3" t="s">
        <v>26</v>
      </c>
      <c r="B15" s="3" t="s">
        <v>28</v>
      </c>
    </row>
    <row r="16" spans="1:24" x14ac:dyDescent="0.25">
      <c r="A16" s="4" t="s">
        <v>22</v>
      </c>
      <c r="B16" s="4" t="s">
        <v>24</v>
      </c>
    </row>
    <row r="17" spans="1:4" x14ac:dyDescent="0.25">
      <c r="A17" s="3" t="s">
        <v>19</v>
      </c>
      <c r="B17" s="3" t="s">
        <v>21</v>
      </c>
    </row>
    <row r="22" spans="1:4" ht="17.25" x14ac:dyDescent="0.25">
      <c r="A22" s="1" t="s">
        <v>0</v>
      </c>
      <c r="B22" s="1" t="s">
        <v>34</v>
      </c>
      <c r="C22" s="1" t="s">
        <v>63</v>
      </c>
      <c r="D22" s="1" t="s">
        <v>64</v>
      </c>
    </row>
    <row r="23" spans="1:4" x14ac:dyDescent="0.25">
      <c r="A23" s="3" t="s">
        <v>4</v>
      </c>
      <c r="B23" s="9">
        <v>1</v>
      </c>
      <c r="C23" s="9" t="s">
        <v>52</v>
      </c>
      <c r="D23" s="9" t="s">
        <v>53</v>
      </c>
    </row>
    <row r="24" spans="1:4" x14ac:dyDescent="0.25">
      <c r="A24" s="4" t="s">
        <v>22</v>
      </c>
      <c r="B24" s="9">
        <v>2</v>
      </c>
      <c r="C24" s="9" t="s">
        <v>53</v>
      </c>
      <c r="D24" s="9" t="s">
        <v>61</v>
      </c>
    </row>
    <row r="25" spans="1:4" x14ac:dyDescent="0.25">
      <c r="A25" s="3" t="s">
        <v>19</v>
      </c>
      <c r="B25" s="9">
        <v>3</v>
      </c>
      <c r="C25" s="9" t="s">
        <v>59</v>
      </c>
      <c r="D25" s="9" t="s">
        <v>60</v>
      </c>
    </row>
    <row r="26" spans="1:4" ht="25.5" x14ac:dyDescent="0.25">
      <c r="A26" s="3" t="s">
        <v>12</v>
      </c>
      <c r="B26" s="9">
        <v>4</v>
      </c>
      <c r="C26" s="9" t="s">
        <v>60</v>
      </c>
      <c r="D26" s="9" t="s">
        <v>52</v>
      </c>
    </row>
    <row r="27" spans="1:4" x14ac:dyDescent="0.25">
      <c r="A27" s="4" t="s">
        <v>15</v>
      </c>
      <c r="B27" s="9">
        <v>5</v>
      </c>
      <c r="C27" s="9" t="s">
        <v>61</v>
      </c>
      <c r="D27" s="9" t="s">
        <v>62</v>
      </c>
    </row>
    <row r="28" spans="1:4" x14ac:dyDescent="0.25">
      <c r="A28" s="4" t="s">
        <v>8</v>
      </c>
      <c r="B28" s="9">
        <v>6</v>
      </c>
      <c r="C28" s="9" t="s">
        <v>62</v>
      </c>
      <c r="D28" s="9" t="s">
        <v>58</v>
      </c>
    </row>
    <row r="29" spans="1:4" x14ac:dyDescent="0.25">
      <c r="A29" s="3" t="s">
        <v>26</v>
      </c>
      <c r="B29" s="9">
        <v>7</v>
      </c>
      <c r="C29" s="9" t="s">
        <v>58</v>
      </c>
      <c r="D29" s="9" t="s">
        <v>59</v>
      </c>
    </row>
    <row r="32" spans="1:4" ht="17.25" x14ac:dyDescent="0.25">
      <c r="A32" s="1" t="s">
        <v>0</v>
      </c>
    </row>
    <row r="33" spans="1:1" x14ac:dyDescent="0.25">
      <c r="A33" s="3" t="s">
        <v>26</v>
      </c>
    </row>
    <row r="34" spans="1:1" x14ac:dyDescent="0.25">
      <c r="A34" s="3" t="s">
        <v>4</v>
      </c>
    </row>
    <row r="35" spans="1:1" x14ac:dyDescent="0.25">
      <c r="A35" s="4" t="s">
        <v>8</v>
      </c>
    </row>
    <row r="36" spans="1:1" ht="25.5" x14ac:dyDescent="0.25">
      <c r="A36" s="3" t="s">
        <v>12</v>
      </c>
    </row>
    <row r="37" spans="1:1" x14ac:dyDescent="0.25">
      <c r="A37" s="4" t="s">
        <v>15</v>
      </c>
    </row>
    <row r="38" spans="1:1" x14ac:dyDescent="0.25">
      <c r="A38" s="3" t="s">
        <v>19</v>
      </c>
    </row>
    <row r="39" spans="1:1" x14ac:dyDescent="0.25">
      <c r="A39" s="4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553E-5300-489F-8E5C-BFFF6D2C2875}">
  <sheetPr codeName="Sheet2"/>
  <dimension ref="A1:D113"/>
  <sheetViews>
    <sheetView workbookViewId="0">
      <selection activeCell="D98" sqref="D98:D113"/>
    </sheetView>
  </sheetViews>
  <sheetFormatPr defaultRowHeight="15" x14ac:dyDescent="0.25"/>
  <cols>
    <col min="1" max="1" width="10.42578125" bestFit="1" customWidth="1"/>
    <col min="2" max="2" width="4.140625" bestFit="1" customWidth="1"/>
    <col min="3" max="3" width="13.85546875" bestFit="1" customWidth="1"/>
    <col min="4" max="4" width="16.85546875" customWidth="1"/>
  </cols>
  <sheetData>
    <row r="1" spans="1:4" x14ac:dyDescent="0.25">
      <c r="A1" t="s">
        <v>73</v>
      </c>
      <c r="B1" t="s">
        <v>74</v>
      </c>
      <c r="C1" t="s">
        <v>75</v>
      </c>
      <c r="D1" t="s">
        <v>45</v>
      </c>
    </row>
    <row r="2" spans="1:4" x14ac:dyDescent="0.25">
      <c r="A2" s="3" t="s">
        <v>26</v>
      </c>
      <c r="B2">
        <v>1</v>
      </c>
      <c r="C2" t="str">
        <f>A2 &amp; "|" &amp; B2</f>
        <v>Sunday|1</v>
      </c>
      <c r="D2" t="s">
        <v>65</v>
      </c>
    </row>
    <row r="3" spans="1:4" x14ac:dyDescent="0.25">
      <c r="A3" s="3" t="s">
        <v>26</v>
      </c>
      <c r="B3">
        <v>2</v>
      </c>
      <c r="C3" t="str">
        <f t="shared" ref="C3:C33" si="0">A3 &amp; "|" &amp; B3</f>
        <v>Sunday|2</v>
      </c>
      <c r="D3" t="s">
        <v>66</v>
      </c>
    </row>
    <row r="4" spans="1:4" x14ac:dyDescent="0.25">
      <c r="A4" s="3" t="s">
        <v>26</v>
      </c>
      <c r="B4">
        <v>3</v>
      </c>
      <c r="C4" t="str">
        <f t="shared" si="0"/>
        <v>Sunday|3</v>
      </c>
      <c r="D4" t="s">
        <v>67</v>
      </c>
    </row>
    <row r="5" spans="1:4" x14ac:dyDescent="0.25">
      <c r="A5" s="3" t="s">
        <v>26</v>
      </c>
      <c r="B5">
        <v>4</v>
      </c>
      <c r="C5" t="str">
        <f t="shared" si="0"/>
        <v>Sunday|4</v>
      </c>
      <c r="D5" t="s">
        <v>68</v>
      </c>
    </row>
    <row r="6" spans="1:4" x14ac:dyDescent="0.25">
      <c r="A6" s="3" t="s">
        <v>26</v>
      </c>
      <c r="B6">
        <v>5</v>
      </c>
      <c r="C6" t="str">
        <f t="shared" si="0"/>
        <v>Sunday|5</v>
      </c>
      <c r="D6" t="s">
        <v>69</v>
      </c>
    </row>
    <row r="7" spans="1:4" x14ac:dyDescent="0.25">
      <c r="A7" s="3" t="s">
        <v>26</v>
      </c>
      <c r="B7">
        <v>6</v>
      </c>
      <c r="C7" t="str">
        <f t="shared" si="0"/>
        <v>Sunday|6</v>
      </c>
      <c r="D7" t="s">
        <v>70</v>
      </c>
    </row>
    <row r="8" spans="1:4" x14ac:dyDescent="0.25">
      <c r="A8" s="3" t="s">
        <v>26</v>
      </c>
      <c r="B8">
        <v>7</v>
      </c>
      <c r="C8" t="str">
        <f t="shared" si="0"/>
        <v>Sunday|7</v>
      </c>
      <c r="D8" t="s">
        <v>71</v>
      </c>
    </row>
    <row r="9" spans="1:4" x14ac:dyDescent="0.25">
      <c r="A9" s="3" t="s">
        <v>26</v>
      </c>
      <c r="B9">
        <v>8</v>
      </c>
      <c r="C9" t="str">
        <f t="shared" si="0"/>
        <v>Sunday|8</v>
      </c>
      <c r="D9" t="s">
        <v>65</v>
      </c>
    </row>
    <row r="10" spans="1:4" x14ac:dyDescent="0.25">
      <c r="A10" s="3" t="s">
        <v>26</v>
      </c>
      <c r="B10">
        <v>9</v>
      </c>
      <c r="C10" t="str">
        <f t="shared" si="0"/>
        <v>Sunday|9</v>
      </c>
      <c r="D10" t="s">
        <v>70</v>
      </c>
    </row>
    <row r="11" spans="1:4" x14ac:dyDescent="0.25">
      <c r="A11" s="3" t="s">
        <v>26</v>
      </c>
      <c r="B11">
        <v>10</v>
      </c>
      <c r="C11" t="str">
        <f t="shared" si="0"/>
        <v>Sunday|10</v>
      </c>
      <c r="D11" t="s">
        <v>68</v>
      </c>
    </row>
    <row r="12" spans="1:4" x14ac:dyDescent="0.25">
      <c r="A12" s="3" t="s">
        <v>26</v>
      </c>
      <c r="B12">
        <v>11</v>
      </c>
      <c r="C12" t="str">
        <f t="shared" si="0"/>
        <v>Sunday|11</v>
      </c>
      <c r="D12" t="s">
        <v>66</v>
      </c>
    </row>
    <row r="13" spans="1:4" x14ac:dyDescent="0.25">
      <c r="A13" s="3" t="s">
        <v>26</v>
      </c>
      <c r="B13">
        <v>12</v>
      </c>
      <c r="C13" t="str">
        <f t="shared" si="0"/>
        <v>Sunday|12</v>
      </c>
      <c r="D13" t="s">
        <v>71</v>
      </c>
    </row>
    <row r="14" spans="1:4" x14ac:dyDescent="0.25">
      <c r="A14" s="3" t="s">
        <v>26</v>
      </c>
      <c r="B14">
        <v>13</v>
      </c>
      <c r="C14" t="str">
        <f t="shared" si="0"/>
        <v>Sunday|13</v>
      </c>
      <c r="D14" t="s">
        <v>69</v>
      </c>
    </row>
    <row r="15" spans="1:4" x14ac:dyDescent="0.25">
      <c r="A15" s="3" t="s">
        <v>26</v>
      </c>
      <c r="B15">
        <v>14</v>
      </c>
      <c r="C15" t="str">
        <f t="shared" si="0"/>
        <v>Sunday|14</v>
      </c>
      <c r="D15" t="s">
        <v>67</v>
      </c>
    </row>
    <row r="16" spans="1:4" x14ac:dyDescent="0.25">
      <c r="A16" s="3" t="s">
        <v>26</v>
      </c>
      <c r="B16">
        <v>15</v>
      </c>
      <c r="C16" t="str">
        <f t="shared" si="0"/>
        <v>Sunday|15</v>
      </c>
      <c r="D16" t="s">
        <v>65</v>
      </c>
    </row>
    <row r="17" spans="1:4" x14ac:dyDescent="0.25">
      <c r="A17" s="3" t="s">
        <v>26</v>
      </c>
      <c r="B17">
        <v>16</v>
      </c>
      <c r="C17" t="str">
        <f t="shared" si="0"/>
        <v>Sunday|16</v>
      </c>
      <c r="D17" t="s">
        <v>70</v>
      </c>
    </row>
    <row r="18" spans="1:4" x14ac:dyDescent="0.25">
      <c r="A18" s="3" t="s">
        <v>4</v>
      </c>
      <c r="B18">
        <v>1</v>
      </c>
      <c r="C18" t="str">
        <f t="shared" si="0"/>
        <v>Monday|1</v>
      </c>
      <c r="D18" t="s">
        <v>68</v>
      </c>
    </row>
    <row r="19" spans="1:4" x14ac:dyDescent="0.25">
      <c r="A19" s="3" t="s">
        <v>4</v>
      </c>
      <c r="B19">
        <v>2</v>
      </c>
      <c r="C19" t="str">
        <f t="shared" si="0"/>
        <v>Monday|2</v>
      </c>
      <c r="D19" t="s">
        <v>69</v>
      </c>
    </row>
    <row r="20" spans="1:4" x14ac:dyDescent="0.25">
      <c r="A20" s="3" t="s">
        <v>4</v>
      </c>
      <c r="B20">
        <v>3</v>
      </c>
      <c r="C20" t="str">
        <f t="shared" si="0"/>
        <v>Monday|3</v>
      </c>
      <c r="D20" t="s">
        <v>70</v>
      </c>
    </row>
    <row r="21" spans="1:4" x14ac:dyDescent="0.25">
      <c r="A21" s="3" t="s">
        <v>4</v>
      </c>
      <c r="B21">
        <v>4</v>
      </c>
      <c r="C21" t="str">
        <f t="shared" si="0"/>
        <v>Monday|4</v>
      </c>
      <c r="D21" t="s">
        <v>71</v>
      </c>
    </row>
    <row r="22" spans="1:4" x14ac:dyDescent="0.25">
      <c r="A22" s="3" t="s">
        <v>4</v>
      </c>
      <c r="B22">
        <v>5</v>
      </c>
      <c r="C22" t="str">
        <f t="shared" si="0"/>
        <v>Monday|5</v>
      </c>
      <c r="D22" t="s">
        <v>65</v>
      </c>
    </row>
    <row r="23" spans="1:4" x14ac:dyDescent="0.25">
      <c r="A23" s="3" t="s">
        <v>4</v>
      </c>
      <c r="B23">
        <v>6</v>
      </c>
      <c r="C23" t="str">
        <f t="shared" si="0"/>
        <v>Monday|6</v>
      </c>
      <c r="D23" t="s">
        <v>66</v>
      </c>
    </row>
    <row r="24" spans="1:4" x14ac:dyDescent="0.25">
      <c r="A24" s="3" t="s">
        <v>4</v>
      </c>
      <c r="B24">
        <v>7</v>
      </c>
      <c r="C24" t="str">
        <f t="shared" si="0"/>
        <v>Monday|7</v>
      </c>
      <c r="D24" t="s">
        <v>67</v>
      </c>
    </row>
    <row r="25" spans="1:4" x14ac:dyDescent="0.25">
      <c r="A25" s="3" t="s">
        <v>4</v>
      </c>
      <c r="B25">
        <v>8</v>
      </c>
      <c r="C25" t="str">
        <f t="shared" si="0"/>
        <v>Monday|8</v>
      </c>
      <c r="D25" t="s">
        <v>68</v>
      </c>
    </row>
    <row r="26" spans="1:4" x14ac:dyDescent="0.25">
      <c r="A26" s="3" t="s">
        <v>4</v>
      </c>
      <c r="B26">
        <v>9</v>
      </c>
      <c r="C26" t="str">
        <f t="shared" si="0"/>
        <v>Monday|9</v>
      </c>
      <c r="D26" t="s">
        <v>66</v>
      </c>
    </row>
    <row r="27" spans="1:4" x14ac:dyDescent="0.25">
      <c r="A27" s="3" t="s">
        <v>4</v>
      </c>
      <c r="B27">
        <v>10</v>
      </c>
      <c r="C27" t="str">
        <f t="shared" si="0"/>
        <v>Monday|10</v>
      </c>
      <c r="D27" t="s">
        <v>71</v>
      </c>
    </row>
    <row r="28" spans="1:4" x14ac:dyDescent="0.25">
      <c r="A28" s="3" t="s">
        <v>4</v>
      </c>
      <c r="B28">
        <v>11</v>
      </c>
      <c r="C28" t="str">
        <f t="shared" si="0"/>
        <v>Monday|11</v>
      </c>
      <c r="D28" t="s">
        <v>69</v>
      </c>
    </row>
    <row r="29" spans="1:4" x14ac:dyDescent="0.25">
      <c r="A29" s="3" t="s">
        <v>4</v>
      </c>
      <c r="B29">
        <v>12</v>
      </c>
      <c r="C29" t="str">
        <f t="shared" si="0"/>
        <v>Monday|12</v>
      </c>
      <c r="D29" t="s">
        <v>67</v>
      </c>
    </row>
    <row r="30" spans="1:4" x14ac:dyDescent="0.25">
      <c r="A30" s="3" t="s">
        <v>4</v>
      </c>
      <c r="B30">
        <v>13</v>
      </c>
      <c r="C30" t="str">
        <f t="shared" si="0"/>
        <v>Monday|13</v>
      </c>
      <c r="D30" t="s">
        <v>65</v>
      </c>
    </row>
    <row r="31" spans="1:4" x14ac:dyDescent="0.25">
      <c r="A31" s="3" t="s">
        <v>4</v>
      </c>
      <c r="B31">
        <v>14</v>
      </c>
      <c r="C31" t="str">
        <f t="shared" si="0"/>
        <v>Monday|14</v>
      </c>
      <c r="D31" t="s">
        <v>70</v>
      </c>
    </row>
    <row r="32" spans="1:4" x14ac:dyDescent="0.25">
      <c r="A32" s="3" t="s">
        <v>4</v>
      </c>
      <c r="B32">
        <v>15</v>
      </c>
      <c r="C32" t="str">
        <f t="shared" si="0"/>
        <v>Monday|15</v>
      </c>
      <c r="D32" t="s">
        <v>68</v>
      </c>
    </row>
    <row r="33" spans="1:4" x14ac:dyDescent="0.25">
      <c r="A33" s="3" t="s">
        <v>4</v>
      </c>
      <c r="B33">
        <v>16</v>
      </c>
      <c r="C33" t="str">
        <f t="shared" si="0"/>
        <v>Monday|16</v>
      </c>
      <c r="D33" t="s">
        <v>66</v>
      </c>
    </row>
    <row r="34" spans="1:4" x14ac:dyDescent="0.25">
      <c r="A34" s="4" t="s">
        <v>8</v>
      </c>
      <c r="B34">
        <v>1</v>
      </c>
      <c r="C34" t="str">
        <f t="shared" ref="C34:C97" si="1">A34 &amp; "|" &amp; B34</f>
        <v>Tuesday|1</v>
      </c>
      <c r="D34" t="s">
        <v>71</v>
      </c>
    </row>
    <row r="35" spans="1:4" x14ac:dyDescent="0.25">
      <c r="A35" s="4" t="s">
        <v>8</v>
      </c>
      <c r="B35">
        <v>2</v>
      </c>
      <c r="C35" t="str">
        <f t="shared" si="1"/>
        <v>Tuesday|2</v>
      </c>
      <c r="D35" t="s">
        <v>65</v>
      </c>
    </row>
    <row r="36" spans="1:4" x14ac:dyDescent="0.25">
      <c r="A36" s="4" t="s">
        <v>8</v>
      </c>
      <c r="B36">
        <v>3</v>
      </c>
      <c r="C36" t="str">
        <f t="shared" si="1"/>
        <v>Tuesday|3</v>
      </c>
      <c r="D36" t="s">
        <v>66</v>
      </c>
    </row>
    <row r="37" spans="1:4" x14ac:dyDescent="0.25">
      <c r="A37" s="4" t="s">
        <v>8</v>
      </c>
      <c r="B37">
        <v>4</v>
      </c>
      <c r="C37" t="str">
        <f t="shared" si="1"/>
        <v>Tuesday|4</v>
      </c>
      <c r="D37" t="s">
        <v>67</v>
      </c>
    </row>
    <row r="38" spans="1:4" x14ac:dyDescent="0.25">
      <c r="A38" s="4" t="s">
        <v>8</v>
      </c>
      <c r="B38">
        <v>5</v>
      </c>
      <c r="C38" t="str">
        <f t="shared" si="1"/>
        <v>Tuesday|5</v>
      </c>
      <c r="D38" t="s">
        <v>68</v>
      </c>
    </row>
    <row r="39" spans="1:4" x14ac:dyDescent="0.25">
      <c r="A39" s="4" t="s">
        <v>8</v>
      </c>
      <c r="B39">
        <v>6</v>
      </c>
      <c r="C39" t="str">
        <f t="shared" si="1"/>
        <v>Tuesday|6</v>
      </c>
      <c r="D39" t="s">
        <v>69</v>
      </c>
    </row>
    <row r="40" spans="1:4" x14ac:dyDescent="0.25">
      <c r="A40" s="4" t="s">
        <v>8</v>
      </c>
      <c r="B40">
        <v>7</v>
      </c>
      <c r="C40" t="str">
        <f t="shared" si="1"/>
        <v>Tuesday|7</v>
      </c>
      <c r="D40" t="s">
        <v>70</v>
      </c>
    </row>
    <row r="41" spans="1:4" x14ac:dyDescent="0.25">
      <c r="A41" s="4" t="s">
        <v>8</v>
      </c>
      <c r="B41">
        <v>8</v>
      </c>
      <c r="C41" t="str">
        <f t="shared" si="1"/>
        <v>Tuesday|8</v>
      </c>
      <c r="D41" t="s">
        <v>71</v>
      </c>
    </row>
    <row r="42" spans="1:4" x14ac:dyDescent="0.25">
      <c r="A42" s="4" t="s">
        <v>8</v>
      </c>
      <c r="B42">
        <v>9</v>
      </c>
      <c r="C42" t="str">
        <f t="shared" si="1"/>
        <v>Tuesday|9</v>
      </c>
      <c r="D42" t="s">
        <v>69</v>
      </c>
    </row>
    <row r="43" spans="1:4" x14ac:dyDescent="0.25">
      <c r="A43" s="4" t="s">
        <v>8</v>
      </c>
      <c r="B43">
        <v>10</v>
      </c>
      <c r="C43" t="str">
        <f t="shared" si="1"/>
        <v>Tuesday|10</v>
      </c>
      <c r="D43" t="s">
        <v>67</v>
      </c>
    </row>
    <row r="44" spans="1:4" x14ac:dyDescent="0.25">
      <c r="A44" s="4" t="s">
        <v>8</v>
      </c>
      <c r="B44">
        <v>11</v>
      </c>
      <c r="C44" t="str">
        <f t="shared" si="1"/>
        <v>Tuesday|11</v>
      </c>
      <c r="D44" t="s">
        <v>65</v>
      </c>
    </row>
    <row r="45" spans="1:4" x14ac:dyDescent="0.25">
      <c r="A45" s="4" t="s">
        <v>8</v>
      </c>
      <c r="B45">
        <v>12</v>
      </c>
      <c r="C45" t="str">
        <f t="shared" si="1"/>
        <v>Tuesday|12</v>
      </c>
      <c r="D45" t="s">
        <v>70</v>
      </c>
    </row>
    <row r="46" spans="1:4" x14ac:dyDescent="0.25">
      <c r="A46" s="4" t="s">
        <v>8</v>
      </c>
      <c r="B46">
        <v>13</v>
      </c>
      <c r="C46" t="str">
        <f t="shared" si="1"/>
        <v>Tuesday|13</v>
      </c>
      <c r="D46" t="s">
        <v>68</v>
      </c>
    </row>
    <row r="47" spans="1:4" x14ac:dyDescent="0.25">
      <c r="A47" s="4" t="s">
        <v>8</v>
      </c>
      <c r="B47">
        <v>14</v>
      </c>
      <c r="C47" t="str">
        <f t="shared" si="1"/>
        <v>Tuesday|14</v>
      </c>
      <c r="D47" t="s">
        <v>66</v>
      </c>
    </row>
    <row r="48" spans="1:4" x14ac:dyDescent="0.25">
      <c r="A48" s="4" t="s">
        <v>8</v>
      </c>
      <c r="B48">
        <v>15</v>
      </c>
      <c r="C48" t="str">
        <f t="shared" si="1"/>
        <v>Tuesday|15</v>
      </c>
      <c r="D48" t="s">
        <v>71</v>
      </c>
    </row>
    <row r="49" spans="1:4" x14ac:dyDescent="0.25">
      <c r="A49" s="4" t="s">
        <v>8</v>
      </c>
      <c r="B49">
        <v>16</v>
      </c>
      <c r="C49" t="str">
        <f t="shared" si="1"/>
        <v>Tuesday|16</v>
      </c>
      <c r="D49" t="s">
        <v>69</v>
      </c>
    </row>
    <row r="50" spans="1:4" ht="25.5" x14ac:dyDescent="0.25">
      <c r="A50" s="3" t="s">
        <v>12</v>
      </c>
      <c r="B50">
        <v>1</v>
      </c>
      <c r="C50" t="str">
        <f t="shared" si="1"/>
        <v>Wednesday|1</v>
      </c>
      <c r="D50" t="s">
        <v>67</v>
      </c>
    </row>
    <row r="51" spans="1:4" ht="25.5" x14ac:dyDescent="0.25">
      <c r="A51" s="3" t="s">
        <v>12</v>
      </c>
      <c r="B51">
        <v>2</v>
      </c>
      <c r="C51" t="str">
        <f t="shared" si="1"/>
        <v>Wednesday|2</v>
      </c>
      <c r="D51" t="s">
        <v>68</v>
      </c>
    </row>
    <row r="52" spans="1:4" ht="25.5" x14ac:dyDescent="0.25">
      <c r="A52" s="3" t="s">
        <v>12</v>
      </c>
      <c r="B52">
        <v>3</v>
      </c>
      <c r="C52" t="str">
        <f t="shared" si="1"/>
        <v>Wednesday|3</v>
      </c>
      <c r="D52" t="s">
        <v>69</v>
      </c>
    </row>
    <row r="53" spans="1:4" ht="25.5" x14ac:dyDescent="0.25">
      <c r="A53" s="3" t="s">
        <v>12</v>
      </c>
      <c r="B53">
        <v>4</v>
      </c>
      <c r="C53" t="str">
        <f t="shared" si="1"/>
        <v>Wednesday|4</v>
      </c>
      <c r="D53" t="s">
        <v>70</v>
      </c>
    </row>
    <row r="54" spans="1:4" ht="25.5" x14ac:dyDescent="0.25">
      <c r="A54" s="3" t="s">
        <v>12</v>
      </c>
      <c r="B54">
        <v>5</v>
      </c>
      <c r="C54" t="str">
        <f t="shared" si="1"/>
        <v>Wednesday|5</v>
      </c>
      <c r="D54" t="s">
        <v>71</v>
      </c>
    </row>
    <row r="55" spans="1:4" ht="25.5" x14ac:dyDescent="0.25">
      <c r="A55" s="3" t="s">
        <v>12</v>
      </c>
      <c r="B55">
        <v>6</v>
      </c>
      <c r="C55" t="str">
        <f t="shared" si="1"/>
        <v>Wednesday|6</v>
      </c>
      <c r="D55" t="s">
        <v>65</v>
      </c>
    </row>
    <row r="56" spans="1:4" ht="25.5" x14ac:dyDescent="0.25">
      <c r="A56" s="3" t="s">
        <v>12</v>
      </c>
      <c r="B56">
        <v>7</v>
      </c>
      <c r="C56" t="str">
        <f t="shared" si="1"/>
        <v>Wednesday|7</v>
      </c>
      <c r="D56" t="s">
        <v>66</v>
      </c>
    </row>
    <row r="57" spans="1:4" ht="25.5" x14ac:dyDescent="0.25">
      <c r="A57" s="3" t="s">
        <v>12</v>
      </c>
      <c r="B57">
        <v>8</v>
      </c>
      <c r="C57" t="str">
        <f t="shared" si="1"/>
        <v>Wednesday|8</v>
      </c>
      <c r="D57" t="s">
        <v>67</v>
      </c>
    </row>
    <row r="58" spans="1:4" ht="25.5" x14ac:dyDescent="0.25">
      <c r="A58" s="3" t="s">
        <v>12</v>
      </c>
      <c r="B58">
        <v>9</v>
      </c>
      <c r="C58" t="str">
        <f t="shared" si="1"/>
        <v>Wednesday|9</v>
      </c>
      <c r="D58" t="s">
        <v>65</v>
      </c>
    </row>
    <row r="59" spans="1:4" ht="25.5" x14ac:dyDescent="0.25">
      <c r="A59" s="3" t="s">
        <v>12</v>
      </c>
      <c r="B59">
        <v>10</v>
      </c>
      <c r="C59" t="str">
        <f t="shared" si="1"/>
        <v>Wednesday|10</v>
      </c>
      <c r="D59" t="s">
        <v>72</v>
      </c>
    </row>
    <row r="60" spans="1:4" ht="25.5" x14ac:dyDescent="0.25">
      <c r="A60" s="3" t="s">
        <v>12</v>
      </c>
      <c r="B60">
        <v>11</v>
      </c>
      <c r="C60" t="str">
        <f t="shared" si="1"/>
        <v>Wednesday|11</v>
      </c>
      <c r="D60" t="s">
        <v>68</v>
      </c>
    </row>
    <row r="61" spans="1:4" ht="25.5" x14ac:dyDescent="0.25">
      <c r="A61" s="3" t="s">
        <v>12</v>
      </c>
      <c r="B61">
        <v>12</v>
      </c>
      <c r="C61" t="str">
        <f t="shared" si="1"/>
        <v>Wednesday|12</v>
      </c>
      <c r="D61" t="s">
        <v>66</v>
      </c>
    </row>
    <row r="62" spans="1:4" ht="25.5" x14ac:dyDescent="0.25">
      <c r="A62" s="3" t="s">
        <v>12</v>
      </c>
      <c r="B62">
        <v>13</v>
      </c>
      <c r="C62" t="str">
        <f t="shared" si="1"/>
        <v>Wednesday|13</v>
      </c>
      <c r="D62" t="s">
        <v>71</v>
      </c>
    </row>
    <row r="63" spans="1:4" ht="25.5" x14ac:dyDescent="0.25">
      <c r="A63" s="3" t="s">
        <v>12</v>
      </c>
      <c r="B63">
        <v>14</v>
      </c>
      <c r="C63" t="str">
        <f t="shared" si="1"/>
        <v>Wednesday|14</v>
      </c>
      <c r="D63" t="s">
        <v>69</v>
      </c>
    </row>
    <row r="64" spans="1:4" ht="25.5" x14ac:dyDescent="0.25">
      <c r="A64" s="3" t="s">
        <v>12</v>
      </c>
      <c r="B64">
        <v>15</v>
      </c>
      <c r="C64" t="str">
        <f t="shared" si="1"/>
        <v>Wednesday|15</v>
      </c>
      <c r="D64" t="s">
        <v>67</v>
      </c>
    </row>
    <row r="65" spans="1:4" ht="25.5" x14ac:dyDescent="0.25">
      <c r="A65" s="3" t="s">
        <v>12</v>
      </c>
      <c r="B65">
        <v>16</v>
      </c>
      <c r="C65" t="str">
        <f t="shared" si="1"/>
        <v>Wednesday|16</v>
      </c>
      <c r="D65" t="s">
        <v>65</v>
      </c>
    </row>
    <row r="66" spans="1:4" x14ac:dyDescent="0.25">
      <c r="A66" s="4" t="s">
        <v>15</v>
      </c>
      <c r="B66">
        <v>1</v>
      </c>
      <c r="C66" t="str">
        <f t="shared" si="1"/>
        <v>Thursday|1</v>
      </c>
      <c r="D66" t="s">
        <v>70</v>
      </c>
    </row>
    <row r="67" spans="1:4" x14ac:dyDescent="0.25">
      <c r="A67" s="4" t="s">
        <v>15</v>
      </c>
      <c r="B67">
        <v>2</v>
      </c>
      <c r="C67" t="str">
        <f t="shared" si="1"/>
        <v>Thursday|2</v>
      </c>
      <c r="D67" t="s">
        <v>71</v>
      </c>
    </row>
    <row r="68" spans="1:4" x14ac:dyDescent="0.25">
      <c r="A68" s="4" t="s">
        <v>15</v>
      </c>
      <c r="B68">
        <v>3</v>
      </c>
      <c r="C68" t="str">
        <f t="shared" si="1"/>
        <v>Thursday|3</v>
      </c>
      <c r="D68" t="s">
        <v>65</v>
      </c>
    </row>
    <row r="69" spans="1:4" x14ac:dyDescent="0.25">
      <c r="A69" s="4" t="s">
        <v>15</v>
      </c>
      <c r="B69">
        <v>4</v>
      </c>
      <c r="C69" t="str">
        <f t="shared" si="1"/>
        <v>Thursday|4</v>
      </c>
      <c r="D69" t="s">
        <v>66</v>
      </c>
    </row>
    <row r="70" spans="1:4" x14ac:dyDescent="0.25">
      <c r="A70" s="4" t="s">
        <v>15</v>
      </c>
      <c r="B70">
        <v>5</v>
      </c>
      <c r="C70" t="str">
        <f t="shared" si="1"/>
        <v>Thursday|5</v>
      </c>
      <c r="D70" t="s">
        <v>67</v>
      </c>
    </row>
    <row r="71" spans="1:4" x14ac:dyDescent="0.25">
      <c r="A71" s="4" t="s">
        <v>15</v>
      </c>
      <c r="B71">
        <v>6</v>
      </c>
      <c r="C71" t="str">
        <f t="shared" si="1"/>
        <v>Thursday|6</v>
      </c>
      <c r="D71" t="s">
        <v>68</v>
      </c>
    </row>
    <row r="72" spans="1:4" x14ac:dyDescent="0.25">
      <c r="A72" s="4" t="s">
        <v>15</v>
      </c>
      <c r="B72">
        <v>7</v>
      </c>
      <c r="C72" t="str">
        <f t="shared" si="1"/>
        <v>Thursday|7</v>
      </c>
      <c r="D72" t="s">
        <v>69</v>
      </c>
    </row>
    <row r="73" spans="1:4" x14ac:dyDescent="0.25">
      <c r="A73" s="4" t="s">
        <v>15</v>
      </c>
      <c r="B73">
        <v>8</v>
      </c>
      <c r="C73" t="str">
        <f t="shared" si="1"/>
        <v>Thursday|8</v>
      </c>
      <c r="D73" t="s">
        <v>70</v>
      </c>
    </row>
    <row r="74" spans="1:4" x14ac:dyDescent="0.25">
      <c r="A74" s="4" t="s">
        <v>15</v>
      </c>
      <c r="B74">
        <v>9</v>
      </c>
      <c r="C74" t="str">
        <f t="shared" si="1"/>
        <v>Thursday|9</v>
      </c>
      <c r="D74" t="s">
        <v>68</v>
      </c>
    </row>
    <row r="75" spans="1:4" x14ac:dyDescent="0.25">
      <c r="A75" s="4" t="s">
        <v>15</v>
      </c>
      <c r="B75">
        <v>10</v>
      </c>
      <c r="C75" t="str">
        <f t="shared" si="1"/>
        <v>Thursday|10</v>
      </c>
      <c r="D75" t="s">
        <v>66</v>
      </c>
    </row>
    <row r="76" spans="1:4" x14ac:dyDescent="0.25">
      <c r="A76" s="4" t="s">
        <v>15</v>
      </c>
      <c r="B76">
        <v>11</v>
      </c>
      <c r="C76" t="str">
        <f t="shared" si="1"/>
        <v>Thursday|11</v>
      </c>
      <c r="D76" t="s">
        <v>71</v>
      </c>
    </row>
    <row r="77" spans="1:4" x14ac:dyDescent="0.25">
      <c r="A77" s="4" t="s">
        <v>15</v>
      </c>
      <c r="B77">
        <v>12</v>
      </c>
      <c r="C77" t="str">
        <f t="shared" si="1"/>
        <v>Thursday|12</v>
      </c>
      <c r="D77" t="s">
        <v>69</v>
      </c>
    </row>
    <row r="78" spans="1:4" x14ac:dyDescent="0.25">
      <c r="A78" s="4" t="s">
        <v>15</v>
      </c>
      <c r="B78">
        <v>13</v>
      </c>
      <c r="C78" t="str">
        <f t="shared" si="1"/>
        <v>Thursday|13</v>
      </c>
      <c r="D78" t="s">
        <v>67</v>
      </c>
    </row>
    <row r="79" spans="1:4" x14ac:dyDescent="0.25">
      <c r="A79" s="4" t="s">
        <v>15</v>
      </c>
      <c r="B79">
        <v>14</v>
      </c>
      <c r="C79" t="str">
        <f t="shared" si="1"/>
        <v>Thursday|14</v>
      </c>
      <c r="D79" t="s">
        <v>65</v>
      </c>
    </row>
    <row r="80" spans="1:4" x14ac:dyDescent="0.25">
      <c r="A80" s="4" t="s">
        <v>15</v>
      </c>
      <c r="B80">
        <v>15</v>
      </c>
      <c r="C80" t="str">
        <f t="shared" si="1"/>
        <v>Thursday|15</v>
      </c>
      <c r="D80" t="s">
        <v>70</v>
      </c>
    </row>
    <row r="81" spans="1:4" x14ac:dyDescent="0.25">
      <c r="A81" s="4" t="s">
        <v>15</v>
      </c>
      <c r="B81">
        <v>16</v>
      </c>
      <c r="C81" t="str">
        <f t="shared" si="1"/>
        <v>Thursday|16</v>
      </c>
      <c r="D81" t="s">
        <v>68</v>
      </c>
    </row>
    <row r="82" spans="1:4" x14ac:dyDescent="0.25">
      <c r="A82" s="3" t="s">
        <v>19</v>
      </c>
      <c r="B82">
        <v>1</v>
      </c>
      <c r="C82" t="str">
        <f t="shared" si="1"/>
        <v>Friday|1</v>
      </c>
      <c r="D82" t="s">
        <v>66</v>
      </c>
    </row>
    <row r="83" spans="1:4" x14ac:dyDescent="0.25">
      <c r="A83" s="3" t="s">
        <v>19</v>
      </c>
      <c r="B83">
        <v>2</v>
      </c>
      <c r="C83" t="str">
        <f t="shared" si="1"/>
        <v>Friday|2</v>
      </c>
      <c r="D83" t="s">
        <v>67</v>
      </c>
    </row>
    <row r="84" spans="1:4" x14ac:dyDescent="0.25">
      <c r="A84" s="3" t="s">
        <v>19</v>
      </c>
      <c r="B84">
        <v>3</v>
      </c>
      <c r="C84" t="str">
        <f t="shared" si="1"/>
        <v>Friday|3</v>
      </c>
      <c r="D84" t="s">
        <v>68</v>
      </c>
    </row>
    <row r="85" spans="1:4" x14ac:dyDescent="0.25">
      <c r="A85" s="3" t="s">
        <v>19</v>
      </c>
      <c r="B85">
        <v>4</v>
      </c>
      <c r="C85" t="str">
        <f t="shared" si="1"/>
        <v>Friday|4</v>
      </c>
      <c r="D85" t="s">
        <v>69</v>
      </c>
    </row>
    <row r="86" spans="1:4" x14ac:dyDescent="0.25">
      <c r="A86" s="3" t="s">
        <v>19</v>
      </c>
      <c r="B86">
        <v>5</v>
      </c>
      <c r="C86" t="str">
        <f t="shared" si="1"/>
        <v>Friday|5</v>
      </c>
      <c r="D86" t="s">
        <v>70</v>
      </c>
    </row>
    <row r="87" spans="1:4" x14ac:dyDescent="0.25">
      <c r="A87" s="3" t="s">
        <v>19</v>
      </c>
      <c r="B87">
        <v>6</v>
      </c>
      <c r="C87" t="str">
        <f t="shared" si="1"/>
        <v>Friday|6</v>
      </c>
      <c r="D87" t="s">
        <v>71</v>
      </c>
    </row>
    <row r="88" spans="1:4" x14ac:dyDescent="0.25">
      <c r="A88" s="3" t="s">
        <v>19</v>
      </c>
      <c r="B88">
        <v>7</v>
      </c>
      <c r="C88" t="str">
        <f t="shared" si="1"/>
        <v>Friday|7</v>
      </c>
      <c r="D88" t="s">
        <v>65</v>
      </c>
    </row>
    <row r="89" spans="1:4" x14ac:dyDescent="0.25">
      <c r="A89" s="3" t="s">
        <v>19</v>
      </c>
      <c r="B89">
        <v>8</v>
      </c>
      <c r="C89" t="str">
        <f t="shared" si="1"/>
        <v>Friday|8</v>
      </c>
      <c r="D89" t="s">
        <v>66</v>
      </c>
    </row>
    <row r="90" spans="1:4" x14ac:dyDescent="0.25">
      <c r="A90" s="3" t="s">
        <v>19</v>
      </c>
      <c r="B90">
        <v>9</v>
      </c>
      <c r="C90" t="str">
        <f t="shared" si="1"/>
        <v>Friday|9</v>
      </c>
      <c r="D90" t="s">
        <v>71</v>
      </c>
    </row>
    <row r="91" spans="1:4" x14ac:dyDescent="0.25">
      <c r="A91" s="3" t="s">
        <v>19</v>
      </c>
      <c r="B91">
        <v>10</v>
      </c>
      <c r="C91" t="str">
        <f t="shared" si="1"/>
        <v>Friday|10</v>
      </c>
      <c r="D91" t="s">
        <v>69</v>
      </c>
    </row>
    <row r="92" spans="1:4" x14ac:dyDescent="0.25">
      <c r="A92" s="3" t="s">
        <v>19</v>
      </c>
      <c r="B92">
        <v>11</v>
      </c>
      <c r="C92" t="str">
        <f t="shared" si="1"/>
        <v>Friday|11</v>
      </c>
      <c r="D92" t="s">
        <v>67</v>
      </c>
    </row>
    <row r="93" spans="1:4" x14ac:dyDescent="0.25">
      <c r="A93" s="3" t="s">
        <v>19</v>
      </c>
      <c r="B93">
        <v>12</v>
      </c>
      <c r="C93" t="str">
        <f t="shared" si="1"/>
        <v>Friday|12</v>
      </c>
      <c r="D93" t="s">
        <v>65</v>
      </c>
    </row>
    <row r="94" spans="1:4" x14ac:dyDescent="0.25">
      <c r="A94" s="3" t="s">
        <v>19</v>
      </c>
      <c r="B94">
        <v>13</v>
      </c>
      <c r="C94" t="str">
        <f t="shared" si="1"/>
        <v>Friday|13</v>
      </c>
      <c r="D94" t="s">
        <v>70</v>
      </c>
    </row>
    <row r="95" spans="1:4" x14ac:dyDescent="0.25">
      <c r="A95" s="3" t="s">
        <v>19</v>
      </c>
      <c r="B95">
        <v>14</v>
      </c>
      <c r="C95" t="str">
        <f t="shared" si="1"/>
        <v>Friday|14</v>
      </c>
      <c r="D95" t="s">
        <v>68</v>
      </c>
    </row>
    <row r="96" spans="1:4" x14ac:dyDescent="0.25">
      <c r="A96" s="3" t="s">
        <v>19</v>
      </c>
      <c r="B96">
        <v>15</v>
      </c>
      <c r="C96" t="str">
        <f t="shared" si="1"/>
        <v>Friday|15</v>
      </c>
      <c r="D96" t="s">
        <v>66</v>
      </c>
    </row>
    <row r="97" spans="1:4" x14ac:dyDescent="0.25">
      <c r="A97" s="3" t="s">
        <v>19</v>
      </c>
      <c r="B97">
        <v>16</v>
      </c>
      <c r="C97" t="str">
        <f t="shared" si="1"/>
        <v>Friday|16</v>
      </c>
      <c r="D97" t="s">
        <v>71</v>
      </c>
    </row>
    <row r="98" spans="1:4" x14ac:dyDescent="0.25">
      <c r="A98" s="4" t="s">
        <v>22</v>
      </c>
      <c r="B98">
        <v>1</v>
      </c>
      <c r="C98" t="str">
        <f t="shared" ref="C98:C113" si="2">A98 &amp; "|" &amp; B98</f>
        <v>Saturday|1</v>
      </c>
      <c r="D98" t="s">
        <v>69</v>
      </c>
    </row>
    <row r="99" spans="1:4" x14ac:dyDescent="0.25">
      <c r="A99" s="4" t="s">
        <v>22</v>
      </c>
      <c r="B99">
        <v>2</v>
      </c>
      <c r="C99" t="str">
        <f t="shared" si="2"/>
        <v>Saturday|2</v>
      </c>
      <c r="D99" t="s">
        <v>70</v>
      </c>
    </row>
    <row r="100" spans="1:4" x14ac:dyDescent="0.25">
      <c r="A100" s="4" t="s">
        <v>22</v>
      </c>
      <c r="B100">
        <v>3</v>
      </c>
      <c r="C100" t="str">
        <f t="shared" si="2"/>
        <v>Saturday|3</v>
      </c>
      <c r="D100" t="s">
        <v>71</v>
      </c>
    </row>
    <row r="101" spans="1:4" x14ac:dyDescent="0.25">
      <c r="A101" s="4" t="s">
        <v>22</v>
      </c>
      <c r="B101">
        <v>4</v>
      </c>
      <c r="C101" t="str">
        <f t="shared" si="2"/>
        <v>Saturday|4</v>
      </c>
      <c r="D101" t="s">
        <v>65</v>
      </c>
    </row>
    <row r="102" spans="1:4" x14ac:dyDescent="0.25">
      <c r="A102" s="4" t="s">
        <v>22</v>
      </c>
      <c r="B102">
        <v>5</v>
      </c>
      <c r="C102" t="str">
        <f t="shared" si="2"/>
        <v>Saturday|5</v>
      </c>
      <c r="D102" t="s">
        <v>66</v>
      </c>
    </row>
    <row r="103" spans="1:4" x14ac:dyDescent="0.25">
      <c r="A103" s="4" t="s">
        <v>22</v>
      </c>
      <c r="B103">
        <v>6</v>
      </c>
      <c r="C103" t="str">
        <f t="shared" si="2"/>
        <v>Saturday|6</v>
      </c>
      <c r="D103" t="s">
        <v>67</v>
      </c>
    </row>
    <row r="104" spans="1:4" x14ac:dyDescent="0.25">
      <c r="A104" s="4" t="s">
        <v>22</v>
      </c>
      <c r="B104">
        <v>7</v>
      </c>
      <c r="C104" t="str">
        <f t="shared" si="2"/>
        <v>Saturday|7</v>
      </c>
      <c r="D104" t="s">
        <v>68</v>
      </c>
    </row>
    <row r="105" spans="1:4" x14ac:dyDescent="0.25">
      <c r="A105" s="4" t="s">
        <v>22</v>
      </c>
      <c r="B105">
        <v>8</v>
      </c>
      <c r="C105" t="str">
        <f t="shared" si="2"/>
        <v>Saturday|8</v>
      </c>
      <c r="D105" t="s">
        <v>69</v>
      </c>
    </row>
    <row r="106" spans="1:4" x14ac:dyDescent="0.25">
      <c r="A106" s="4" t="s">
        <v>22</v>
      </c>
      <c r="B106">
        <v>9</v>
      </c>
      <c r="C106" t="str">
        <f t="shared" si="2"/>
        <v>Saturday|9</v>
      </c>
      <c r="D106" t="s">
        <v>67</v>
      </c>
    </row>
    <row r="107" spans="1:4" x14ac:dyDescent="0.25">
      <c r="A107" s="4" t="s">
        <v>22</v>
      </c>
      <c r="B107">
        <v>10</v>
      </c>
      <c r="C107" t="str">
        <f t="shared" si="2"/>
        <v>Saturday|10</v>
      </c>
      <c r="D107" t="s">
        <v>65</v>
      </c>
    </row>
    <row r="108" spans="1:4" x14ac:dyDescent="0.25">
      <c r="A108" s="4" t="s">
        <v>22</v>
      </c>
      <c r="B108">
        <v>11</v>
      </c>
      <c r="C108" t="str">
        <f t="shared" si="2"/>
        <v>Saturday|11</v>
      </c>
      <c r="D108" t="s">
        <v>70</v>
      </c>
    </row>
    <row r="109" spans="1:4" x14ac:dyDescent="0.25">
      <c r="A109" s="4" t="s">
        <v>22</v>
      </c>
      <c r="B109">
        <v>12</v>
      </c>
      <c r="C109" t="str">
        <f t="shared" si="2"/>
        <v>Saturday|12</v>
      </c>
      <c r="D109" t="s">
        <v>68</v>
      </c>
    </row>
    <row r="110" spans="1:4" x14ac:dyDescent="0.25">
      <c r="A110" s="4" t="s">
        <v>22</v>
      </c>
      <c r="B110">
        <v>13</v>
      </c>
      <c r="C110" t="str">
        <f t="shared" si="2"/>
        <v>Saturday|13</v>
      </c>
      <c r="D110" t="s">
        <v>66</v>
      </c>
    </row>
    <row r="111" spans="1:4" x14ac:dyDescent="0.25">
      <c r="A111" s="4" t="s">
        <v>22</v>
      </c>
      <c r="B111">
        <v>14</v>
      </c>
      <c r="C111" t="str">
        <f t="shared" si="2"/>
        <v>Saturday|14</v>
      </c>
      <c r="D111" t="s">
        <v>71</v>
      </c>
    </row>
    <row r="112" spans="1:4" x14ac:dyDescent="0.25">
      <c r="A112" s="4" t="s">
        <v>22</v>
      </c>
      <c r="B112">
        <v>15</v>
      </c>
      <c r="C112" t="str">
        <f t="shared" si="2"/>
        <v>Saturday|15</v>
      </c>
      <c r="D112" t="s">
        <v>69</v>
      </c>
    </row>
    <row r="113" spans="1:4" x14ac:dyDescent="0.25">
      <c r="A113" s="4" t="s">
        <v>22</v>
      </c>
      <c r="B113">
        <v>16</v>
      </c>
      <c r="C113" t="str">
        <f t="shared" si="2"/>
        <v>Saturday|16</v>
      </c>
      <c r="D113" t="s">
        <v>67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C773-9669-45E7-8238-E89A3CEB706F}">
  <sheetPr codeName="Sheet3"/>
  <dimension ref="B1:BD27"/>
  <sheetViews>
    <sheetView showGridLines="0" tabSelected="1" workbookViewId="0">
      <selection activeCell="G15" sqref="G15"/>
    </sheetView>
  </sheetViews>
  <sheetFormatPr defaultRowHeight="15" x14ac:dyDescent="0.25"/>
  <cols>
    <col min="1" max="1" width="1.7109375" customWidth="1"/>
    <col min="2" max="2" width="35.7109375" bestFit="1" customWidth="1"/>
    <col min="3" max="3" width="11.42578125" bestFit="1" customWidth="1"/>
    <col min="4" max="4" width="8" bestFit="1" customWidth="1"/>
    <col min="5" max="5" width="2.85546875" customWidth="1"/>
    <col min="6" max="6" width="10.5703125" bestFit="1" customWidth="1"/>
    <col min="7" max="7" width="7.42578125" style="11" bestFit="1" customWidth="1"/>
    <col min="8" max="8" width="6.85546875" style="11" bestFit="1" customWidth="1"/>
    <col min="9" max="9" width="6.5703125" style="11" bestFit="1" customWidth="1"/>
    <col min="10" max="10" width="7.5703125" style="11" customWidth="1"/>
    <col min="11" max="11" width="7.42578125" style="11" bestFit="1" customWidth="1"/>
    <col min="12" max="12" width="6.5703125" style="11" bestFit="1" customWidth="1"/>
    <col min="13" max="14" width="7.42578125" style="11" bestFit="1" customWidth="1"/>
    <col min="15" max="15" width="7.28515625" style="11" bestFit="1" customWidth="1"/>
    <col min="16" max="18" width="7.42578125" style="11" bestFit="1" customWidth="1"/>
    <col min="19" max="19" width="7.42578125" style="11" customWidth="1"/>
    <col min="20" max="21" width="7.42578125" style="11" bestFit="1" customWidth="1"/>
    <col min="22" max="22" width="7.42578125" style="11" customWidth="1"/>
    <col min="23" max="24" width="7.7109375" style="11" bestFit="1" customWidth="1"/>
    <col min="25" max="26" width="7.42578125" style="11" bestFit="1" customWidth="1"/>
    <col min="27" max="27" width="7.5703125" style="11" bestFit="1" customWidth="1"/>
    <col min="28" max="29" width="7.42578125" style="11" bestFit="1" customWidth="1"/>
    <col min="30" max="30" width="6.5703125" style="11" bestFit="1" customWidth="1"/>
    <col min="31" max="32" width="7.42578125" style="11" bestFit="1" customWidth="1"/>
    <col min="33" max="33" width="6.5703125" style="11" bestFit="1" customWidth="1"/>
    <col min="34" max="35" width="7.42578125" style="11" bestFit="1" customWidth="1"/>
    <col min="36" max="36" width="6.5703125" style="11" bestFit="1" customWidth="1"/>
    <col min="37" max="38" width="7.42578125" style="11" bestFit="1" customWidth="1"/>
    <col min="39" max="39" width="6.5703125" style="11" bestFit="1" customWidth="1"/>
    <col min="40" max="41" width="7.42578125" style="11" bestFit="1" customWidth="1"/>
    <col min="42" max="42" width="6.5703125" style="11" bestFit="1" customWidth="1"/>
    <col min="43" max="45" width="7.28515625" style="11" bestFit="1" customWidth="1"/>
    <col min="46" max="47" width="7.42578125" style="11" bestFit="1" customWidth="1"/>
    <col min="48" max="56" width="6.5703125" style="11" bestFit="1" customWidth="1"/>
  </cols>
  <sheetData>
    <row r="1" spans="2:56" x14ac:dyDescent="0.25">
      <c r="B1" s="6" t="s">
        <v>41</v>
      </c>
      <c r="C1" s="6" t="s">
        <v>30</v>
      </c>
      <c r="D1" s="6" t="s">
        <v>31</v>
      </c>
      <c r="F1" s="13" t="s">
        <v>77</v>
      </c>
      <c r="G1" s="14">
        <f>TIME(C2,D2,21)</f>
        <v>0.26899305555555558</v>
      </c>
      <c r="H1" s="14">
        <f>G1+TIME(0,$D$15/2,11)</f>
        <v>0.28856481481481483</v>
      </c>
      <c r="I1" s="14">
        <f>H1+TIME(0,$D$15/2,11)</f>
        <v>0.30813657407407408</v>
      </c>
      <c r="J1" s="14">
        <f>I1+TIME(0,1,0)</f>
        <v>0.30883101851851852</v>
      </c>
      <c r="K1" s="14">
        <f>I1+TIME(0,$D$15/2,11)</f>
        <v>0.32770833333333332</v>
      </c>
      <c r="L1" s="14">
        <f>K1+TIME(0,$D$15/2,11)</f>
        <v>0.34728009259259257</v>
      </c>
      <c r="M1" s="14">
        <f>L1+TIME(0,1,0)</f>
        <v>0.34797453703703701</v>
      </c>
      <c r="N1" s="14">
        <f>L1+TIME(0,$D$15/2,11)</f>
        <v>0.36685185185185182</v>
      </c>
      <c r="O1" s="14">
        <f>N1+TIME(0,$D$15/2,11)</f>
        <v>0.38642361111111106</v>
      </c>
      <c r="P1" s="14">
        <f>O1+TIME(0,1,0)</f>
        <v>0.38711805555555551</v>
      </c>
      <c r="Q1" s="14">
        <f>O1+TIME(0,$D$15/2,11)</f>
        <v>0.40599537037037031</v>
      </c>
      <c r="R1" s="14">
        <f>Q1+TIME(0,$D$15/2,11)</f>
        <v>0.42556712962962956</v>
      </c>
      <c r="S1" s="14">
        <f>R1+TIME(0,1,0)</f>
        <v>0.426261574074074</v>
      </c>
      <c r="T1" s="14">
        <f>R1+TIME(0,$D$15/2,11)</f>
        <v>0.44513888888888881</v>
      </c>
      <c r="U1" s="14">
        <f>T1+TIME(0,$D$15/2,11)</f>
        <v>0.46471064814814805</v>
      </c>
      <c r="V1" s="14">
        <f>U1+TIME(0,1,0)</f>
        <v>0.4654050925925925</v>
      </c>
      <c r="W1" s="14">
        <f>U1+TIME(0,$D$15/2,11)</f>
        <v>0.4842824074074073</v>
      </c>
      <c r="X1" s="14">
        <f>W1+TIME(0,$D$15/2,11)</f>
        <v>0.5038541666666666</v>
      </c>
      <c r="Y1" s="14">
        <f>X1+TIME(0,1,0)</f>
        <v>0.50454861111111104</v>
      </c>
      <c r="Z1" s="14">
        <f>X1+TIME(0,$D$15/2,11)</f>
        <v>0.52342592592592585</v>
      </c>
      <c r="AA1" s="14">
        <f>Z1+TIME(0,$D$15/2,11)</f>
        <v>0.5429976851851851</v>
      </c>
      <c r="AB1" s="14">
        <f>AA1+TIME(0,1,0)</f>
        <v>0.54369212962962954</v>
      </c>
      <c r="AC1" s="14">
        <f>AA1+TIME(0,$D$15/2,11)</f>
        <v>0.56256944444444434</v>
      </c>
      <c r="AD1" s="14">
        <f>AC1+TIME(0,$D$15/2,11)</f>
        <v>0.58214120370370359</v>
      </c>
      <c r="AE1" s="14">
        <f>AD1+TIME(0,1,0)</f>
        <v>0.58283564814814803</v>
      </c>
      <c r="AF1" s="14">
        <f>AD1+TIME(0,$D$15/2,11)</f>
        <v>0.60171296296296284</v>
      </c>
      <c r="AG1" s="14">
        <f>AF1+TIME(0,$D$15/2,11)</f>
        <v>0.62128472222222209</v>
      </c>
      <c r="AH1" s="14">
        <f>AG1+TIME(0,1,0)</f>
        <v>0.62197916666666653</v>
      </c>
      <c r="AI1" s="14">
        <f>AG1+TIME(0,$D$15/2,11)</f>
        <v>0.64085648148148133</v>
      </c>
      <c r="AJ1" s="14">
        <f>AI1+TIME(0,$D$15/2,11)</f>
        <v>0.66042824074074058</v>
      </c>
      <c r="AK1" s="14">
        <f>AJ1+TIME(0,1,0)</f>
        <v>0.66112268518518502</v>
      </c>
      <c r="AL1" s="14">
        <f>AJ1+TIME(0,$D$15/2,11)</f>
        <v>0.67999999999999983</v>
      </c>
      <c r="AM1" s="14">
        <f>AL1+TIME(0,$D$15/2,11)</f>
        <v>0.69957175925925907</v>
      </c>
      <c r="AN1" s="14">
        <f>AM1+TIME(0,1,0)</f>
        <v>0.70026620370370352</v>
      </c>
      <c r="AO1" s="14">
        <f>AM1+TIME(0,$D$15/2,11)</f>
        <v>0.71914351851851832</v>
      </c>
      <c r="AP1" s="14">
        <f>AO1+TIME(0,$D$15/2,11)</f>
        <v>0.73871527777777757</v>
      </c>
    </row>
    <row r="2" spans="2:56" x14ac:dyDescent="0.25">
      <c r="B2" s="5" t="s">
        <v>29</v>
      </c>
      <c r="C2" s="7">
        <v>6</v>
      </c>
      <c r="D2" s="7">
        <v>27</v>
      </c>
      <c r="F2" s="15" t="s">
        <v>44</v>
      </c>
      <c r="G2" s="20" t="str">
        <f>VLOOKUP(C4,'Standard Rahu Kal'!A23:C29,3,FALSE)</f>
        <v>Mar</v>
      </c>
      <c r="H2" s="20"/>
      <c r="I2" s="20"/>
      <c r="J2" s="20" t="str">
        <f>VLOOKUP(G2,'Standard Rahu Kal'!$C$23:$D$29,2,FALSE)</f>
        <v>Sun</v>
      </c>
      <c r="K2" s="20"/>
      <c r="L2" s="20"/>
      <c r="M2" s="20" t="str">
        <f>VLOOKUP(J2,'Standard Rahu Kal'!$C$23:$D$29,2,FALSE)</f>
        <v>Ven</v>
      </c>
      <c r="N2" s="20"/>
      <c r="O2" s="20"/>
      <c r="P2" s="20" t="str">
        <f>VLOOKUP(M2,'Standard Rahu Kal'!$C$23:$D$29,2,FALSE)</f>
        <v>Mer</v>
      </c>
      <c r="Q2" s="20"/>
      <c r="R2" s="20"/>
      <c r="S2" s="20" t="str">
        <f>VLOOKUP(P2,'Standard Rahu Kal'!$C$23:$D$29,2,FALSE)</f>
        <v>Mon</v>
      </c>
      <c r="T2" s="20"/>
      <c r="U2" s="20"/>
      <c r="V2" s="20" t="str">
        <f>VLOOKUP(S2,'Standard Rahu Kal'!$C$23:$D$29,2,FALSE)</f>
        <v>Sat</v>
      </c>
      <c r="W2" s="20"/>
      <c r="X2" s="20"/>
      <c r="Y2" s="20" t="str">
        <f>VLOOKUP(V2,'Standard Rahu Kal'!$C$23:$D$29,2,FALSE)</f>
        <v>Jup</v>
      </c>
      <c r="Z2" s="20"/>
      <c r="AA2" s="20"/>
      <c r="AB2" s="20" t="str">
        <f>VLOOKUP(Y2,'Standard Rahu Kal'!$C$23:$D$29,2,FALSE)</f>
        <v>Mar</v>
      </c>
      <c r="AC2" s="20"/>
      <c r="AD2" s="20"/>
      <c r="AE2" s="20" t="str">
        <f>VLOOKUP(AB2,'Standard Rahu Kal'!$C$23:$D$29,2,FALSE)</f>
        <v>Sun</v>
      </c>
      <c r="AF2" s="20"/>
      <c r="AG2" s="20"/>
      <c r="AH2" s="20" t="str">
        <f>VLOOKUP(AE2,'Standard Rahu Kal'!$C$23:$D$29,2,FALSE)</f>
        <v>Ven</v>
      </c>
      <c r="AI2" s="20"/>
      <c r="AJ2" s="20"/>
      <c r="AK2" s="20" t="str">
        <f>VLOOKUP(AH2,'Standard Rahu Kal'!$C$23:$D$29,2,FALSE)</f>
        <v>Mer</v>
      </c>
      <c r="AL2" s="20"/>
      <c r="AM2" s="20"/>
      <c r="AN2" s="20" t="str">
        <f>VLOOKUP(AK2,'Standard Rahu Kal'!$C$23:$D$29,2,FALSE)</f>
        <v>Mon</v>
      </c>
      <c r="AO2" s="20"/>
      <c r="AP2" s="20"/>
    </row>
    <row r="3" spans="2:56" x14ac:dyDescent="0.25">
      <c r="B3" s="5" t="s">
        <v>32</v>
      </c>
      <c r="C3" s="7">
        <v>17</v>
      </c>
      <c r="D3" s="7">
        <v>55</v>
      </c>
      <c r="F3" s="15"/>
      <c r="G3" s="20">
        <v>1</v>
      </c>
      <c r="H3" s="20"/>
      <c r="I3" s="20"/>
      <c r="J3" s="20"/>
      <c r="K3" s="20"/>
      <c r="L3" s="20">
        <v>2</v>
      </c>
      <c r="M3" s="20"/>
      <c r="N3" s="20"/>
      <c r="O3" s="20"/>
      <c r="P3" s="20"/>
      <c r="Q3" s="20">
        <v>3</v>
      </c>
      <c r="R3" s="20"/>
      <c r="S3" s="20"/>
      <c r="T3" s="20"/>
      <c r="U3" s="20">
        <v>4</v>
      </c>
      <c r="V3" s="20"/>
      <c r="W3" s="20"/>
      <c r="X3" s="20"/>
      <c r="Y3" s="20">
        <v>5</v>
      </c>
      <c r="Z3" s="20"/>
      <c r="AA3" s="20"/>
      <c r="AB3" s="20"/>
      <c r="AC3" s="20"/>
      <c r="AD3" s="20">
        <v>6</v>
      </c>
      <c r="AE3" s="20"/>
      <c r="AF3" s="20"/>
      <c r="AG3" s="20"/>
      <c r="AH3" s="20">
        <v>7</v>
      </c>
      <c r="AI3" s="20"/>
      <c r="AJ3" s="20"/>
      <c r="AK3" s="20"/>
      <c r="AL3" s="20"/>
      <c r="AM3" s="20">
        <v>8</v>
      </c>
      <c r="AN3" s="20"/>
      <c r="AO3" s="20"/>
      <c r="AP3" s="20"/>
    </row>
    <row r="4" spans="2:56" ht="22.5" x14ac:dyDescent="0.25">
      <c r="B4" s="5" t="s">
        <v>33</v>
      </c>
      <c r="C4" s="7" t="s">
        <v>8</v>
      </c>
      <c r="D4" s="5"/>
      <c r="F4" s="15" t="s">
        <v>45</v>
      </c>
      <c r="G4" s="21" t="str">
        <f>VLOOKUP($C$4 &amp; "|" &amp; G3,Choughadiya!$C:$D,2,FALSE)</f>
        <v>Rog</v>
      </c>
      <c r="H4" s="21"/>
      <c r="I4" s="21"/>
      <c r="J4" s="21"/>
      <c r="K4" s="21"/>
      <c r="L4" s="21" t="str">
        <f>VLOOKUP($C$4 &amp; "|" &amp; L3,Choughadiya!$C:$D,2,FALSE)</f>
        <v>Udveg</v>
      </c>
      <c r="M4" s="21"/>
      <c r="N4" s="21"/>
      <c r="O4" s="21"/>
      <c r="P4" s="21"/>
      <c r="Q4" s="21" t="str">
        <f>VLOOKUP($C$4 &amp; "|" &amp; Q3,Choughadiya!$C:$D,2,FALSE)</f>
        <v>Char</v>
      </c>
      <c r="R4" s="21"/>
      <c r="S4" s="21"/>
      <c r="T4" s="21"/>
      <c r="U4" s="21" t="str">
        <f>VLOOKUP($C$4 &amp; "|" &amp; U3,Choughadiya!$C:$D,2,FALSE)</f>
        <v>Laabh</v>
      </c>
      <c r="V4" s="21"/>
      <c r="W4" s="21"/>
      <c r="X4" s="21"/>
      <c r="Y4" s="21" t="str">
        <f>VLOOKUP($C$4 &amp; "|" &amp; Y3,Choughadiya!$C:$D,2,FALSE)</f>
        <v>Amrit</v>
      </c>
      <c r="Z4" s="21"/>
      <c r="AA4" s="21"/>
      <c r="AB4" s="21"/>
      <c r="AC4" s="21"/>
      <c r="AD4" s="21" t="str">
        <f>VLOOKUP($C$4 &amp; "|" &amp; AD3,Choughadiya!$C:$D,2,FALSE)</f>
        <v>Kaal</v>
      </c>
      <c r="AE4" s="21"/>
      <c r="AF4" s="21"/>
      <c r="AG4" s="21"/>
      <c r="AH4" s="21" t="str">
        <f>VLOOKUP($C$4 &amp; "|" &amp; AH3,Choughadiya!$C:$D,2,FALSE)</f>
        <v>Shubh</v>
      </c>
      <c r="AI4" s="21"/>
      <c r="AJ4" s="21"/>
      <c r="AK4" s="21"/>
      <c r="AL4" s="21"/>
      <c r="AM4" s="21" t="str">
        <f>VLOOKUP($C$4 &amp; "|" &amp; AM3,Choughadiya!$C:$D,2,FALSE)</f>
        <v>Rog</v>
      </c>
      <c r="AN4" s="21"/>
      <c r="AO4" s="21"/>
      <c r="AP4" s="21"/>
    </row>
    <row r="5" spans="2:56" x14ac:dyDescent="0.25">
      <c r="F5" s="16" t="s">
        <v>46</v>
      </c>
      <c r="G5" s="17" t="str">
        <f>IF((ABS(((HOUR(G1)*60)+MINUTE(G1)))) &gt;= (((HOUR($C$21)*60)+ MINUTE($C$21))),IF((ABS(((HOUR(G1)*60)+MINUTE(G1)))) &lt;=(((HOUR($C$22)*60)+ MINUTE($C$22))),"Yes","No"),"No")</f>
        <v>No</v>
      </c>
      <c r="H5" s="18" t="str">
        <f t="shared" ref="H5:AP5" si="0">IF((ABS(((HOUR(H1)*60)+MINUTE(H1)))) &gt;= (((HOUR($C$21)*60)+ MINUTE($C$21))),IF((ABS(((HOUR(H1)*60)+MINUTE(H1)))) &lt;=(((HOUR($C$22)*60)+ MINUTE($C$22))),"Yes","No"),"No")</f>
        <v>No</v>
      </c>
      <c r="I5" s="18" t="str">
        <f t="shared" si="0"/>
        <v>No</v>
      </c>
      <c r="J5" s="18" t="str">
        <f t="shared" si="0"/>
        <v>No</v>
      </c>
      <c r="K5" s="18" t="str">
        <f t="shared" si="0"/>
        <v>No</v>
      </c>
      <c r="L5" s="18" t="str">
        <f t="shared" si="0"/>
        <v>No</v>
      </c>
      <c r="M5" s="18" t="str">
        <f t="shared" si="0"/>
        <v>No</v>
      </c>
      <c r="N5" s="18" t="str">
        <f t="shared" si="0"/>
        <v>No</v>
      </c>
      <c r="O5" s="18" t="str">
        <f t="shared" si="0"/>
        <v>No</v>
      </c>
      <c r="P5" s="18" t="str">
        <f t="shared" si="0"/>
        <v>No</v>
      </c>
      <c r="Q5" s="18" t="str">
        <f t="shared" si="0"/>
        <v>No</v>
      </c>
      <c r="R5" s="18" t="str">
        <f t="shared" si="0"/>
        <v>No</v>
      </c>
      <c r="S5" s="18" t="str">
        <f t="shared" si="0"/>
        <v>No</v>
      </c>
      <c r="T5" s="18" t="str">
        <f t="shared" si="0"/>
        <v>No</v>
      </c>
      <c r="U5" s="18" t="str">
        <f t="shared" si="0"/>
        <v>No</v>
      </c>
      <c r="V5" s="18" t="str">
        <f t="shared" si="0"/>
        <v>No</v>
      </c>
      <c r="W5" s="18" t="str">
        <f t="shared" si="0"/>
        <v>No</v>
      </c>
      <c r="X5" s="18" t="str">
        <f t="shared" si="0"/>
        <v>No</v>
      </c>
      <c r="Y5" s="18" t="str">
        <f t="shared" si="0"/>
        <v>No</v>
      </c>
      <c r="Z5" s="18" t="str">
        <f t="shared" si="0"/>
        <v>No</v>
      </c>
      <c r="AA5" s="18" t="str">
        <f t="shared" si="0"/>
        <v>No</v>
      </c>
      <c r="AB5" s="18" t="str">
        <f t="shared" si="0"/>
        <v>No</v>
      </c>
      <c r="AC5" s="18" t="str">
        <f t="shared" si="0"/>
        <v>No</v>
      </c>
      <c r="AD5" s="18" t="str">
        <f t="shared" si="0"/>
        <v>No</v>
      </c>
      <c r="AE5" s="18" t="str">
        <f t="shared" si="0"/>
        <v>No</v>
      </c>
      <c r="AF5" s="18" t="str">
        <f t="shared" si="0"/>
        <v>No</v>
      </c>
      <c r="AG5" s="18" t="str">
        <f t="shared" si="0"/>
        <v>No</v>
      </c>
      <c r="AH5" s="18" t="str">
        <f t="shared" si="0"/>
        <v>No</v>
      </c>
      <c r="AI5" s="18" t="str">
        <f t="shared" si="0"/>
        <v>Yes</v>
      </c>
      <c r="AJ5" s="18" t="str">
        <f t="shared" si="0"/>
        <v>Yes</v>
      </c>
      <c r="AK5" s="18" t="str">
        <f t="shared" si="0"/>
        <v>Yes</v>
      </c>
      <c r="AL5" s="18" t="str">
        <f t="shared" si="0"/>
        <v>Yes</v>
      </c>
      <c r="AM5" s="18" t="str">
        <f t="shared" si="0"/>
        <v>No</v>
      </c>
      <c r="AN5" s="18" t="str">
        <f t="shared" si="0"/>
        <v>No</v>
      </c>
      <c r="AO5" s="18" t="str">
        <f t="shared" si="0"/>
        <v>No</v>
      </c>
      <c r="AP5" s="19" t="str">
        <f t="shared" si="0"/>
        <v>No</v>
      </c>
    </row>
    <row r="6" spans="2:56" x14ac:dyDescent="0.25">
      <c r="B6" t="s">
        <v>43</v>
      </c>
      <c r="C6">
        <f>IF(C4="Monday",1,IF(C4="Saturday",2,IF(C4="Friday",3,IF(C4="Wednesday",4,IF(C4="Thursday",5,IF(C4="Tuesday",6,IF(C4="Sunday",7,0)))))))</f>
        <v>6</v>
      </c>
      <c r="T6" s="12"/>
    </row>
    <row r="7" spans="2:56" x14ac:dyDescent="0.25">
      <c r="B7" t="s">
        <v>42</v>
      </c>
      <c r="C7">
        <f>IF(D3&gt;=D2,C3-C2,C3-(C2+1))</f>
        <v>11</v>
      </c>
      <c r="D7">
        <f>IF(D3&gt;=D2,D3-D2,(60+D3) - D2)</f>
        <v>28</v>
      </c>
      <c r="T7" s="12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2:56" x14ac:dyDescent="0.25">
      <c r="B8" t="s">
        <v>35</v>
      </c>
      <c r="D8">
        <f>(C7*60) + D7</f>
        <v>688</v>
      </c>
      <c r="F8" s="13" t="s">
        <v>78</v>
      </c>
      <c r="G8" s="14">
        <f>AP1+TIME(0,1,0)</f>
        <v>0.73940972222222201</v>
      </c>
      <c r="H8" s="14">
        <f>G8+TIME(0,$D$18/2,11)</f>
        <v>0.76106481481481458</v>
      </c>
      <c r="I8" s="14">
        <f>H8+TIME(0,$D$18/2,11)</f>
        <v>0.78271990740740716</v>
      </c>
      <c r="J8" s="14">
        <f>I8+TIME(0,1,20)</f>
        <v>0.78364583333333304</v>
      </c>
      <c r="K8" s="14">
        <f>J8+TIME(0,$D$18/2,20)</f>
        <v>0.8054050925925923</v>
      </c>
      <c r="L8" s="14">
        <f>K8+TIME(0,$D$18/2,20)</f>
        <v>0.82716435185185155</v>
      </c>
      <c r="M8" s="14">
        <f>L8+TIME(0,1,20)</f>
        <v>0.82809027777777744</v>
      </c>
      <c r="N8" s="14">
        <f>M8+TIME(0,$D$18/2,20)</f>
        <v>0.8498495370370367</v>
      </c>
      <c r="O8" s="14">
        <f>N8+TIME(0,$D$18/2,20)</f>
        <v>0.87160879629629595</v>
      </c>
      <c r="P8" s="14">
        <f>O8+TIME(0,1,20)</f>
        <v>0.87253472222222184</v>
      </c>
      <c r="Q8" s="14">
        <f>P8+TIME(0,$D$18/2,20)</f>
        <v>0.89429398148148109</v>
      </c>
      <c r="R8" s="14">
        <f>Q8+TIME(0,$D$18/2,20)</f>
        <v>0.91605324074074035</v>
      </c>
      <c r="S8" s="14">
        <f>R8+TIME(0,1,20)</f>
        <v>0.91697916666666623</v>
      </c>
      <c r="T8" s="14">
        <f>S8+TIME(0,$D$18/2,20)</f>
        <v>0.93873842592592549</v>
      </c>
      <c r="U8" s="14">
        <f>T8+TIME(0,$D$18/2,20)</f>
        <v>0.96049768518518475</v>
      </c>
      <c r="V8" s="14">
        <f>U8+TIME(0,1,20)</f>
        <v>0.96142361111111063</v>
      </c>
      <c r="W8" s="14">
        <f>V8+TIME(0,$D$18/2,20)</f>
        <v>0.98318287037036989</v>
      </c>
      <c r="X8" s="14">
        <f>W8+TIME(0,$D$18/2,20)</f>
        <v>1.0049421296296293</v>
      </c>
      <c r="Y8" s="14">
        <f>X8+TIME(0,1,20)</f>
        <v>1.0058680555555553</v>
      </c>
      <c r="Z8" s="14">
        <f>Y8+TIME(0,$D$18/2,20)</f>
        <v>1.0276273148148145</v>
      </c>
      <c r="AA8" s="14">
        <f>Z8+TIME(0,$D$18/2,20)</f>
        <v>1.0493865740740738</v>
      </c>
      <c r="AB8" s="14">
        <f>AA8+TIME(0,1,20)</f>
        <v>1.0503124999999998</v>
      </c>
      <c r="AC8" s="14">
        <f>AB8+TIME(0,$D$18/2,20)</f>
        <v>1.072071759259259</v>
      </c>
      <c r="AD8" s="14">
        <f>AC8+TIME(0,$D$18/2,20)</f>
        <v>1.0938310185185183</v>
      </c>
      <c r="AE8" s="14">
        <f>AD8+TIME(0,1,20)</f>
        <v>1.0947569444444443</v>
      </c>
      <c r="AF8" s="14">
        <f>AE8+TIME(0,$D$18/2,20)</f>
        <v>1.1165162037037035</v>
      </c>
      <c r="AG8" s="14">
        <f>AF8+TIME(0,$D$18/2,20)</f>
        <v>1.1382754629629628</v>
      </c>
      <c r="AH8" s="14">
        <f>AG8+TIME(0,1,20)</f>
        <v>1.1392013888888888</v>
      </c>
      <c r="AI8" s="14">
        <f>AH8+TIME(0,$D$18/2,20)</f>
        <v>1.160960648148148</v>
      </c>
      <c r="AJ8" s="14">
        <f>AI8+TIME(0,$D$18/2,20)</f>
        <v>1.1827199074074073</v>
      </c>
      <c r="AK8" s="14">
        <f>AJ8+TIME(0,1,20)</f>
        <v>1.1836458333333333</v>
      </c>
      <c r="AL8" s="14">
        <f>AK8+TIME(0,$D$18/2,20)</f>
        <v>1.2054050925925925</v>
      </c>
      <c r="AM8" s="14">
        <f>AL8+TIME(0,$D$18/2,20)</f>
        <v>1.2271643518518518</v>
      </c>
      <c r="AN8" s="14">
        <f>AM8+TIME(0,1,20)</f>
        <v>1.2280902777777778</v>
      </c>
      <c r="AO8" s="14">
        <f>AN8+TIME(0,$D$18/2,20)</f>
        <v>1.2498495370370371</v>
      </c>
      <c r="AP8" s="14">
        <f>AO8+TIME(0,$D$18/2,20)</f>
        <v>1.2716087962962963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2:56" x14ac:dyDescent="0.25">
      <c r="F9" s="15" t="s">
        <v>44</v>
      </c>
      <c r="G9" s="20" t="str">
        <f>VLOOKUP(AN2,'Standard Rahu Kal'!$C$23:$D$29,2,FALSE)</f>
        <v>Sat</v>
      </c>
      <c r="H9" s="20"/>
      <c r="I9" s="20"/>
      <c r="J9" s="20" t="str">
        <f>VLOOKUP(G9,'Standard Rahu Kal'!$C$23:$D$29,2,FALSE)</f>
        <v>Jup</v>
      </c>
      <c r="K9" s="20"/>
      <c r="L9" s="20"/>
      <c r="M9" s="20" t="str">
        <f>VLOOKUP(J9,'Standard Rahu Kal'!$C$23:$D$29,2,FALSE)</f>
        <v>Mar</v>
      </c>
      <c r="N9" s="20"/>
      <c r="O9" s="20"/>
      <c r="P9" s="20" t="str">
        <f>VLOOKUP(M9,'Standard Rahu Kal'!$C$23:$D$29,2,FALSE)</f>
        <v>Sun</v>
      </c>
      <c r="Q9" s="20"/>
      <c r="R9" s="20"/>
      <c r="S9" s="20" t="str">
        <f>VLOOKUP(P9,'Standard Rahu Kal'!$C$23:$D$29,2,FALSE)</f>
        <v>Ven</v>
      </c>
      <c r="T9" s="20"/>
      <c r="U9" s="20"/>
      <c r="V9" s="20" t="str">
        <f>VLOOKUP(S9,'Standard Rahu Kal'!$C$23:$D$29,2,FALSE)</f>
        <v>Mer</v>
      </c>
      <c r="W9" s="20"/>
      <c r="X9" s="20"/>
      <c r="Y9" s="20" t="str">
        <f>VLOOKUP(V9,'Standard Rahu Kal'!$C$23:$D$29,2,FALSE)</f>
        <v>Mon</v>
      </c>
      <c r="Z9" s="20"/>
      <c r="AA9" s="20"/>
      <c r="AB9" s="20" t="str">
        <f>VLOOKUP(Y9,'Standard Rahu Kal'!$C$23:$D$29,2,FALSE)</f>
        <v>Sat</v>
      </c>
      <c r="AC9" s="20"/>
      <c r="AD9" s="20"/>
      <c r="AE9" s="20" t="str">
        <f>VLOOKUP(AB9,'Standard Rahu Kal'!$C$23:$D$29,2,FALSE)</f>
        <v>Jup</v>
      </c>
      <c r="AF9" s="20"/>
      <c r="AG9" s="20"/>
      <c r="AH9" s="20" t="str">
        <f>VLOOKUP(AE9,'Standard Rahu Kal'!$C$23:$D$29,2,FALSE)</f>
        <v>Mar</v>
      </c>
      <c r="AI9" s="20"/>
      <c r="AJ9" s="20"/>
      <c r="AK9" s="20" t="str">
        <f>VLOOKUP(AH9,'Standard Rahu Kal'!$C$23:$D$29,2,FALSE)</f>
        <v>Sun</v>
      </c>
      <c r="AL9" s="20"/>
      <c r="AM9" s="20"/>
      <c r="AN9" s="20" t="str">
        <f>VLOOKUP(AK9,'Standard Rahu Kal'!$C$23:$D$29,2,FALSE)</f>
        <v>Ven</v>
      </c>
      <c r="AO9" s="20"/>
      <c r="AP9" s="20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2:56" x14ac:dyDescent="0.25">
      <c r="B10" t="s">
        <v>47</v>
      </c>
      <c r="D10">
        <f>ROUND(D8/8,0)</f>
        <v>86</v>
      </c>
      <c r="F10" s="15"/>
      <c r="G10" s="22">
        <v>9</v>
      </c>
      <c r="H10" s="23"/>
      <c r="I10" s="23"/>
      <c r="J10" s="23"/>
      <c r="K10" s="24"/>
      <c r="L10" s="22">
        <v>10</v>
      </c>
      <c r="M10" s="23"/>
      <c r="N10" s="23"/>
      <c r="O10" s="23"/>
      <c r="P10" s="24"/>
      <c r="Q10" s="22">
        <v>11</v>
      </c>
      <c r="R10" s="23"/>
      <c r="S10" s="23"/>
      <c r="T10" s="23"/>
      <c r="U10" s="23">
        <v>12</v>
      </c>
      <c r="V10" s="23"/>
      <c r="W10" s="23"/>
      <c r="X10" s="23"/>
      <c r="Y10" s="23">
        <v>13</v>
      </c>
      <c r="Z10" s="23"/>
      <c r="AA10" s="23"/>
      <c r="AB10" s="23"/>
      <c r="AC10" s="23"/>
      <c r="AD10" s="23">
        <v>14</v>
      </c>
      <c r="AE10" s="23"/>
      <c r="AF10" s="23"/>
      <c r="AG10" s="23"/>
      <c r="AH10" s="23">
        <v>15</v>
      </c>
      <c r="AI10" s="23"/>
      <c r="AJ10" s="23"/>
      <c r="AK10" s="23"/>
      <c r="AL10" s="23"/>
      <c r="AM10" s="20">
        <v>16</v>
      </c>
      <c r="AN10" s="20"/>
      <c r="AO10" s="20"/>
      <c r="AP10" s="2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2:56" ht="22.5" x14ac:dyDescent="0.25">
      <c r="B11" t="s">
        <v>38</v>
      </c>
      <c r="C11">
        <f>ROUNDDOWN(D10/60,0)</f>
        <v>1</v>
      </c>
      <c r="D11">
        <f>MOD(D10,60)</f>
        <v>26</v>
      </c>
      <c r="F11" s="15" t="s">
        <v>45</v>
      </c>
      <c r="G11" s="20" t="str">
        <f>VLOOKUP($C$4 &amp; "|" &amp; G10,Choughadiya!$C:$D,2,FALSE)</f>
        <v>Kaal</v>
      </c>
      <c r="H11" s="20"/>
      <c r="I11" s="20"/>
      <c r="J11" s="20"/>
      <c r="K11" s="20"/>
      <c r="L11" s="20" t="str">
        <f>VLOOKUP($C$4 &amp; "|" &amp; L10,Choughadiya!$C:$D,2,FALSE)</f>
        <v>Laabh</v>
      </c>
      <c r="M11" s="20"/>
      <c r="N11" s="20"/>
      <c r="O11" s="20"/>
      <c r="P11" s="20"/>
      <c r="Q11" s="20" t="str">
        <f>VLOOKUP($C$4 &amp; "|" &amp; Q10,Choughadiya!$C:$D,2,FALSE)</f>
        <v>Udveg</v>
      </c>
      <c r="R11" s="20"/>
      <c r="S11" s="20"/>
      <c r="T11" s="20"/>
      <c r="U11" s="20" t="str">
        <f>VLOOKUP($C$4 &amp; "|" &amp; U10,Choughadiya!$C:$D,2,FALSE)</f>
        <v>Shubh</v>
      </c>
      <c r="V11" s="20"/>
      <c r="W11" s="20"/>
      <c r="X11" s="20"/>
      <c r="Y11" s="20" t="str">
        <f>VLOOKUP($C$4 &amp; "|" &amp; Y10,Choughadiya!$C:$D,2,FALSE)</f>
        <v>Amrit</v>
      </c>
      <c r="Z11" s="20"/>
      <c r="AA11" s="20"/>
      <c r="AB11" s="20"/>
      <c r="AC11" s="20"/>
      <c r="AD11" s="20" t="str">
        <f>VLOOKUP($C$4 &amp; "|" &amp; AD10,Choughadiya!$C:$D,2,FALSE)</f>
        <v>Char</v>
      </c>
      <c r="AE11" s="20"/>
      <c r="AF11" s="20"/>
      <c r="AG11" s="20"/>
      <c r="AH11" s="20" t="str">
        <f>VLOOKUP($C$4 &amp; "|" &amp; AH10,Choughadiya!$C:$D,2,FALSE)</f>
        <v>Rog</v>
      </c>
      <c r="AI11" s="20"/>
      <c r="AJ11" s="20"/>
      <c r="AK11" s="20"/>
      <c r="AL11" s="20"/>
      <c r="AM11" s="20" t="str">
        <f>VLOOKUP($C$4 &amp; "|" &amp; AM10,Choughadiya!$C:$D,2,FALSE)</f>
        <v>Kaal</v>
      </c>
      <c r="AN11" s="20"/>
      <c r="AO11" s="20"/>
      <c r="AP11" s="20"/>
    </row>
    <row r="12" spans="2:56" x14ac:dyDescent="0.25">
      <c r="B12" t="s">
        <v>39</v>
      </c>
      <c r="D12">
        <f>D10*C6</f>
        <v>516</v>
      </c>
      <c r="T12" s="12"/>
    </row>
    <row r="13" spans="2:56" x14ac:dyDescent="0.25">
      <c r="B13" t="s">
        <v>40</v>
      </c>
      <c r="C13">
        <f>ROUNDDOWN(D12/60,0)</f>
        <v>8</v>
      </c>
      <c r="D13">
        <f>MOD(D12,60)</f>
        <v>36</v>
      </c>
    </row>
    <row r="15" spans="2:56" x14ac:dyDescent="0.25">
      <c r="B15" t="s">
        <v>49</v>
      </c>
      <c r="D15">
        <f>ROUND(D8/12,0)</f>
        <v>57</v>
      </c>
      <c r="F15" s="10"/>
    </row>
    <row r="16" spans="2:56" x14ac:dyDescent="0.25">
      <c r="B16" t="s">
        <v>48</v>
      </c>
      <c r="C16">
        <f>ROUNDDOWN(D15/60,0)</f>
        <v>0</v>
      </c>
      <c r="D16">
        <f>MOD(D15,60)</f>
        <v>57</v>
      </c>
    </row>
    <row r="18" spans="2:5" x14ac:dyDescent="0.25">
      <c r="B18" t="s">
        <v>50</v>
      </c>
      <c r="D18">
        <f>ROUNDDOWN(((24*60) - D8)/12,0)</f>
        <v>62</v>
      </c>
    </row>
    <row r="19" spans="2:5" x14ac:dyDescent="0.25">
      <c r="B19" t="s">
        <v>51</v>
      </c>
      <c r="C19">
        <f>ROUNDDOWN(D18/60,0)</f>
        <v>1</v>
      </c>
      <c r="D19">
        <f>MOD(D18,60)</f>
        <v>2</v>
      </c>
    </row>
    <row r="21" spans="2:5" x14ac:dyDescent="0.25">
      <c r="B21" s="6" t="s">
        <v>36</v>
      </c>
      <c r="C21" s="8">
        <f>TIME(C2,D2,0)+TIME(C13,D13,0)</f>
        <v>0.62708333333333333</v>
      </c>
    </row>
    <row r="22" spans="2:5" x14ac:dyDescent="0.25">
      <c r="B22" s="6" t="s">
        <v>37</v>
      </c>
      <c r="C22" s="8">
        <f>C21+TIME(C11,D11,0)</f>
        <v>0.68680555555555556</v>
      </c>
    </row>
    <row r="27" spans="2:5" ht="31.5" x14ac:dyDescent="0.5">
      <c r="B27" s="25" t="s">
        <v>76</v>
      </c>
      <c r="C27" s="25"/>
      <c r="D27" s="25"/>
      <c r="E27" s="25"/>
    </row>
  </sheetData>
  <mergeCells count="57">
    <mergeCell ref="B27:E27"/>
    <mergeCell ref="AM4:AP4"/>
    <mergeCell ref="G11:K11"/>
    <mergeCell ref="L11:P11"/>
    <mergeCell ref="Q11:T11"/>
    <mergeCell ref="U11:X11"/>
    <mergeCell ref="Y11:AC11"/>
    <mergeCell ref="AD11:AG11"/>
    <mergeCell ref="AH11:AL11"/>
    <mergeCell ref="AM11:AP11"/>
    <mergeCell ref="U4:X4"/>
    <mergeCell ref="Y4:AC4"/>
    <mergeCell ref="AD4:AG4"/>
    <mergeCell ref="AH4:AL4"/>
    <mergeCell ref="AE9:AG9"/>
    <mergeCell ref="AH9:AJ9"/>
    <mergeCell ref="AD10:AG10"/>
    <mergeCell ref="AH10:AL10"/>
    <mergeCell ref="AM10:AP10"/>
    <mergeCell ref="Q3:T3"/>
    <mergeCell ref="U3:X3"/>
    <mergeCell ref="Y3:AC3"/>
    <mergeCell ref="AD3:AG3"/>
    <mergeCell ref="AH3:AL3"/>
    <mergeCell ref="AN9:AP9"/>
    <mergeCell ref="G10:K10"/>
    <mergeCell ref="L10:P10"/>
    <mergeCell ref="Q10:T10"/>
    <mergeCell ref="U10:X10"/>
    <mergeCell ref="Y10:AC10"/>
    <mergeCell ref="G4:K4"/>
    <mergeCell ref="L4:P4"/>
    <mergeCell ref="Q4:T4"/>
    <mergeCell ref="AM3:AP3"/>
    <mergeCell ref="G3:K3"/>
    <mergeCell ref="L3:P3"/>
    <mergeCell ref="AN2:AP2"/>
    <mergeCell ref="G9:I9"/>
    <mergeCell ref="J9:L9"/>
    <mergeCell ref="M9:O9"/>
    <mergeCell ref="P9:R9"/>
    <mergeCell ref="S9:U9"/>
    <mergeCell ref="V9:X9"/>
    <mergeCell ref="Y9:AA9"/>
    <mergeCell ref="AB9:AD9"/>
    <mergeCell ref="J2:L2"/>
    <mergeCell ref="M2:O2"/>
    <mergeCell ref="P2:R2"/>
    <mergeCell ref="S2:U2"/>
    <mergeCell ref="V2:X2"/>
    <mergeCell ref="Y2:AA2"/>
    <mergeCell ref="AK9:AM9"/>
    <mergeCell ref="AB2:AD2"/>
    <mergeCell ref="AE2:AG2"/>
    <mergeCell ref="AH2:AJ2"/>
    <mergeCell ref="G2:I2"/>
    <mergeCell ref="AK2:AM2"/>
  </mergeCells>
  <conditionalFormatting sqref="G2:AP2 G9:AP9">
    <cfRule type="cellIs" dxfId="7" priority="5" operator="equal">
      <formula>"Mar"</formula>
    </cfRule>
    <cfRule type="cellIs" dxfId="6" priority="6" operator="equal">
      <formula>"Sat"</formula>
    </cfRule>
    <cfRule type="cellIs" dxfId="5" priority="7" operator="equal">
      <formula>"Sun"</formula>
    </cfRule>
  </conditionalFormatting>
  <conditionalFormatting sqref="G4:AP4 G11:AP11">
    <cfRule type="cellIs" dxfId="4" priority="1" operator="equal">
      <formula>"Char"</formula>
    </cfRule>
    <cfRule type="cellIs" dxfId="3" priority="2" operator="equal">
      <formula>"Kaal"</formula>
    </cfRule>
    <cfRule type="cellIs" dxfId="2" priority="3" operator="equal">
      <formula>"Udveg"</formula>
    </cfRule>
    <cfRule type="cellIs" dxfId="1" priority="4" operator="equal">
      <formula>"Rog"</formula>
    </cfRule>
  </conditionalFormatting>
  <conditionalFormatting sqref="G5:AP5">
    <cfRule type="cellIs" dxfId="0" priority="8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883B6B2-9E91-4132-A4E4-A75689E1E81F}">
          <x14:formula1>
            <xm:f>'Standard Rahu Kal'!$A$33:$A$39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Rahu Kal</vt:lpstr>
      <vt:lpstr>Choughadiya</vt:lpstr>
      <vt:lpstr>Hora ChoughadiyaRahu Kaal Calcy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Deshpande</dc:creator>
  <cp:lastModifiedBy>yvd14@outlook.com</cp:lastModifiedBy>
  <dcterms:created xsi:type="dcterms:W3CDTF">2023-05-11T08:47:41Z</dcterms:created>
  <dcterms:modified xsi:type="dcterms:W3CDTF">2023-10-24T06:57:02Z</dcterms:modified>
</cp:coreProperties>
</file>