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\Downloads\"/>
    </mc:Choice>
  </mc:AlternateContent>
  <xr:revisionPtr revIDLastSave="0" documentId="13_ncr:1_{6ABE341D-E542-4369-97C4-320018C5B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n_prediction" sheetId="1" r:id="rId1"/>
    <sheet name="calculation" sheetId="2" r:id="rId2"/>
    <sheet name="dashboa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2" l="1"/>
  <c r="H15" i="2" s="1"/>
  <c r="E3" i="2"/>
  <c r="D18" i="2" s="1" a="1"/>
  <c r="D18" i="2" s="1"/>
  <c r="J4" i="2" l="1" a="1"/>
  <c r="J4" i="2" s="1"/>
  <c r="J10" i="2" a="1"/>
  <c r="J10" i="2" s="1"/>
  <c r="K22" i="2" s="1"/>
  <c r="J11" i="2" a="1"/>
  <c r="J11" i="2" s="1"/>
  <c r="K21" i="2" s="1"/>
  <c r="S5" i="2" a="1"/>
  <c r="S5" i="2" s="1"/>
  <c r="S4" i="2" a="1"/>
  <c r="S4" i="2" s="1"/>
  <c r="S16" i="2" a="1"/>
  <c r="S16" i="2" s="1"/>
  <c r="S17" i="2" a="1"/>
  <c r="S17" i="2" s="1"/>
  <c r="D15" i="2"/>
  <c r="N10" i="2" a="1"/>
  <c r="N10" i="2" s="1"/>
  <c r="N18" i="2" a="1"/>
  <c r="N18" i="2" s="1"/>
  <c r="N17" i="2" a="1"/>
  <c r="N17" i="2" s="1"/>
  <c r="S9" i="2" a="1"/>
  <c r="S9" i="2" s="1"/>
  <c r="S11" i="2" a="1"/>
  <c r="S11" i="2" s="1"/>
  <c r="S10" i="2" a="1"/>
  <c r="S10" i="2" s="1"/>
  <c r="N16" i="2" a="1"/>
  <c r="N16" i="2" s="1"/>
  <c r="N15" i="2" a="1"/>
  <c r="N15" i="2" s="1"/>
  <c r="N14" i="2" a="1"/>
  <c r="N14" i="2" s="1"/>
  <c r="N13" i="2" a="1"/>
  <c r="N13" i="2" s="1"/>
  <c r="N12" i="2" a="1"/>
  <c r="N12" i="2" s="1"/>
  <c r="N19" i="2" a="1"/>
  <c r="N19" i="2" s="1"/>
  <c r="N11" i="2" a="1"/>
  <c r="N11" i="2" s="1"/>
  <c r="E10" i="2" a="1"/>
  <c r="E10" i="2" s="1"/>
  <c r="D17" i="2" a="1"/>
  <c r="D17" i="2" s="1"/>
  <c r="D16" i="2" a="1"/>
  <c r="D16" i="2" s="1"/>
  <c r="G19" i="2"/>
  <c r="O3" i="2" l="1" a="1"/>
  <c r="O3" i="2" s="1"/>
  <c r="O5" i="2" a="1"/>
  <c r="O5" i="2" s="1"/>
  <c r="O4" i="2" a="1"/>
  <c r="O4" i="2" s="1"/>
</calcChain>
</file>

<file path=xl/sharedStrings.xml><?xml version="1.0" encoding="utf-8"?>
<sst xmlns="http://schemas.openxmlformats.org/spreadsheetml/2006/main" count="4391" uniqueCount="642">
  <si>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</si>
  <si>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</si>
  <si>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</si>
  <si>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</si>
  <si>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</si>
  <si>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</si>
  <si>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</si>
  <si>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</si>
  <si>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</si>
  <si>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</si>
  <si>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</si>
  <si>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</si>
  <si>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</si>
  <si>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</si>
  <si>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</si>
  <si>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</si>
  <si>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</si>
  <si>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</si>
  <si>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</si>
  <si>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</si>
  <si>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</si>
  <si>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</si>
  <si>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</si>
  <si>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</si>
  <si>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</si>
  <si>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</si>
  <si>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</si>
  <si>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</si>
  <si>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</si>
  <si>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</si>
  <si>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</si>
  <si>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</si>
  <si>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</si>
  <si>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</si>
  <si>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</si>
  <si>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</si>
  <si>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</si>
  <si>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</si>
  <si>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</si>
  <si>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</si>
  <si>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</si>
  <si>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</si>
  <si>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</si>
  <si>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</si>
  <si>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</si>
  <si>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</si>
  <si>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</si>
  <si>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</si>
  <si>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</si>
  <si>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</si>
  <si>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</si>
  <si>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</si>
  <si>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</si>
  <si>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</si>
  <si>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</si>
  <si>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</si>
  <si>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</si>
  <si>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</si>
  <si>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</si>
  <si>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</si>
  <si>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</si>
  <si>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</si>
  <si>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</si>
  <si>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</si>
  <si>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</si>
  <si>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</si>
  <si>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</si>
  <si>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</si>
  <si>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</si>
  <si>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</si>
  <si>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</si>
  <si>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</si>
  <si>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</si>
  <si>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</si>
  <si>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</si>
  <si>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</si>
  <si>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</si>
  <si>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</si>
  <si>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</si>
  <si>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</si>
  <si>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</si>
  <si>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</si>
  <si>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</si>
  <si>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</si>
  <si>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</si>
  <si>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</si>
  <si>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</si>
  <si>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</si>
  <si>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</si>
  <si>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</si>
  <si>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</si>
  <si>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</si>
  <si>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</si>
  <si>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</si>
  <si>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</si>
  <si>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</si>
  <si>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</si>
  <si>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</si>
  <si>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</si>
  <si>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</si>
  <si>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</si>
  <si>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</si>
  <si>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</si>
  <si>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</si>
  <si>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</si>
  <si>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</si>
  <si>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</si>
  <si>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</si>
  <si>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</si>
  <si>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</si>
  <si>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</si>
  <si>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</si>
  <si>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</si>
  <si>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</si>
  <si>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</si>
  <si>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</si>
  <si>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</si>
  <si>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</si>
  <si>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</si>
  <si>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</si>
  <si>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</si>
  <si>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</si>
  <si>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</si>
  <si>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</si>
  <si>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</si>
  <si>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</si>
  <si>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</si>
  <si>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</si>
  <si>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</si>
  <si>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</si>
  <si>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</si>
  <si>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</si>
  <si>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</si>
  <si>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</si>
  <si>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</si>
  <si>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</si>
  <si>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</si>
  <si>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</si>
  <si>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</si>
  <si>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</si>
  <si>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</si>
  <si>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</si>
  <si>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</si>
  <si>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</si>
  <si>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</si>
  <si>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</si>
  <si>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</si>
  <si>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</si>
  <si>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</si>
  <si>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</si>
  <si>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</si>
  <si>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</si>
  <si>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</si>
  <si>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</si>
  <si>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</si>
  <si>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</si>
  <si>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</si>
  <si>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</si>
  <si>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</si>
  <si>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</si>
  <si>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</si>
  <si>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</si>
  <si>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</si>
  <si>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</si>
  <si>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</si>
  <si>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</si>
  <si>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</si>
  <si>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</si>
  <si>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</si>
  <si>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</si>
  <si>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</si>
  <si>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</si>
  <si>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</si>
  <si>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</si>
  <si>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</si>
  <si>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</si>
  <si>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</si>
  <si>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</si>
  <si>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</si>
  <si>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</si>
  <si>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</si>
  <si>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</si>
  <si>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</si>
  <si>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</si>
  <si>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</si>
  <si>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</si>
  <si>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</si>
  <si>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</si>
  <si>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</si>
  <si>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</si>
  <si>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</si>
  <si>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</si>
  <si>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</si>
  <si>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</si>
  <si>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</si>
  <si>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</si>
  <si>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</si>
  <si>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</si>
  <si>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</si>
  <si>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</si>
  <si>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</si>
  <si>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</si>
  <si>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</si>
  <si>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</si>
  <si>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</si>
  <si>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</si>
  <si>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</si>
  <si>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</si>
  <si>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</si>
  <si>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</si>
  <si>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</si>
  <si>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</si>
  <si>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</si>
  <si>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</si>
  <si>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</si>
  <si>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</si>
  <si>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</si>
  <si>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</si>
  <si>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</si>
  <si>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</si>
  <si>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</si>
  <si>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</si>
  <si>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</si>
  <si>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</si>
  <si>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</si>
  <si>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</si>
  <si>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</si>
  <si>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</si>
  <si>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</si>
  <si>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</si>
  <si>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</si>
  <si>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</si>
  <si>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</si>
  <si>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</si>
  <si>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</si>
  <si>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</si>
  <si>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</si>
  <si>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</si>
  <si>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</si>
  <si>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</si>
  <si>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</si>
  <si>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</si>
  <si>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</si>
  <si>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</si>
  <si>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</si>
  <si>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</si>
  <si>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</si>
  <si>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</si>
  <si>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</si>
  <si>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</si>
  <si>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</si>
  <si>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</si>
  <si>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</si>
  <si>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</si>
  <si>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</si>
  <si>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</si>
  <si>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</si>
  <si>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</si>
  <si>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</si>
  <si>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</si>
  <si>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</si>
  <si>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</si>
  <si>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</si>
  <si>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</si>
  <si>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</si>
  <si>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</si>
  <si>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</si>
  <si>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</si>
  <si>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</si>
  <si>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</si>
  <si>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</si>
  <si>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</si>
  <si>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</si>
  <si>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</si>
  <si>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</si>
  <si>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</si>
  <si>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</si>
  <si>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</si>
  <si>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</si>
  <si>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</si>
  <si>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</si>
  <si>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</si>
  <si>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</si>
  <si>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</si>
  <si>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</si>
  <si>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</si>
  <si>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</si>
  <si>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</si>
  <si>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</si>
  <si>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</si>
  <si>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</si>
  <si>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</si>
  <si>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</si>
  <si>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</si>
  <si>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</si>
  <si>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</si>
  <si>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</si>
  <si>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</si>
  <si>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</si>
  <si>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</si>
  <si>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</si>
  <si>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</si>
  <si>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</si>
  <si>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</si>
  <si>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</si>
  <si>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</si>
  <si>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</si>
  <si>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</si>
  <si>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</si>
  <si>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</si>
  <si>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</si>
  <si>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</si>
  <si>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</si>
  <si>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</si>
  <si>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</si>
  <si>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</si>
  <si>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</si>
  <si>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</si>
  <si>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</si>
  <si>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</si>
  <si>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</si>
  <si>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</si>
  <si>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</si>
  <si>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</si>
  <si>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</si>
  <si>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</si>
  <si>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</si>
  <si>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</si>
  <si>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</si>
  <si>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</si>
  <si>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</si>
  <si>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</si>
  <si>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</si>
  <si>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</si>
  <si>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</si>
  <si>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</si>
  <si>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</si>
  <si>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</si>
  <si>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</si>
  <si>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</si>
  <si>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</si>
  <si>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</si>
  <si>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</si>
  <si>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</si>
  <si>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</si>
  <si>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</si>
  <si>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</si>
  <si>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</si>
  <si>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</si>
  <si>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</si>
  <si>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</si>
  <si>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</si>
  <si>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</si>
  <si>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</si>
  <si>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</si>
  <si>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</si>
  <si>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</si>
  <si>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</si>
  <si>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</si>
  <si>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</si>
  <si>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</si>
  <si>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</si>
  <si>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</si>
  <si>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</si>
  <si>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</si>
  <si>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</si>
  <si>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</si>
  <si>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</si>
  <si>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</si>
  <si>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</si>
  <si>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</si>
  <si>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</si>
  <si>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</si>
  <si>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</si>
  <si>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</si>
  <si>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</si>
  <si>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</si>
  <si>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</si>
  <si>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</si>
  <si>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</si>
  <si>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</si>
  <si>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</si>
  <si>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</si>
  <si>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</si>
  <si>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</si>
  <si>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</si>
  <si>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</si>
  <si>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</si>
  <si>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</si>
  <si>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</si>
  <si>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</si>
  <si>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</si>
  <si>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</si>
  <si>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</si>
  <si>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</si>
  <si>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</si>
  <si>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</si>
  <si>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</si>
  <si>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</si>
  <si>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</si>
  <si>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</si>
  <si>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</si>
  <si>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</si>
  <si>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</si>
  <si>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</si>
  <si>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</si>
  <si>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</si>
  <si>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</si>
  <si>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</si>
  <si>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</si>
  <si>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</si>
  <si>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</si>
  <si>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</si>
  <si>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</si>
  <si>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</si>
  <si>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</si>
  <si>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</si>
  <si>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</si>
  <si>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</si>
  <si>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</si>
  <si>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</si>
  <si>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</si>
  <si>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</si>
  <si>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</si>
  <si>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</si>
  <si>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</si>
  <si>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</si>
  <si>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</si>
  <si>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</si>
  <si>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</si>
  <si>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</si>
  <si>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</si>
  <si>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</si>
  <si>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</si>
  <si>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</si>
  <si>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</si>
  <si>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</si>
  <si>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</si>
  <si>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</si>
  <si>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</si>
  <si>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</si>
  <si>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</si>
  <si>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</si>
  <si>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</si>
  <si>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</si>
  <si>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</si>
  <si>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</si>
  <si>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</si>
  <si>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</si>
  <si>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</si>
  <si>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</si>
  <si>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</si>
  <si>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</si>
  <si>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</si>
  <si>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</si>
  <si>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</si>
  <si>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</si>
  <si>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</si>
  <si>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</si>
  <si>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</si>
  <si>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</si>
  <si>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</si>
  <si>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</si>
  <si>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</si>
  <si>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</si>
  <si>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</si>
  <si>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</si>
  <si>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</si>
  <si>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</si>
  <si>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</si>
  <si>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</si>
  <si>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</si>
  <si>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</si>
  <si>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</si>
  <si>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</si>
  <si>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</si>
  <si>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</si>
  <si>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</si>
  <si>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</si>
  <si>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</si>
  <si>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</si>
  <si>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</si>
  <si>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</si>
  <si>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</si>
  <si>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</si>
  <si>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</si>
  <si>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</si>
  <si>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</si>
  <si>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</si>
  <si>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</si>
  <si>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</si>
  <si>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</si>
  <si>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</si>
  <si>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</si>
  <si>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</si>
  <si>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</si>
  <si>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</si>
  <si>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</si>
  <si>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</si>
  <si>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</si>
  <si>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</si>
  <si>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</si>
  <si>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</si>
  <si>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</si>
  <si>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</si>
  <si>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</si>
  <si>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</si>
  <si>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</si>
  <si>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</si>
  <si>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</si>
  <si>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</si>
  <si>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</si>
  <si>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</si>
  <si>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</si>
  <si>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</si>
  <si>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</si>
  <si>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</si>
  <si>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</si>
  <si>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</si>
  <si>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</si>
  <si>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</si>
  <si>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</si>
  <si>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</si>
  <si>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</si>
  <si>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</si>
  <si>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</si>
  <si>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</si>
  <si>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</si>
  <si>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</si>
  <si>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</si>
  <si>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</si>
  <si>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</si>
  <si>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</si>
  <si>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</si>
  <si>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</si>
  <si>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</si>
  <si>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</si>
  <si>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</si>
  <si>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</si>
  <si>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</si>
  <si>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</si>
  <si>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</si>
  <si>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</si>
  <si>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</si>
  <si>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</si>
  <si>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</si>
  <si>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</si>
  <si>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</si>
  <si>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</si>
  <si>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</si>
  <si>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</si>
  <si>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</si>
  <si>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</si>
  <si>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</si>
  <si>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</si>
  <si>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</si>
  <si>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</si>
  <si>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</si>
  <si>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</si>
  <si>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</si>
  <si>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</si>
  <si>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</si>
  <si>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</si>
  <si>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</si>
  <si>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</si>
  <si>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</si>
  <si>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</si>
  <si>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</si>
  <si>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</si>
  <si>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</si>
  <si>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</si>
  <si>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</si>
  <si>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</si>
  <si>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</si>
  <si>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</si>
  <si>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</si>
  <si>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</si>
  <si>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</si>
  <si>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</si>
  <si>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</si>
  <si>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</si>
  <si>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</si>
  <si>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</si>
  <si>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</si>
  <si>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</si>
  <si>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</si>
  <si>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</si>
  <si>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</si>
  <si>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</si>
  <si>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</si>
  <si>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</si>
  <si>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</si>
  <si>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</si>
  <si>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</si>
  <si>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</si>
  <si>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</si>
  <si>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</si>
  <si>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</si>
  <si>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</si>
  <si>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</si>
  <si>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</si>
  <si>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</si>
  <si>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</si>
  <si>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</si>
  <si>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</si>
  <si>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</si>
  <si>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</si>
  <si>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</si>
  <si>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</si>
  <si>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</si>
  <si>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</si>
  <si>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</si>
  <si>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</si>
  <si>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</si>
  <si>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</si>
  <si>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</si>
  <si>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</si>
  <si>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</si>
  <si>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</si>
  <si>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</si>
  <si>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</si>
  <si>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</si>
  <si>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</si>
  <si>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</si>
  <si>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</si>
  <si>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</si>
  <si>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</si>
  <si>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</si>
  <si>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</si>
  <si>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</si>
  <si>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</si>
  <si>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</si>
  <si>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</si>
  <si>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</si>
  <si>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</si>
  <si>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</si>
  <si>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</si>
  <si>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</si>
  <si>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Both</t>
  </si>
  <si>
    <t>No G</t>
  </si>
  <si>
    <t>Not Self Employed</t>
  </si>
  <si>
    <t>Self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</si>
</sst>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10" xfId="0" applyFill="1" applyBorder="1"/>
    <xf numFmtId="0" fontId="0" fillId="0" borderId="10" xfId="0" applyBorder="1"/>
    <xf numFmtId="0" fontId="13" fillId="33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calculation!$C$15:$C$18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3+</c:v>
                </c:pt>
              </c:strCache>
            </c:strRef>
          </c:cat>
          <c:val>
            <c:numRef>
              <c:f>calculation!$D$15:$D$18</c:f>
              <c:numCache>
                <c:formatCode>General</c:formatCode>
                <c:ptCount val="4"/>
                <c:pt idx="0">
                  <c:v>0</c:v>
                </c:pt>
                <c:pt idx="1">
                  <c:v>59</c:v>
                </c:pt>
                <c:pt idx="2">
                  <c:v>65</c:v>
                </c:pt>
                <c:pt idx="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2-4AA3-AE09-6A718A0374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28437816"/>
        <c:axId val="1728436536"/>
      </c:barChart>
      <c:catAx>
        <c:axId val="1728437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Dependents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36536"/>
        <c:crosses val="autoZero"/>
        <c:auto val="1"/>
        <c:lblAlgn val="ctr"/>
        <c:lblOffset val="100"/>
        <c:noMultiLvlLbl val="0"/>
      </c:catAx>
      <c:valAx>
        <c:axId val="1728436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437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count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calculation!$M$10:$M$19</c:f>
              <c:numCache>
                <c:formatCode>General</c:formatCode>
                <c:ptCount val="10"/>
                <c:pt idx="0">
                  <c:v>360</c:v>
                </c:pt>
                <c:pt idx="1">
                  <c:v>120</c:v>
                </c:pt>
                <c:pt idx="2">
                  <c:v>240</c:v>
                </c:pt>
                <c:pt idx="3">
                  <c:v>300</c:v>
                </c:pt>
                <c:pt idx="4">
                  <c:v>180</c:v>
                </c:pt>
                <c:pt idx="5">
                  <c:v>60</c:v>
                </c:pt>
                <c:pt idx="6">
                  <c:v>480</c:v>
                </c:pt>
                <c:pt idx="7">
                  <c:v>36</c:v>
                </c:pt>
                <c:pt idx="8">
                  <c:v>84</c:v>
                </c:pt>
                <c:pt idx="9">
                  <c:v>12</c:v>
                </c:pt>
              </c:numCache>
            </c:numRef>
          </c:cat>
          <c:val>
            <c:numRef>
              <c:f>calculation!$N$10:$N$19</c:f>
              <c:numCache>
                <c:formatCode>General</c:formatCode>
                <c:ptCount val="10"/>
                <c:pt idx="0">
                  <c:v>241</c:v>
                </c:pt>
                <c:pt idx="1">
                  <c:v>2</c:v>
                </c:pt>
                <c:pt idx="2">
                  <c:v>2</c:v>
                </c:pt>
                <c:pt idx="3">
                  <c:v>14</c:v>
                </c:pt>
                <c:pt idx="4">
                  <c:v>21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A-4EA6-ADEF-A09BE1BAD4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3156488"/>
        <c:axId val="1733155848"/>
      </c:barChart>
      <c:catAx>
        <c:axId val="1733156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LOAN</a:t>
                </a:r>
                <a:r>
                  <a:rPr lang="en-IN" baseline="0"/>
                  <a:t> AMOUNT TERM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155848"/>
        <c:crosses val="autoZero"/>
        <c:auto val="1"/>
        <c:lblAlgn val="ctr"/>
        <c:lblOffset val="100"/>
        <c:noMultiLvlLbl val="0"/>
      </c:catAx>
      <c:valAx>
        <c:axId val="1733155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156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calculation!$Q$9:$Q$11</c:f>
              <c:strCache>
                <c:ptCount val="3"/>
                <c:pt idx="0">
                  <c:v>Urban</c:v>
                </c:pt>
                <c:pt idx="1">
                  <c:v>Rural</c:v>
                </c:pt>
                <c:pt idx="2">
                  <c:v>Semiurban</c:v>
                </c:pt>
              </c:strCache>
            </c:strRef>
          </c:cat>
          <c:val>
            <c:numRef>
              <c:f>calculation!$R$9:$R$11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5612-4D17-9F15-D973DD6C8839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calculation!$Q$9:$Q$11</c:f>
              <c:strCache>
                <c:ptCount val="3"/>
                <c:pt idx="0">
                  <c:v>Urban</c:v>
                </c:pt>
                <c:pt idx="1">
                  <c:v>Rural</c:v>
                </c:pt>
                <c:pt idx="2">
                  <c:v>Semiurban</c:v>
                </c:pt>
              </c:strCache>
            </c:strRef>
          </c:cat>
          <c:val>
            <c:numRef>
              <c:f>calculation!$S$9:$S$11</c:f>
              <c:numCache>
                <c:formatCode>General</c:formatCode>
                <c:ptCount val="3"/>
                <c:pt idx="0">
                  <c:v>97</c:v>
                </c:pt>
                <c:pt idx="1">
                  <c:v>82</c:v>
                </c:pt>
                <c:pt idx="2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12-4D17-9F15-D973DD6C88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3164808"/>
        <c:axId val="1733165768"/>
      </c:barChart>
      <c:catAx>
        <c:axId val="1733164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Property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165768"/>
        <c:crosses val="autoZero"/>
        <c:auto val="1"/>
        <c:lblAlgn val="ctr"/>
        <c:lblOffset val="100"/>
        <c:noMultiLvlLbl val="0"/>
      </c:catAx>
      <c:valAx>
        <c:axId val="1733165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164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calculation!$M$3:$M$5</c:f>
              <c:strCache>
                <c:ptCount val="3"/>
                <c:pt idx="0">
                  <c:v>ApplicantIncome</c:v>
                </c:pt>
                <c:pt idx="1">
                  <c:v>CoapplicantIncome</c:v>
                </c:pt>
                <c:pt idx="2">
                  <c:v>LoanAmount</c:v>
                </c:pt>
              </c:strCache>
            </c:strRef>
          </c:cat>
          <c:val>
            <c:numRef>
              <c:f>calculation!$N$3:$N$5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EC7C-4159-A224-C24F995ECD91}"/>
            </c:ext>
          </c:extLst>
        </c:ser>
        <c:ser>
          <c:idx val="1"/>
          <c:order val="1"/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calculation!$M$3:$M$5</c:f>
              <c:strCache>
                <c:ptCount val="3"/>
                <c:pt idx="0">
                  <c:v>ApplicantIncome</c:v>
                </c:pt>
                <c:pt idx="1">
                  <c:v>CoapplicantIncome</c:v>
                </c:pt>
                <c:pt idx="2">
                  <c:v>LoanAmount</c:v>
                </c:pt>
              </c:strCache>
            </c:strRef>
          </c:cat>
          <c:val>
            <c:numRef>
              <c:f>calculation!$O$3:$O$5</c:f>
              <c:numCache>
                <c:formatCode>General</c:formatCode>
                <c:ptCount val="3"/>
                <c:pt idx="0">
                  <c:v>6297.3286713286716</c:v>
                </c:pt>
                <c:pt idx="1">
                  <c:v>1902.1255943658741</c:v>
                </c:pt>
                <c:pt idx="2">
                  <c:v>163.22377622377621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C-4159-A224-C24F995ECD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3228488"/>
        <c:axId val="1733224968"/>
      </c:barChart>
      <c:catAx>
        <c:axId val="1733228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224968"/>
        <c:crosses val="autoZero"/>
        <c:auto val="1"/>
        <c:lblAlgn val="ctr"/>
        <c:lblOffset val="100"/>
        <c:noMultiLvlLbl val="0"/>
      </c:catAx>
      <c:valAx>
        <c:axId val="1733224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228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Drop" dropLines="2" dropStyle="combo" dx="31" fmlaLink="calculation!$D$3" fmlaRange="calculation!$C$4:$C$5" noThreeD="1" sel="1" val="0"/>
</file>

<file path=xl/ctrlProps/ctrlProp2.xml><?xml version="1.0" encoding="utf-8"?>
<formControlPr xmlns="http://schemas.microsoft.com/office/spreadsheetml/2009/9/main" objectType="Radio" checked="Checked" firstButton="1" fmlaLink="calculation!$I$3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CheckBox" checked="Checked" fmlaLink="calculation!$D$10" lockText="1" noThreeD="1"/>
</file>

<file path=xl/ctrlProps/ctrlProp6.xml><?xml version="1.0" encoding="utf-8"?>
<formControlPr xmlns="http://schemas.microsoft.com/office/spreadsheetml/2009/9/main" objectType="CheckBox" fmlaLink="calculation!$D$1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129540</xdr:colOff>
          <xdr:row>0</xdr:row>
          <xdr:rowOff>76200</xdr:rowOff>
        </xdr:from>
        <xdr:to>
          <xdr:col>2</xdr:col>
          <xdr:colOff>579120</xdr:colOff>
          <xdr:row>1</xdr:row>
          <xdr:rowOff>144780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0</xdr:row>
          <xdr:rowOff>99060</xdr:rowOff>
        </xdr:from>
        <xdr:to>
          <xdr:col>6</xdr:col>
          <xdr:colOff>91440</xdr:colOff>
          <xdr:row>1</xdr:row>
          <xdr:rowOff>129540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Graduate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0</xdr:row>
          <xdr:rowOff>99060</xdr:rowOff>
        </xdr:from>
        <xdr:to>
          <xdr:col>9</xdr:col>
          <xdr:colOff>30480</xdr:colOff>
          <xdr:row>1</xdr:row>
          <xdr:rowOff>129540</xdr:rowOff>
        </xdr:to>
        <xdr:sp macro="" textlink="">
          <xdr:nvSpPr>
            <xdr:cNvPr id="3075" name="Option 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 Graduate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106680</xdr:colOff>
          <xdr:row>0</xdr:row>
          <xdr:rowOff>99060</xdr:rowOff>
        </xdr:from>
        <xdr:to>
          <xdr:col>11</xdr:col>
          <xdr:colOff>411480</xdr:colOff>
          <xdr:row>1</xdr:row>
          <xdr:rowOff>129540</xdr:rowOff>
        </xdr:to>
        <xdr:sp macro="" textlink="">
          <xdr:nvSpPr>
            <xdr:cNvPr id="3076" name="Option 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45720</xdr:colOff>
          <xdr:row>0</xdr:row>
          <xdr:rowOff>99060</xdr:rowOff>
        </xdr:from>
        <xdr:to>
          <xdr:col>14</xdr:col>
          <xdr:colOff>175260</xdr:colOff>
          <xdr:row>1</xdr:row>
          <xdr:rowOff>129540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594360</xdr:colOff>
          <xdr:row>0</xdr:row>
          <xdr:rowOff>76200</xdr:rowOff>
        </xdr:from>
        <xdr:to>
          <xdr:col>16</xdr:col>
          <xdr:colOff>114300</xdr:colOff>
          <xdr:row>1</xdr:row>
          <xdr:rowOff>106680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 Married</a:t>
              </a:r>
            </a:p>
          </xdr:txBody>
        </xdr:sp>
        <xdr:clientData/>
      </xdr:twoCellAnchor>
    </mc:Choice>
    <mc:Fallback/>
  </mc:AlternateContent>
  <xdr:twoCellAnchor>
    <xdr:from>
      <xdr:col>6</xdr:col>
      <xdr:colOff>482600</xdr:colOff>
      <xdr:row>2</xdr:row>
      <xdr:rowOff>50800</xdr:rowOff>
    </xdr:from>
    <xdr:to>
      <xdr:col>8</xdr:col>
      <xdr:colOff>415400</xdr:colOff>
      <xdr:row>5</xdr:row>
      <xdr:rowOff>74350</xdr:rowOff>
    </xdr:to>
    <xdr:sp macro="" textlink="calculation!$J$4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140200" y="419100"/>
          <a:ext cx="1152000" cy="576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21F6356-7C46-4D90-9F68-5C2BD29506B8}" type="TxLink">
            <a:rPr lang="en-US" sz="32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388</a:t>
          </a:fld>
          <a:endParaRPr lang="en-IN" sz="32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361950</xdr:colOff>
      <xdr:row>2</xdr:row>
      <xdr:rowOff>44450</xdr:rowOff>
    </xdr:from>
    <xdr:to>
      <xdr:col>15</xdr:col>
      <xdr:colOff>294750</xdr:colOff>
      <xdr:row>5</xdr:row>
      <xdr:rowOff>68000</xdr:rowOff>
    </xdr:to>
    <xdr:sp macro="" textlink="calculation!$E$10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8286750" y="412750"/>
          <a:ext cx="1152000" cy="576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5D068F16-9931-4C18-A042-D334882ABB9E}" type="TxLink">
            <a:rPr lang="en-US" sz="32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286</a:t>
          </a:fld>
          <a:endParaRPr lang="en-IN" sz="32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101600</xdr:colOff>
      <xdr:row>2</xdr:row>
      <xdr:rowOff>158750</xdr:rowOff>
    </xdr:from>
    <xdr:to>
      <xdr:col>5</xdr:col>
      <xdr:colOff>400050</xdr:colOff>
      <xdr:row>13</xdr:row>
      <xdr:rowOff>113100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101600</xdr:colOff>
      <xdr:row>14</xdr:row>
      <xdr:rowOff>76200</xdr:rowOff>
    </xdr:from>
    <xdr:to>
      <xdr:col>5</xdr:col>
      <xdr:colOff>401600</xdr:colOff>
      <xdr:row>25</xdr:row>
      <xdr:rowOff>30550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482600</xdr:colOff>
      <xdr:row>14</xdr:row>
      <xdr:rowOff>76200</xdr:rowOff>
    </xdr:from>
    <xdr:to>
      <xdr:col>12</xdr:col>
      <xdr:colOff>173000</xdr:colOff>
      <xdr:row>25</xdr:row>
      <xdr:rowOff>30550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482600</xdr:colOff>
      <xdr:row>5</xdr:row>
      <xdr:rowOff>113400</xdr:rowOff>
    </xdr:from>
    <xdr:to>
      <xdr:col>12</xdr:col>
      <xdr:colOff>0</xdr:colOff>
      <xdr:row>9</xdr:row>
      <xdr:rowOff>64400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4140200" y="1034150"/>
          <a:ext cx="3175000" cy="68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SELF</a:t>
          </a:r>
          <a:r>
            <a:rPr lang="en-IN" sz="1600"/>
            <a:t> 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ENPLOYED</a:t>
          </a:r>
          <a:endParaRPr lang="en-IN" sz="1600"/>
        </a:p>
        <a:p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NOT</a:t>
          </a:r>
          <a:r>
            <a:rPr lang="en-IN" sz="1600"/>
            <a:t> 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SELF</a:t>
          </a:r>
          <a:r>
            <a:rPr lang="en-IN" sz="1600"/>
            <a:t> 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ENPLOYED</a:t>
          </a:r>
          <a:endParaRPr lang="en-IN" sz="1600"/>
        </a:p>
      </xdr:txBody>
    </xdr:sp>
    <xdr:clientData/>
  </xdr:twoCellAnchor>
  <xdr:twoCellAnchor>
    <xdr:from>
      <xdr:col>10</xdr:col>
      <xdr:colOff>73025</xdr:colOff>
      <xdr:row>5</xdr:row>
      <xdr:rowOff>152400</xdr:rowOff>
    </xdr:from>
    <xdr:to>
      <xdr:col>11</xdr:col>
      <xdr:colOff>471425</xdr:colOff>
      <xdr:row>7</xdr:row>
      <xdr:rowOff>36100</xdr:rowOff>
    </xdr:to>
    <xdr:sp macro="" textlink="calculation!$K$21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6169025" y="107315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2CD890C5-9CB5-4D03-8814-8E6BB3D3382F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55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73025</xdr:colOff>
      <xdr:row>7</xdr:row>
      <xdr:rowOff>69850</xdr:rowOff>
    </xdr:from>
    <xdr:to>
      <xdr:col>11</xdr:col>
      <xdr:colOff>471425</xdr:colOff>
      <xdr:row>8</xdr:row>
      <xdr:rowOff>137700</xdr:rowOff>
    </xdr:to>
    <xdr:sp macro="" textlink="calculation!$K$22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6169025" y="135890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79055F44-3F5F-4F6B-8A3C-982999EFF481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231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361950</xdr:colOff>
      <xdr:row>5</xdr:row>
      <xdr:rowOff>114300</xdr:rowOff>
    </xdr:from>
    <xdr:to>
      <xdr:col>18</xdr:col>
      <xdr:colOff>82550</xdr:colOff>
      <xdr:row>9</xdr:row>
      <xdr:rowOff>63500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8286750" y="1035050"/>
          <a:ext cx="276860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Credit_History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Credit_History</a:t>
          </a:r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 0</a:t>
          </a:r>
          <a:endParaRPr lang="en-IN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endParaRPr lang="en-IN" sz="1100"/>
        </a:p>
      </xdr:txBody>
    </xdr:sp>
    <xdr:clientData/>
  </xdr:twoCellAnchor>
  <xdr:twoCellAnchor>
    <xdr:from>
      <xdr:col>16</xdr:col>
      <xdr:colOff>179800</xdr:colOff>
      <xdr:row>5</xdr:row>
      <xdr:rowOff>165100</xdr:rowOff>
    </xdr:from>
    <xdr:to>
      <xdr:col>17</xdr:col>
      <xdr:colOff>578200</xdr:colOff>
      <xdr:row>7</xdr:row>
      <xdr:rowOff>48800</xdr:rowOff>
    </xdr:to>
    <xdr:sp macro="" textlink="calculation!$S$4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9933400" y="108585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456E9B52-FAF6-43FF-A57A-2B358640CEBA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252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16</xdr:col>
      <xdr:colOff>179800</xdr:colOff>
      <xdr:row>7</xdr:row>
      <xdr:rowOff>76200</xdr:rowOff>
    </xdr:from>
    <xdr:to>
      <xdr:col>17</xdr:col>
      <xdr:colOff>578200</xdr:colOff>
      <xdr:row>8</xdr:row>
      <xdr:rowOff>144050</xdr:rowOff>
    </xdr:to>
    <xdr:sp macro="" textlink="calculation!$S$5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9933400" y="136525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B5506A31-02CD-4157-93C4-238B0A93C332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34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95250</xdr:colOff>
      <xdr:row>10</xdr:row>
      <xdr:rowOff>88900</xdr:rowOff>
    </xdr:from>
    <xdr:to>
      <xdr:col>15</xdr:col>
      <xdr:colOff>203200</xdr:colOff>
      <xdr:row>13</xdr:row>
      <xdr:rowOff>177800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6191250" y="1930400"/>
          <a:ext cx="3155950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LOAN</a:t>
          </a:r>
          <a:r>
            <a:rPr lang="en-IN" sz="16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APPROVED</a:t>
          </a:r>
          <a:endParaRPr lang="en-IN" sz="1600" b="0" i="0" u="none" strike="noStrike" cap="none" spc="0" baseline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  <a:p>
          <a:r>
            <a:rPr lang="en-IN" sz="1600" b="0" i="0" u="none" strike="noStrike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LOAN NOT APPROVED</a:t>
          </a:r>
          <a:endParaRPr lang="en-IN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273050</xdr:colOff>
      <xdr:row>10</xdr:row>
      <xdr:rowOff>133350</xdr:rowOff>
    </xdr:from>
    <xdr:to>
      <xdr:col>15</xdr:col>
      <xdr:colOff>61850</xdr:colOff>
      <xdr:row>12</xdr:row>
      <xdr:rowOff>17050</xdr:rowOff>
    </xdr:to>
    <xdr:sp macro="" textlink="calculation!$S$16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8197850" y="197485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D0AEC3CB-4E64-436E-9E89-B029AC38AA6B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215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273050</xdr:colOff>
      <xdr:row>12</xdr:row>
      <xdr:rowOff>50800</xdr:rowOff>
    </xdr:from>
    <xdr:to>
      <xdr:col>15</xdr:col>
      <xdr:colOff>61850</xdr:colOff>
      <xdr:row>13</xdr:row>
      <xdr:rowOff>118650</xdr:rowOff>
    </xdr:to>
    <xdr:sp macro="" textlink="calculation!$S$17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8197850" y="2260600"/>
          <a:ext cx="1008000" cy="2520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fld id="{07643DE4-9466-4552-A974-2A3ADF0DFED1}" type="TxLink">
            <a:rPr lang="en-US" sz="1400" b="0" i="0" u="none" strike="noStrike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Calibri"/>
              <a:cs typeface="Calibri"/>
            </a:rPr>
            <a:pPr algn="ctr"/>
            <a:t>71</a:t>
          </a:fld>
          <a:endParaRPr lang="en-IN" sz="1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12</xdr:col>
      <xdr:colOff>501650</xdr:colOff>
      <xdr:row>14</xdr:row>
      <xdr:rowOff>133350</xdr:rowOff>
    </xdr:from>
    <xdr:to>
      <xdr:col>18</xdr:col>
      <xdr:colOff>192050</xdr:colOff>
      <xdr:row>25</xdr:row>
      <xdr:rowOff>87700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A1:M615" totalsRowShown="0" headerRowDxfId="15" dataDxfId="14" tableBorderDxfId="13">
  <autoFilter ref="A1:M615" xr:uid="{00000000-0009-0000-0100-000002000000}"/>
  <tableColumns count="13">
    <tableColumn id="1" xr3:uid="{00000000-0010-0000-0000-000001000000}" name="Loan_ID" dataDxfId="12"/>
    <tableColumn id="2" xr3:uid="{00000000-0010-0000-0000-000002000000}" name="Gender" dataDxfId="11"/>
    <tableColumn id="3" xr3:uid="{00000000-0010-0000-0000-000003000000}" name="Married" dataDxfId="10"/>
    <tableColumn id="4" xr3:uid="{00000000-0010-0000-0000-000004000000}" name="Dependents" dataDxfId="9"/>
    <tableColumn id="5" xr3:uid="{00000000-0010-0000-0000-000005000000}" name="Education" dataDxfId="8"/>
    <tableColumn id="6" xr3:uid="{00000000-0010-0000-0000-000006000000}" name="Self_Employed" dataDxfId="7"/>
    <tableColumn id="7" xr3:uid="{00000000-0010-0000-0000-000007000000}" name="ApplicantIncome" dataDxfId="6"/>
    <tableColumn id="8" xr3:uid="{00000000-0010-0000-0000-000008000000}" name="CoapplicantIncome" dataDxfId="5"/>
    <tableColumn id="9" xr3:uid="{00000000-0010-0000-0000-000009000000}" name="LoanAmount" dataDxfId="4"/>
    <tableColumn id="10" xr3:uid="{00000000-0010-0000-0000-00000A000000}" name="Loan_Amount_Term" dataDxfId="3"/>
    <tableColumn id="11" xr3:uid="{00000000-0010-0000-0000-00000B000000}" name="Credit_History" dataDxfId="2"/>
    <tableColumn id="12" xr3:uid="{00000000-0010-0000-0000-00000C000000}" name="Property_Area" dataDxfId="1"/>
    <tableColumn id="13" xr3:uid="{00000000-0010-0000-0000-00000D000000}" name="Loan_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workbookViewId="0">
      <selection activeCell="I618" sqref="I618"/>
    </sheetView>
  </sheetViews>
  <sheetFormatPr defaultRowHeight="14.4" x14ac:dyDescent="0.3"/>
  <cols>
    <col min="1" max="1" width="9.6640625" customWidth="1"/>
    <col min="2" max="2" width="9" customWidth="1"/>
    <col min="3" max="3" width="9.5546875" customWidth="1"/>
    <col min="4" max="4" width="13" customWidth="1"/>
    <col min="5" max="5" width="11" customWidth="1"/>
    <col min="6" max="6" width="15.109375" customWidth="1"/>
    <col min="7" max="7" width="16.88671875" customWidth="1"/>
    <col min="8" max="8" width="18.88671875" customWidth="1"/>
    <col min="9" max="9" width="13.6640625" customWidth="1"/>
    <col min="10" max="10" width="20" customWidth="1"/>
    <col min="11" max="11" width="14.88671875" customWidth="1"/>
    <col min="12" max="12" width="15.109375" customWidth="1"/>
    <col min="13" max="13" width="13.109375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I2" s="1">
        <v>120</v>
      </c>
      <c r="J2" s="1">
        <v>360</v>
      </c>
      <c r="K2" s="1">
        <v>1</v>
      </c>
      <c r="L2" s="1" t="s">
        <v>17</v>
      </c>
      <c r="M2" s="1" t="s">
        <v>18</v>
      </c>
    </row>
    <row r="3" spans="1:13" x14ac:dyDescent="0.3">
      <c r="A3" s="2" t="s">
        <v>19</v>
      </c>
      <c r="B3" s="2" t="s">
        <v>14</v>
      </c>
      <c r="C3" s="2" t="s">
        <v>20</v>
      </c>
      <c r="D3" s="2">
        <v>1</v>
      </c>
      <c r="E3" s="2" t="s">
        <v>16</v>
      </c>
      <c r="F3" s="2" t="s">
        <v>15</v>
      </c>
      <c r="G3" s="2">
        <v>4583</v>
      </c>
      <c r="H3" s="2">
        <v>1508</v>
      </c>
      <c r="I3" s="2">
        <v>128</v>
      </c>
      <c r="J3" s="2">
        <v>360</v>
      </c>
      <c r="K3" s="2">
        <v>1</v>
      </c>
      <c r="L3" s="2" t="s">
        <v>21</v>
      </c>
      <c r="M3" s="2" t="s">
        <v>22</v>
      </c>
    </row>
    <row r="4" spans="1:13" x14ac:dyDescent="0.3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spans="1:13" x14ac:dyDescent="0.3">
      <c r="A5" s="2" t="s">
        <v>24</v>
      </c>
      <c r="B5" s="2" t="s">
        <v>14</v>
      </c>
      <c r="C5" s="2" t="s">
        <v>20</v>
      </c>
      <c r="D5" s="2">
        <v>0</v>
      </c>
      <c r="E5" s="2" t="s">
        <v>639</v>
      </c>
      <c r="F5" s="2" t="s">
        <v>15</v>
      </c>
      <c r="G5" s="2">
        <v>2583</v>
      </c>
      <c r="H5" s="2">
        <v>2358</v>
      </c>
      <c r="I5" s="2">
        <v>120</v>
      </c>
      <c r="J5" s="2">
        <v>360</v>
      </c>
      <c r="K5" s="2">
        <v>1</v>
      </c>
      <c r="L5" s="2" t="s">
        <v>17</v>
      </c>
      <c r="M5" s="2" t="s">
        <v>18</v>
      </c>
    </row>
    <row r="6" spans="1:13" x14ac:dyDescent="0.3">
      <c r="A6" s="1" t="s">
        <v>25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spans="1:13" x14ac:dyDescent="0.3">
      <c r="A7" s="2" t="s">
        <v>26</v>
      </c>
      <c r="B7" s="2" t="s">
        <v>14</v>
      </c>
      <c r="C7" s="2" t="s">
        <v>20</v>
      </c>
      <c r="D7" s="2">
        <v>2</v>
      </c>
      <c r="E7" s="2" t="s">
        <v>16</v>
      </c>
      <c r="F7" s="2" t="s">
        <v>20</v>
      </c>
      <c r="G7" s="2">
        <v>5417</v>
      </c>
      <c r="H7" s="2">
        <v>4196</v>
      </c>
      <c r="I7" s="2">
        <v>267</v>
      </c>
      <c r="J7" s="2">
        <v>360</v>
      </c>
      <c r="K7" s="2">
        <v>1</v>
      </c>
      <c r="L7" s="2" t="s">
        <v>17</v>
      </c>
      <c r="M7" s="2" t="s">
        <v>18</v>
      </c>
    </row>
    <row r="8" spans="1:13" x14ac:dyDescent="0.3">
      <c r="A8" s="1" t="s">
        <v>27</v>
      </c>
      <c r="B8" s="1" t="s">
        <v>14</v>
      </c>
      <c r="C8" s="1" t="s">
        <v>20</v>
      </c>
      <c r="D8" s="1">
        <v>0</v>
      </c>
      <c r="E8" s="1" t="s">
        <v>639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spans="1:13" x14ac:dyDescent="0.3">
      <c r="A9" s="2" t="s">
        <v>28</v>
      </c>
      <c r="B9" s="2" t="s">
        <v>14</v>
      </c>
      <c r="C9" s="2" t="s">
        <v>20</v>
      </c>
      <c r="D9" s="2" t="s">
        <v>29</v>
      </c>
      <c r="E9" s="2" t="s">
        <v>16</v>
      </c>
      <c r="F9" s="2" t="s">
        <v>15</v>
      </c>
      <c r="G9" s="2">
        <v>3036</v>
      </c>
      <c r="H9" s="2">
        <v>2504</v>
      </c>
      <c r="I9" s="2">
        <v>158</v>
      </c>
      <c r="J9" s="2">
        <v>360</v>
      </c>
      <c r="K9" s="2">
        <v>0</v>
      </c>
      <c r="L9" s="2" t="s">
        <v>30</v>
      </c>
      <c r="M9" s="2" t="s">
        <v>22</v>
      </c>
    </row>
    <row r="10" spans="1:13" x14ac:dyDescent="0.3">
      <c r="A10" s="1" t="s">
        <v>31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spans="1:13" x14ac:dyDescent="0.3">
      <c r="A11" s="2" t="s">
        <v>32</v>
      </c>
      <c r="B11" s="2" t="s">
        <v>14</v>
      </c>
      <c r="C11" s="2" t="s">
        <v>20</v>
      </c>
      <c r="D11" s="2">
        <v>1</v>
      </c>
      <c r="E11" s="2" t="s">
        <v>16</v>
      </c>
      <c r="F11" s="2" t="s">
        <v>15</v>
      </c>
      <c r="G11" s="2">
        <v>12841</v>
      </c>
      <c r="H11" s="2">
        <v>10968</v>
      </c>
      <c r="I11" s="2">
        <v>349</v>
      </c>
      <c r="J11" s="2">
        <v>360</v>
      </c>
      <c r="K11" s="2">
        <v>1</v>
      </c>
      <c r="L11" s="2" t="s">
        <v>30</v>
      </c>
      <c r="M11" s="2" t="s">
        <v>22</v>
      </c>
    </row>
    <row r="12" spans="1:13" x14ac:dyDescent="0.3">
      <c r="A12" s="1" t="s">
        <v>33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spans="1:13" x14ac:dyDescent="0.3">
      <c r="A13" s="2" t="s">
        <v>34</v>
      </c>
      <c r="B13" s="2" t="s">
        <v>14</v>
      </c>
      <c r="C13" s="2" t="s">
        <v>20</v>
      </c>
      <c r="D13" s="2">
        <v>2</v>
      </c>
      <c r="E13" s="2" t="s">
        <v>16</v>
      </c>
      <c r="F13" s="2" t="s">
        <v>20</v>
      </c>
      <c r="G13" s="2">
        <v>2500</v>
      </c>
      <c r="H13" s="2">
        <v>1840</v>
      </c>
      <c r="I13" s="2">
        <v>109</v>
      </c>
      <c r="J13" s="2">
        <v>360</v>
      </c>
      <c r="K13" s="2">
        <v>1</v>
      </c>
      <c r="L13" s="2" t="s">
        <v>17</v>
      </c>
      <c r="M13" s="2" t="s">
        <v>18</v>
      </c>
    </row>
    <row r="14" spans="1:13" x14ac:dyDescent="0.3">
      <c r="A14" s="1" t="s">
        <v>35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spans="1:13" x14ac:dyDescent="0.3">
      <c r="A15" s="2" t="s">
        <v>36</v>
      </c>
      <c r="B15" s="2" t="s">
        <v>14</v>
      </c>
      <c r="C15" s="2" t="s">
        <v>15</v>
      </c>
      <c r="D15" s="2">
        <v>0</v>
      </c>
      <c r="E15" s="2" t="s">
        <v>16</v>
      </c>
      <c r="F15" s="2" t="s">
        <v>15</v>
      </c>
      <c r="G15" s="2">
        <v>1853</v>
      </c>
      <c r="H15" s="2">
        <v>2840</v>
      </c>
      <c r="I15" s="2">
        <v>114</v>
      </c>
      <c r="J15" s="2">
        <v>360</v>
      </c>
      <c r="K15" s="2">
        <v>1</v>
      </c>
      <c r="L15" s="2" t="s">
        <v>21</v>
      </c>
      <c r="M15" s="2" t="s">
        <v>22</v>
      </c>
    </row>
    <row r="16" spans="1:13" x14ac:dyDescent="0.3">
      <c r="A16" s="1" t="s">
        <v>37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spans="1:13" x14ac:dyDescent="0.3">
      <c r="A17" s="2" t="s">
        <v>38</v>
      </c>
      <c r="B17" s="2" t="s">
        <v>14</v>
      </c>
      <c r="C17" s="2" t="s">
        <v>15</v>
      </c>
      <c r="D17" s="2">
        <v>0</v>
      </c>
      <c r="E17" s="2" t="s">
        <v>16</v>
      </c>
      <c r="F17" s="2" t="s">
        <v>15</v>
      </c>
      <c r="G17" s="2">
        <v>4950</v>
      </c>
      <c r="H17" s="2">
        <v>0</v>
      </c>
      <c r="I17" s="2">
        <v>125</v>
      </c>
      <c r="J17" s="2">
        <v>360</v>
      </c>
      <c r="K17" s="2">
        <v>1</v>
      </c>
      <c r="L17" s="2" t="s">
        <v>17</v>
      </c>
      <c r="M17" s="2" t="s">
        <v>18</v>
      </c>
    </row>
    <row r="18" spans="1:13" x14ac:dyDescent="0.3">
      <c r="A18" s="1" t="s">
        <v>39</v>
      </c>
      <c r="B18" s="1" t="s">
        <v>14</v>
      </c>
      <c r="C18" s="1" t="s">
        <v>15</v>
      </c>
      <c r="D18" s="1">
        <v>1</v>
      </c>
      <c r="E18" s="1" t="s">
        <v>639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K18" s="1">
        <v>1</v>
      </c>
      <c r="L18" s="1" t="s">
        <v>17</v>
      </c>
      <c r="M18" s="1" t="s">
        <v>18</v>
      </c>
    </row>
    <row r="19" spans="1:13" x14ac:dyDescent="0.3">
      <c r="A19" s="2" t="s">
        <v>40</v>
      </c>
      <c r="B19" s="2" t="s">
        <v>41</v>
      </c>
      <c r="C19" s="2" t="s">
        <v>15</v>
      </c>
      <c r="D19" s="2">
        <v>0</v>
      </c>
      <c r="E19" s="2" t="s">
        <v>16</v>
      </c>
      <c r="F19" s="2" t="s">
        <v>15</v>
      </c>
      <c r="G19" s="2">
        <v>3510</v>
      </c>
      <c r="H19" s="2">
        <v>0</v>
      </c>
      <c r="I19" s="2">
        <v>76</v>
      </c>
      <c r="J19" s="2">
        <v>360</v>
      </c>
      <c r="K19" s="2">
        <v>0</v>
      </c>
      <c r="L19" s="2" t="s">
        <v>17</v>
      </c>
      <c r="M19" s="2" t="s">
        <v>22</v>
      </c>
    </row>
    <row r="20" spans="1:13" x14ac:dyDescent="0.3">
      <c r="A20" s="1" t="s">
        <v>42</v>
      </c>
      <c r="B20" s="1" t="s">
        <v>14</v>
      </c>
      <c r="C20" s="1" t="s">
        <v>20</v>
      </c>
      <c r="D20" s="1">
        <v>0</v>
      </c>
      <c r="E20" s="1" t="s">
        <v>639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spans="1:13" x14ac:dyDescent="0.3">
      <c r="A21" s="2" t="s">
        <v>43</v>
      </c>
      <c r="B21" s="2" t="s">
        <v>14</v>
      </c>
      <c r="C21" s="2" t="s">
        <v>20</v>
      </c>
      <c r="D21" s="2">
        <v>0</v>
      </c>
      <c r="E21" s="2" t="s">
        <v>16</v>
      </c>
      <c r="F21" s="2" t="s">
        <v>20</v>
      </c>
      <c r="G21" s="2">
        <v>2600</v>
      </c>
      <c r="H21" s="2">
        <v>3500</v>
      </c>
      <c r="I21" s="2">
        <v>115</v>
      </c>
      <c r="J21" s="2">
        <v>300</v>
      </c>
      <c r="K21" s="2">
        <v>1</v>
      </c>
      <c r="L21" s="2" t="s">
        <v>17</v>
      </c>
      <c r="M21" s="2" t="s">
        <v>18</v>
      </c>
    </row>
    <row r="22" spans="1:13" x14ac:dyDescent="0.3">
      <c r="A22" s="1" t="s">
        <v>44</v>
      </c>
      <c r="B22" s="1" t="s">
        <v>14</v>
      </c>
      <c r="C22" s="1" t="s">
        <v>20</v>
      </c>
      <c r="D22" s="1">
        <v>0</v>
      </c>
      <c r="E22" s="1" t="s">
        <v>639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spans="1:13" x14ac:dyDescent="0.3">
      <c r="A23" s="2" t="s">
        <v>45</v>
      </c>
      <c r="B23" s="2" t="s">
        <v>14</v>
      </c>
      <c r="C23" s="2" t="s">
        <v>20</v>
      </c>
      <c r="D23" s="2">
        <v>1</v>
      </c>
      <c r="E23" s="2" t="s">
        <v>16</v>
      </c>
      <c r="F23" s="2" t="s">
        <v>15</v>
      </c>
      <c r="G23" s="2">
        <v>5955</v>
      </c>
      <c r="H23" s="2">
        <v>5625</v>
      </c>
      <c r="I23" s="2">
        <v>315</v>
      </c>
      <c r="J23" s="2">
        <v>360</v>
      </c>
      <c r="K23" s="2">
        <v>1</v>
      </c>
      <c r="L23" s="2" t="s">
        <v>17</v>
      </c>
      <c r="M23" s="2" t="s">
        <v>18</v>
      </c>
    </row>
    <row r="24" spans="1:13" x14ac:dyDescent="0.3">
      <c r="A24" s="1" t="s">
        <v>46</v>
      </c>
      <c r="B24" s="1" t="s">
        <v>14</v>
      </c>
      <c r="C24" s="1" t="s">
        <v>20</v>
      </c>
      <c r="D24" s="1">
        <v>0</v>
      </c>
      <c r="E24" s="1" t="s">
        <v>639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30</v>
      </c>
      <c r="M24" s="1" t="s">
        <v>22</v>
      </c>
    </row>
    <row r="25" spans="1:13" x14ac:dyDescent="0.3">
      <c r="A25" s="2" t="s">
        <v>47</v>
      </c>
      <c r="B25" s="2" t="s">
        <v>14</v>
      </c>
      <c r="C25" s="2" t="s">
        <v>20</v>
      </c>
      <c r="D25" s="2">
        <v>2</v>
      </c>
      <c r="E25" s="2" t="s">
        <v>639</v>
      </c>
      <c r="F25" s="2" t="s">
        <v>15</v>
      </c>
      <c r="G25" s="2">
        <v>3365</v>
      </c>
      <c r="H25" s="2">
        <v>1917</v>
      </c>
      <c r="I25" s="2">
        <v>112</v>
      </c>
      <c r="J25" s="2">
        <v>360</v>
      </c>
      <c r="K25" s="2">
        <v>0</v>
      </c>
      <c r="L25" s="2" t="s">
        <v>21</v>
      </c>
      <c r="M25" s="2" t="s">
        <v>22</v>
      </c>
    </row>
    <row r="26" spans="1:13" x14ac:dyDescent="0.3">
      <c r="A26" s="1" t="s">
        <v>48</v>
      </c>
      <c r="B26" s="1" t="s">
        <v>14</v>
      </c>
      <c r="C26" s="1" t="s">
        <v>20</v>
      </c>
      <c r="D26" s="1">
        <v>1</v>
      </c>
      <c r="E26" s="1" t="s">
        <v>16</v>
      </c>
      <c r="F26" s="1" t="s">
        <v>20</v>
      </c>
      <c r="G26" s="1">
        <v>3717</v>
      </c>
      <c r="H26" s="1">
        <v>2925</v>
      </c>
      <c r="I26" s="1">
        <v>151</v>
      </c>
      <c r="J26" s="1">
        <v>360</v>
      </c>
      <c r="K26" s="1">
        <v>1</v>
      </c>
      <c r="L26" s="1" t="s">
        <v>30</v>
      </c>
      <c r="M26" s="1" t="s">
        <v>22</v>
      </c>
    </row>
    <row r="27" spans="1:13" x14ac:dyDescent="0.3">
      <c r="A27" s="2" t="s">
        <v>49</v>
      </c>
      <c r="B27" s="2" t="s">
        <v>14</v>
      </c>
      <c r="C27" s="2" t="s">
        <v>20</v>
      </c>
      <c r="D27" s="2">
        <v>0</v>
      </c>
      <c r="E27" s="2" t="s">
        <v>16</v>
      </c>
      <c r="F27" s="2" t="s">
        <v>20</v>
      </c>
      <c r="G27" s="2">
        <v>9560</v>
      </c>
      <c r="H27" s="2">
        <v>0</v>
      </c>
      <c r="I27" s="2">
        <v>191</v>
      </c>
      <c r="J27" s="2">
        <v>360</v>
      </c>
      <c r="K27" s="2">
        <v>1</v>
      </c>
      <c r="L27" s="2" t="s">
        <v>30</v>
      </c>
      <c r="M27" s="2" t="s">
        <v>18</v>
      </c>
    </row>
    <row r="28" spans="1:13" x14ac:dyDescent="0.3">
      <c r="A28" s="1" t="s">
        <v>50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30</v>
      </c>
      <c r="M28" s="1" t="s">
        <v>18</v>
      </c>
    </row>
    <row r="29" spans="1:13" x14ac:dyDescent="0.3">
      <c r="A29" s="2" t="s">
        <v>51</v>
      </c>
      <c r="B29" s="2" t="s">
        <v>14</v>
      </c>
      <c r="C29" s="2" t="s">
        <v>20</v>
      </c>
      <c r="D29" s="2">
        <v>2</v>
      </c>
      <c r="E29" s="2" t="s">
        <v>639</v>
      </c>
      <c r="F29" s="2" t="s">
        <v>15</v>
      </c>
      <c r="G29" s="2">
        <v>4226</v>
      </c>
      <c r="H29" s="2">
        <v>1040</v>
      </c>
      <c r="I29" s="2">
        <v>110</v>
      </c>
      <c r="J29" s="2">
        <v>360</v>
      </c>
      <c r="K29" s="2">
        <v>1</v>
      </c>
      <c r="L29" s="2" t="s">
        <v>17</v>
      </c>
      <c r="M29" s="2" t="s">
        <v>18</v>
      </c>
    </row>
    <row r="30" spans="1:13" x14ac:dyDescent="0.3">
      <c r="A30" s="1" t="s">
        <v>52</v>
      </c>
      <c r="B30" s="1" t="s">
        <v>14</v>
      </c>
      <c r="C30" s="1" t="s">
        <v>15</v>
      </c>
      <c r="D30" s="1">
        <v>0</v>
      </c>
      <c r="E30" s="1" t="s">
        <v>639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spans="1:13" x14ac:dyDescent="0.3">
      <c r="A31" s="2" t="s">
        <v>53</v>
      </c>
      <c r="B31" s="2" t="s">
        <v>41</v>
      </c>
      <c r="C31" s="2" t="s">
        <v>15</v>
      </c>
      <c r="D31" s="2">
        <v>2</v>
      </c>
      <c r="E31" s="2" t="s">
        <v>16</v>
      </c>
      <c r="F31" s="2" t="s">
        <v>20</v>
      </c>
      <c r="G31" s="2">
        <v>3750</v>
      </c>
      <c r="H31" s="2">
        <v>2083</v>
      </c>
      <c r="I31" s="2">
        <v>120</v>
      </c>
      <c r="J31" s="2">
        <v>360</v>
      </c>
      <c r="K31" s="2">
        <v>1</v>
      </c>
      <c r="L31" s="2" t="s">
        <v>30</v>
      </c>
      <c r="M31" s="2" t="s">
        <v>18</v>
      </c>
    </row>
    <row r="32" spans="1:13" x14ac:dyDescent="0.3">
      <c r="A32" s="1" t="s">
        <v>54</v>
      </c>
      <c r="B32" s="1" t="s">
        <v>14</v>
      </c>
      <c r="C32" s="1" t="s">
        <v>20</v>
      </c>
      <c r="D32" s="1">
        <v>1</v>
      </c>
      <c r="E32" s="1" t="s">
        <v>16</v>
      </c>
      <c r="F32" s="1" t="s">
        <v>20</v>
      </c>
      <c r="G32" s="1">
        <v>4166</v>
      </c>
      <c r="H32" s="1">
        <v>3369</v>
      </c>
      <c r="I32" s="1">
        <v>201</v>
      </c>
      <c r="J32" s="1">
        <v>360</v>
      </c>
      <c r="K32" s="1">
        <v>1</v>
      </c>
      <c r="L32" s="1" t="s">
        <v>17</v>
      </c>
      <c r="M32" s="1" t="s">
        <v>22</v>
      </c>
    </row>
    <row r="33" spans="1:13" x14ac:dyDescent="0.3">
      <c r="A33" s="2" t="s">
        <v>55</v>
      </c>
      <c r="B33" s="2" t="s">
        <v>14</v>
      </c>
      <c r="C33" s="2" t="s">
        <v>15</v>
      </c>
      <c r="D33" s="2">
        <v>0</v>
      </c>
      <c r="E33" s="2" t="s">
        <v>16</v>
      </c>
      <c r="F33" s="2" t="s">
        <v>15</v>
      </c>
      <c r="G33" s="2">
        <v>3167</v>
      </c>
      <c r="H33" s="2">
        <v>0</v>
      </c>
      <c r="I33" s="2">
        <v>74</v>
      </c>
      <c r="J33" s="2">
        <v>360</v>
      </c>
      <c r="K33" s="2">
        <v>1</v>
      </c>
      <c r="L33" s="2" t="s">
        <v>17</v>
      </c>
      <c r="M33" s="2" t="s">
        <v>22</v>
      </c>
    </row>
    <row r="34" spans="1:13" x14ac:dyDescent="0.3">
      <c r="A34" s="1" t="s">
        <v>56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spans="1:13" x14ac:dyDescent="0.3">
      <c r="A35" s="2" t="s">
        <v>57</v>
      </c>
      <c r="B35" s="2" t="s">
        <v>14</v>
      </c>
      <c r="C35" s="2" t="s">
        <v>20</v>
      </c>
      <c r="D35" s="2">
        <v>0</v>
      </c>
      <c r="E35" s="2" t="s">
        <v>16</v>
      </c>
      <c r="F35" s="2" t="s">
        <v>15</v>
      </c>
      <c r="G35" s="2">
        <v>3500</v>
      </c>
      <c r="H35" s="2">
        <v>1667</v>
      </c>
      <c r="I35" s="2">
        <v>114</v>
      </c>
      <c r="J35" s="2">
        <v>360</v>
      </c>
      <c r="K35" s="2">
        <v>1</v>
      </c>
      <c r="L35" s="2" t="s">
        <v>30</v>
      </c>
      <c r="M35" s="2" t="s">
        <v>18</v>
      </c>
    </row>
    <row r="36" spans="1:13" x14ac:dyDescent="0.3">
      <c r="A36" s="1" t="s">
        <v>58</v>
      </c>
      <c r="B36" s="1" t="s">
        <v>14</v>
      </c>
      <c r="C36" s="1" t="s">
        <v>15</v>
      </c>
      <c r="D36" s="1" t="s">
        <v>29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spans="1:13" x14ac:dyDescent="0.3">
      <c r="A37" s="2" t="s">
        <v>59</v>
      </c>
      <c r="B37" s="2" t="s">
        <v>14</v>
      </c>
      <c r="C37" s="2" t="s">
        <v>20</v>
      </c>
      <c r="D37" s="2">
        <v>0</v>
      </c>
      <c r="E37" s="2" t="s">
        <v>16</v>
      </c>
      <c r="F37" s="2" t="s">
        <v>15</v>
      </c>
      <c r="G37" s="2">
        <v>2275</v>
      </c>
      <c r="H37" s="2">
        <v>2067</v>
      </c>
      <c r="I37" s="2">
        <v>120</v>
      </c>
      <c r="J37" s="2">
        <v>360</v>
      </c>
      <c r="K37" s="2">
        <v>1</v>
      </c>
      <c r="L37" s="2" t="s">
        <v>17</v>
      </c>
      <c r="M37" s="2" t="s">
        <v>18</v>
      </c>
    </row>
    <row r="38" spans="1:13" x14ac:dyDescent="0.3">
      <c r="A38" s="1" t="s">
        <v>60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J38" s="1">
        <v>300</v>
      </c>
      <c r="K38" s="1">
        <v>0</v>
      </c>
      <c r="L38" s="1" t="s">
        <v>17</v>
      </c>
      <c r="M38" s="1" t="s">
        <v>22</v>
      </c>
    </row>
    <row r="39" spans="1:13" x14ac:dyDescent="0.3">
      <c r="A39" s="2" t="s">
        <v>61</v>
      </c>
      <c r="B39" s="2" t="s">
        <v>41</v>
      </c>
      <c r="C39" s="2" t="s">
        <v>20</v>
      </c>
      <c r="D39" s="2">
        <v>0</v>
      </c>
      <c r="E39" s="2" t="s">
        <v>16</v>
      </c>
      <c r="F39" s="2" t="s">
        <v>15</v>
      </c>
      <c r="G39" s="2">
        <v>3667</v>
      </c>
      <c r="H39" s="2">
        <v>1459</v>
      </c>
      <c r="I39" s="2">
        <v>144</v>
      </c>
      <c r="J39" s="2">
        <v>360</v>
      </c>
      <c r="K39" s="2">
        <v>1</v>
      </c>
      <c r="L39" s="2" t="s">
        <v>30</v>
      </c>
      <c r="M39" s="2" t="s">
        <v>18</v>
      </c>
    </row>
    <row r="40" spans="1:13" x14ac:dyDescent="0.3">
      <c r="A40" s="1" t="s">
        <v>62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spans="1:13" x14ac:dyDescent="0.3">
      <c r="A41" s="2" t="s">
        <v>63</v>
      </c>
      <c r="B41" s="2" t="s">
        <v>14</v>
      </c>
      <c r="C41" s="2" t="s">
        <v>15</v>
      </c>
      <c r="D41" s="2">
        <v>0</v>
      </c>
      <c r="E41" s="2" t="s">
        <v>639</v>
      </c>
      <c r="F41" s="2" t="s">
        <v>15</v>
      </c>
      <c r="G41" s="2">
        <v>3748</v>
      </c>
      <c r="H41" s="2">
        <v>1668</v>
      </c>
      <c r="I41" s="2">
        <v>110</v>
      </c>
      <c r="J41" s="2">
        <v>360</v>
      </c>
      <c r="K41" s="2">
        <v>1</v>
      </c>
      <c r="L41" s="2" t="s">
        <v>30</v>
      </c>
      <c r="M41" s="2" t="s">
        <v>18</v>
      </c>
    </row>
    <row r="42" spans="1:13" x14ac:dyDescent="0.3">
      <c r="A42" s="1" t="s">
        <v>64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spans="1:13" x14ac:dyDescent="0.3">
      <c r="A43" s="2" t="s">
        <v>65</v>
      </c>
      <c r="B43" s="2" t="s">
        <v>14</v>
      </c>
      <c r="C43" s="2" t="s">
        <v>15</v>
      </c>
      <c r="D43" s="2">
        <v>0</v>
      </c>
      <c r="E43" s="2" t="s">
        <v>16</v>
      </c>
      <c r="F43" s="2" t="s">
        <v>15</v>
      </c>
      <c r="G43" s="2">
        <v>1800</v>
      </c>
      <c r="H43" s="2">
        <v>1213</v>
      </c>
      <c r="I43" s="2">
        <v>47</v>
      </c>
      <c r="J43" s="2">
        <v>360</v>
      </c>
      <c r="K43" s="2">
        <v>1</v>
      </c>
      <c r="L43" s="2" t="s">
        <v>17</v>
      </c>
      <c r="M43" s="2" t="s">
        <v>18</v>
      </c>
    </row>
    <row r="44" spans="1:13" x14ac:dyDescent="0.3">
      <c r="A44" s="1" t="s">
        <v>66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K44" s="1">
        <v>1</v>
      </c>
      <c r="L44" s="1" t="s">
        <v>17</v>
      </c>
      <c r="M44" s="1" t="s">
        <v>18</v>
      </c>
    </row>
    <row r="45" spans="1:13" x14ac:dyDescent="0.3">
      <c r="A45" s="2" t="s">
        <v>67</v>
      </c>
      <c r="B45" s="2" t="s">
        <v>14</v>
      </c>
      <c r="C45" s="2" t="s">
        <v>20</v>
      </c>
      <c r="D45" s="2">
        <v>0</v>
      </c>
      <c r="E45" s="2" t="s">
        <v>16</v>
      </c>
      <c r="F45" s="2" t="s">
        <v>15</v>
      </c>
      <c r="G45" s="2">
        <v>3941</v>
      </c>
      <c r="H45" s="2">
        <v>2336</v>
      </c>
      <c r="I45" s="2">
        <v>134</v>
      </c>
      <c r="J45" s="2">
        <v>360</v>
      </c>
      <c r="K45" s="2">
        <v>1</v>
      </c>
      <c r="L45" s="2" t="s">
        <v>30</v>
      </c>
      <c r="M45" s="2" t="s">
        <v>18</v>
      </c>
    </row>
    <row r="46" spans="1:13" x14ac:dyDescent="0.3">
      <c r="A46" s="1" t="s">
        <v>68</v>
      </c>
      <c r="B46" s="1" t="s">
        <v>14</v>
      </c>
      <c r="C46" s="1" t="s">
        <v>20</v>
      </c>
      <c r="D46" s="1">
        <v>0</v>
      </c>
      <c r="E46" s="1" t="s">
        <v>639</v>
      </c>
      <c r="F46" s="1" t="s">
        <v>20</v>
      </c>
      <c r="G46" s="1">
        <v>4695</v>
      </c>
      <c r="H46" s="1">
        <v>0</v>
      </c>
      <c r="I46" s="1">
        <v>96</v>
      </c>
      <c r="J46" s="1">
        <v>300</v>
      </c>
      <c r="K46" s="1">
        <v>1</v>
      </c>
      <c r="L46" s="1" t="s">
        <v>17</v>
      </c>
      <c r="M46" s="1" t="s">
        <v>18</v>
      </c>
    </row>
    <row r="47" spans="1:13" x14ac:dyDescent="0.3">
      <c r="A47" s="2" t="s">
        <v>69</v>
      </c>
      <c r="B47" s="2" t="s">
        <v>41</v>
      </c>
      <c r="C47" s="2" t="s">
        <v>15</v>
      </c>
      <c r="D47" s="2">
        <v>0</v>
      </c>
      <c r="E47" s="2" t="s">
        <v>16</v>
      </c>
      <c r="F47" s="2" t="s">
        <v>15</v>
      </c>
      <c r="G47" s="2">
        <v>3410</v>
      </c>
      <c r="H47" s="2">
        <v>0</v>
      </c>
      <c r="I47" s="2">
        <v>88</v>
      </c>
      <c r="J47" s="2">
        <v>300</v>
      </c>
      <c r="K47" s="2">
        <v>1</v>
      </c>
      <c r="L47" s="2" t="s">
        <v>17</v>
      </c>
      <c r="M47" s="2" t="s">
        <v>18</v>
      </c>
    </row>
    <row r="48" spans="1:13" x14ac:dyDescent="0.3">
      <c r="A48" s="1" t="s">
        <v>70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spans="1:13" x14ac:dyDescent="0.3">
      <c r="A49" s="2" t="s">
        <v>71</v>
      </c>
      <c r="B49" s="2" t="s">
        <v>14</v>
      </c>
      <c r="C49" s="2" t="s">
        <v>20</v>
      </c>
      <c r="D49" s="2">
        <v>0</v>
      </c>
      <c r="E49" s="2" t="s">
        <v>16</v>
      </c>
      <c r="F49" s="2" t="s">
        <v>15</v>
      </c>
      <c r="G49" s="2">
        <v>5821</v>
      </c>
      <c r="H49" s="2">
        <v>0</v>
      </c>
      <c r="I49" s="2">
        <v>144</v>
      </c>
      <c r="J49" s="2">
        <v>360</v>
      </c>
      <c r="K49" s="2">
        <v>1</v>
      </c>
      <c r="L49" s="2" t="s">
        <v>17</v>
      </c>
      <c r="M49" s="2" t="s">
        <v>18</v>
      </c>
    </row>
    <row r="50" spans="1:13" x14ac:dyDescent="0.3">
      <c r="A50" s="1" t="s">
        <v>72</v>
      </c>
      <c r="B50" s="1" t="s">
        <v>41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spans="1:13" x14ac:dyDescent="0.3">
      <c r="A51" s="2" t="s">
        <v>73</v>
      </c>
      <c r="B51" s="2" t="s">
        <v>41</v>
      </c>
      <c r="C51" s="2" t="s">
        <v>15</v>
      </c>
      <c r="D51" s="2">
        <v>0</v>
      </c>
      <c r="E51" s="2" t="s">
        <v>16</v>
      </c>
      <c r="F51" s="2" t="s">
        <v>15</v>
      </c>
      <c r="G51" s="2">
        <v>4000</v>
      </c>
      <c r="H51" s="2">
        <v>2275</v>
      </c>
      <c r="I51" s="2">
        <v>144</v>
      </c>
      <c r="J51" s="2">
        <v>360</v>
      </c>
      <c r="K51" s="2">
        <v>1</v>
      </c>
      <c r="L51" s="2" t="s">
        <v>30</v>
      </c>
      <c r="M51" s="2" t="s">
        <v>18</v>
      </c>
    </row>
    <row r="52" spans="1:13" x14ac:dyDescent="0.3">
      <c r="A52" s="1" t="s">
        <v>74</v>
      </c>
      <c r="B52" s="1" t="s">
        <v>41</v>
      </c>
      <c r="C52" s="1" t="s">
        <v>20</v>
      </c>
      <c r="D52" s="1">
        <v>0</v>
      </c>
      <c r="E52" s="1" t="s">
        <v>639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30</v>
      </c>
      <c r="M52" s="1" t="s">
        <v>18</v>
      </c>
    </row>
    <row r="53" spans="1:13" x14ac:dyDescent="0.3">
      <c r="A53" s="2" t="s">
        <v>75</v>
      </c>
      <c r="B53" s="2" t="s">
        <v>41</v>
      </c>
      <c r="C53" s="2" t="s">
        <v>15</v>
      </c>
      <c r="D53" s="2">
        <v>0</v>
      </c>
      <c r="E53" s="2" t="s">
        <v>16</v>
      </c>
      <c r="F53" s="2" t="s">
        <v>15</v>
      </c>
      <c r="G53" s="2">
        <v>3086</v>
      </c>
      <c r="H53" s="2">
        <v>0</v>
      </c>
      <c r="I53" s="2">
        <v>120</v>
      </c>
      <c r="J53" s="2">
        <v>360</v>
      </c>
      <c r="K53" s="2">
        <v>1</v>
      </c>
      <c r="L53" s="2" t="s">
        <v>30</v>
      </c>
      <c r="M53" s="2" t="s">
        <v>18</v>
      </c>
    </row>
    <row r="54" spans="1:13" x14ac:dyDescent="0.3">
      <c r="A54" s="1" t="s">
        <v>76</v>
      </c>
      <c r="B54" s="1" t="s">
        <v>41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30</v>
      </c>
      <c r="M54" s="1" t="s">
        <v>22</v>
      </c>
    </row>
    <row r="55" spans="1:13" x14ac:dyDescent="0.3">
      <c r="A55" s="2" t="s">
        <v>77</v>
      </c>
      <c r="B55" s="2" t="s">
        <v>14</v>
      </c>
      <c r="C55" s="2" t="s">
        <v>20</v>
      </c>
      <c r="D55" s="2">
        <v>2</v>
      </c>
      <c r="E55" s="2" t="s">
        <v>16</v>
      </c>
      <c r="F55" s="2" t="s">
        <v>15</v>
      </c>
      <c r="G55" s="2">
        <v>4616</v>
      </c>
      <c r="H55" s="2">
        <v>0</v>
      </c>
      <c r="I55" s="2">
        <v>134</v>
      </c>
      <c r="J55" s="2">
        <v>360</v>
      </c>
      <c r="K55" s="2">
        <v>1</v>
      </c>
      <c r="L55" s="2" t="s">
        <v>17</v>
      </c>
      <c r="M55" s="2" t="s">
        <v>22</v>
      </c>
    </row>
    <row r="56" spans="1:13" x14ac:dyDescent="0.3">
      <c r="A56" s="1" t="s">
        <v>78</v>
      </c>
      <c r="B56" s="1" t="s">
        <v>41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spans="1:13" x14ac:dyDescent="0.3">
      <c r="A57" s="2" t="s">
        <v>79</v>
      </c>
      <c r="B57" s="2" t="s">
        <v>14</v>
      </c>
      <c r="C57" s="2" t="s">
        <v>20</v>
      </c>
      <c r="D57" s="2">
        <v>2</v>
      </c>
      <c r="E57" s="2" t="s">
        <v>16</v>
      </c>
      <c r="F57" s="2" t="s">
        <v>15</v>
      </c>
      <c r="G57" s="2">
        <v>2708</v>
      </c>
      <c r="H57" s="2">
        <v>1167</v>
      </c>
      <c r="I57" s="2">
        <v>97</v>
      </c>
      <c r="J57" s="2">
        <v>360</v>
      </c>
      <c r="K57" s="2">
        <v>1</v>
      </c>
      <c r="L57" s="2" t="s">
        <v>30</v>
      </c>
      <c r="M57" s="2" t="s">
        <v>18</v>
      </c>
    </row>
    <row r="58" spans="1:13" x14ac:dyDescent="0.3">
      <c r="A58" s="1" t="s">
        <v>80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30</v>
      </c>
      <c r="M58" s="1" t="s">
        <v>18</v>
      </c>
    </row>
    <row r="59" spans="1:13" x14ac:dyDescent="0.3">
      <c r="A59" s="2" t="s">
        <v>81</v>
      </c>
      <c r="B59" s="2" t="s">
        <v>14</v>
      </c>
      <c r="C59" s="2" t="s">
        <v>20</v>
      </c>
      <c r="D59" s="2">
        <v>0</v>
      </c>
      <c r="E59" s="2" t="s">
        <v>16</v>
      </c>
      <c r="F59" s="2" t="s">
        <v>15</v>
      </c>
      <c r="G59" s="2">
        <v>3366</v>
      </c>
      <c r="H59" s="2">
        <v>2200</v>
      </c>
      <c r="I59" s="2">
        <v>135</v>
      </c>
      <c r="J59" s="2">
        <v>360</v>
      </c>
      <c r="K59" s="2">
        <v>1</v>
      </c>
      <c r="L59" s="2" t="s">
        <v>21</v>
      </c>
      <c r="M59" s="2" t="s">
        <v>22</v>
      </c>
    </row>
    <row r="60" spans="1:13" x14ac:dyDescent="0.3">
      <c r="A60" s="1" t="s">
        <v>82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spans="1:13" x14ac:dyDescent="0.3">
      <c r="A61" s="2" t="s">
        <v>83</v>
      </c>
      <c r="B61" s="2" t="s">
        <v>14</v>
      </c>
      <c r="C61" s="2" t="s">
        <v>20</v>
      </c>
      <c r="D61" s="2">
        <v>2</v>
      </c>
      <c r="E61" s="2" t="s">
        <v>639</v>
      </c>
      <c r="F61" s="2" t="s">
        <v>15</v>
      </c>
      <c r="G61" s="2">
        <v>3357</v>
      </c>
      <c r="H61" s="2">
        <v>2859</v>
      </c>
      <c r="I61" s="2">
        <v>144</v>
      </c>
      <c r="J61" s="2">
        <v>360</v>
      </c>
      <c r="K61" s="2">
        <v>1</v>
      </c>
      <c r="L61" s="2" t="s">
        <v>17</v>
      </c>
      <c r="M61" s="2" t="s">
        <v>18</v>
      </c>
    </row>
    <row r="62" spans="1:13" x14ac:dyDescent="0.3">
      <c r="A62" s="1" t="s">
        <v>84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spans="1:13" x14ac:dyDescent="0.3">
      <c r="A63" s="2" t="s">
        <v>85</v>
      </c>
      <c r="B63" s="2" t="s">
        <v>14</v>
      </c>
      <c r="C63" s="2" t="s">
        <v>20</v>
      </c>
      <c r="D63" s="2" t="s">
        <v>29</v>
      </c>
      <c r="E63" s="2" t="s">
        <v>16</v>
      </c>
      <c r="F63" s="2" t="s">
        <v>15</v>
      </c>
      <c r="G63" s="2">
        <v>3029</v>
      </c>
      <c r="H63" s="2">
        <v>0</v>
      </c>
      <c r="I63" s="2">
        <v>99</v>
      </c>
      <c r="J63" s="2">
        <v>360</v>
      </c>
      <c r="K63" s="2">
        <v>1</v>
      </c>
      <c r="L63" s="2" t="s">
        <v>17</v>
      </c>
      <c r="M63" s="2" t="s">
        <v>18</v>
      </c>
    </row>
    <row r="64" spans="1:13" x14ac:dyDescent="0.3">
      <c r="A64" s="1" t="s">
        <v>86</v>
      </c>
      <c r="B64" s="1" t="s">
        <v>14</v>
      </c>
      <c r="C64" s="1" t="s">
        <v>20</v>
      </c>
      <c r="D64" s="1">
        <v>0</v>
      </c>
      <c r="E64" s="1" t="s">
        <v>639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spans="1:13" x14ac:dyDescent="0.3">
      <c r="A65" s="2" t="s">
        <v>87</v>
      </c>
      <c r="B65" s="2" t="s">
        <v>14</v>
      </c>
      <c r="C65" s="2" t="s">
        <v>20</v>
      </c>
      <c r="D65" s="2">
        <v>1</v>
      </c>
      <c r="E65" s="2" t="s">
        <v>16</v>
      </c>
      <c r="F65" s="2" t="s">
        <v>15</v>
      </c>
      <c r="G65" s="2">
        <v>4945</v>
      </c>
      <c r="H65" s="2">
        <v>0</v>
      </c>
      <c r="I65" s="2">
        <v>120</v>
      </c>
      <c r="J65" s="2">
        <v>360</v>
      </c>
      <c r="K65" s="2">
        <v>0</v>
      </c>
      <c r="L65" s="2" t="s">
        <v>21</v>
      </c>
      <c r="M65" s="2" t="s">
        <v>22</v>
      </c>
    </row>
    <row r="66" spans="1:13" x14ac:dyDescent="0.3">
      <c r="A66" s="1" t="s">
        <v>88</v>
      </c>
      <c r="B66" s="1" t="s">
        <v>41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30</v>
      </c>
      <c r="M66" s="1" t="s">
        <v>22</v>
      </c>
    </row>
    <row r="67" spans="1:13" x14ac:dyDescent="0.3">
      <c r="A67" s="2" t="s">
        <v>89</v>
      </c>
      <c r="B67" s="2" t="s">
        <v>14</v>
      </c>
      <c r="C67" s="2" t="s">
        <v>20</v>
      </c>
      <c r="D67" s="2">
        <v>0</v>
      </c>
      <c r="E67" s="2" t="s">
        <v>16</v>
      </c>
      <c r="F67" s="2" t="s">
        <v>15</v>
      </c>
      <c r="G67" s="2">
        <v>5726</v>
      </c>
      <c r="H67" s="2">
        <v>4595</v>
      </c>
      <c r="I67" s="2">
        <v>258</v>
      </c>
      <c r="J67" s="2">
        <v>360</v>
      </c>
      <c r="K67" s="2">
        <v>1</v>
      </c>
      <c r="L67" s="2" t="s">
        <v>30</v>
      </c>
      <c r="M67" s="2" t="s">
        <v>22</v>
      </c>
    </row>
    <row r="68" spans="1:13" x14ac:dyDescent="0.3">
      <c r="A68" s="1" t="s">
        <v>90</v>
      </c>
      <c r="B68" s="1" t="s">
        <v>14</v>
      </c>
      <c r="C68" s="1" t="s">
        <v>15</v>
      </c>
      <c r="D68" s="1">
        <v>0</v>
      </c>
      <c r="E68" s="1" t="s">
        <v>639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spans="1:13" x14ac:dyDescent="0.3">
      <c r="A69" s="2" t="s">
        <v>91</v>
      </c>
      <c r="B69" s="2" t="s">
        <v>14</v>
      </c>
      <c r="C69" s="2" t="s">
        <v>20</v>
      </c>
      <c r="D69" s="2">
        <v>1</v>
      </c>
      <c r="E69" s="2" t="s">
        <v>16</v>
      </c>
      <c r="F69" s="2" t="s">
        <v>15</v>
      </c>
      <c r="G69" s="2">
        <v>10750</v>
      </c>
      <c r="H69" s="2">
        <v>0</v>
      </c>
      <c r="I69" s="2">
        <v>312</v>
      </c>
      <c r="J69" s="2">
        <v>360</v>
      </c>
      <c r="K69" s="2">
        <v>1</v>
      </c>
      <c r="L69" s="2" t="s">
        <v>17</v>
      </c>
      <c r="M69" s="2" t="s">
        <v>18</v>
      </c>
    </row>
    <row r="70" spans="1:13" x14ac:dyDescent="0.3">
      <c r="A70" s="1" t="s">
        <v>92</v>
      </c>
      <c r="B70" s="1" t="s">
        <v>14</v>
      </c>
      <c r="C70" s="1" t="s">
        <v>20</v>
      </c>
      <c r="D70" s="1" t="s">
        <v>29</v>
      </c>
      <c r="E70" s="1" t="s">
        <v>639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spans="1:13" x14ac:dyDescent="0.3">
      <c r="A71" s="2" t="s">
        <v>93</v>
      </c>
      <c r="B71" s="2" t="s">
        <v>41</v>
      </c>
      <c r="C71" s="2" t="s">
        <v>15</v>
      </c>
      <c r="D71" s="2">
        <v>0</v>
      </c>
      <c r="E71" s="2" t="s">
        <v>16</v>
      </c>
      <c r="F71" s="2" t="s">
        <v>15</v>
      </c>
      <c r="G71" s="2">
        <v>4300</v>
      </c>
      <c r="H71" s="2">
        <v>0</v>
      </c>
      <c r="I71" s="2">
        <v>136</v>
      </c>
      <c r="J71" s="2">
        <v>360</v>
      </c>
      <c r="K71" s="2">
        <v>0</v>
      </c>
      <c r="L71" s="2" t="s">
        <v>30</v>
      </c>
      <c r="M71" s="2" t="s">
        <v>22</v>
      </c>
    </row>
    <row r="72" spans="1:13" x14ac:dyDescent="0.3">
      <c r="A72" s="1" t="s">
        <v>94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spans="1:13" x14ac:dyDescent="0.3">
      <c r="A73" s="2" t="s">
        <v>95</v>
      </c>
      <c r="B73" s="2" t="s">
        <v>14</v>
      </c>
      <c r="C73" s="2" t="s">
        <v>20</v>
      </c>
      <c r="D73" s="2">
        <v>2</v>
      </c>
      <c r="E73" s="2" t="s">
        <v>639</v>
      </c>
      <c r="F73" s="2" t="s">
        <v>20</v>
      </c>
      <c r="G73" s="2">
        <v>1875</v>
      </c>
      <c r="H73" s="2">
        <v>1875</v>
      </c>
      <c r="I73" s="2">
        <v>97</v>
      </c>
      <c r="J73" s="2">
        <v>360</v>
      </c>
      <c r="K73" s="2">
        <v>1</v>
      </c>
      <c r="L73" s="2" t="s">
        <v>30</v>
      </c>
      <c r="M73" s="2" t="s">
        <v>18</v>
      </c>
    </row>
    <row r="74" spans="1:13" x14ac:dyDescent="0.3">
      <c r="A74" s="1" t="s">
        <v>96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30</v>
      </c>
      <c r="M74" s="1" t="s">
        <v>18</v>
      </c>
    </row>
    <row r="75" spans="1:13" x14ac:dyDescent="0.3">
      <c r="A75" s="2" t="s">
        <v>97</v>
      </c>
      <c r="B75" s="2" t="s">
        <v>14</v>
      </c>
      <c r="C75" s="2" t="s">
        <v>20</v>
      </c>
      <c r="D75" s="2" t="s">
        <v>29</v>
      </c>
      <c r="E75" s="2" t="s">
        <v>639</v>
      </c>
      <c r="F75" s="2" t="s">
        <v>15</v>
      </c>
      <c r="G75" s="2">
        <v>4755</v>
      </c>
      <c r="H75" s="2">
        <v>0</v>
      </c>
      <c r="I75" s="2">
        <v>95</v>
      </c>
      <c r="J75" s="2">
        <v>300</v>
      </c>
      <c r="K75" s="2">
        <v>0</v>
      </c>
      <c r="L75" s="2" t="s">
        <v>30</v>
      </c>
      <c r="M75" s="2" t="s">
        <v>22</v>
      </c>
    </row>
    <row r="76" spans="1:13" x14ac:dyDescent="0.3">
      <c r="A76" s="1" t="s">
        <v>98</v>
      </c>
      <c r="B76" s="1" t="s">
        <v>14</v>
      </c>
      <c r="C76" s="1" t="s">
        <v>20</v>
      </c>
      <c r="D76" s="1" t="s">
        <v>29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30</v>
      </c>
      <c r="M76" s="1" t="s">
        <v>18</v>
      </c>
    </row>
    <row r="77" spans="1:13" x14ac:dyDescent="0.3">
      <c r="A77" s="2" t="s">
        <v>99</v>
      </c>
      <c r="B77" s="2" t="s">
        <v>14</v>
      </c>
      <c r="C77" s="2" t="s">
        <v>15</v>
      </c>
      <c r="D77" s="2">
        <v>0</v>
      </c>
      <c r="E77" s="2" t="s">
        <v>16</v>
      </c>
      <c r="F77" s="2" t="s">
        <v>15</v>
      </c>
      <c r="G77" s="2">
        <v>3750</v>
      </c>
      <c r="H77" s="2">
        <v>0</v>
      </c>
      <c r="I77" s="2">
        <v>113</v>
      </c>
      <c r="J77" s="2">
        <v>480</v>
      </c>
      <c r="K77" s="2">
        <v>1</v>
      </c>
      <c r="L77" s="2" t="s">
        <v>17</v>
      </c>
      <c r="M77" s="2" t="s">
        <v>22</v>
      </c>
    </row>
    <row r="78" spans="1:13" x14ac:dyDescent="0.3">
      <c r="A78" s="1" t="s">
        <v>100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spans="1:13" x14ac:dyDescent="0.3">
      <c r="A79" s="2" t="s">
        <v>101</v>
      </c>
      <c r="B79" s="2" t="s">
        <v>14</v>
      </c>
      <c r="C79" s="2" t="s">
        <v>20</v>
      </c>
      <c r="D79" s="2">
        <v>1</v>
      </c>
      <c r="E79" s="2" t="s">
        <v>16</v>
      </c>
      <c r="F79" s="2" t="s">
        <v>20</v>
      </c>
      <c r="G79" s="2">
        <v>1000</v>
      </c>
      <c r="H79" s="2">
        <v>3022</v>
      </c>
      <c r="I79" s="2">
        <v>110</v>
      </c>
      <c r="J79" s="2">
        <v>360</v>
      </c>
      <c r="K79" s="2">
        <v>1</v>
      </c>
      <c r="L79" s="2" t="s">
        <v>17</v>
      </c>
      <c r="M79" s="2" t="s">
        <v>22</v>
      </c>
    </row>
    <row r="80" spans="1:13" x14ac:dyDescent="0.3">
      <c r="A80" s="1" t="s">
        <v>102</v>
      </c>
      <c r="B80" s="1" t="s">
        <v>14</v>
      </c>
      <c r="C80" s="1" t="s">
        <v>20</v>
      </c>
      <c r="D80" s="1" t="s">
        <v>29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30</v>
      </c>
      <c r="M80" s="1" t="s">
        <v>22</v>
      </c>
    </row>
    <row r="81" spans="1:13" x14ac:dyDescent="0.3">
      <c r="A81" s="2" t="s">
        <v>103</v>
      </c>
      <c r="B81" s="2" t="s">
        <v>14</v>
      </c>
      <c r="C81" s="2" t="s">
        <v>20</v>
      </c>
      <c r="D81" s="2" t="s">
        <v>29</v>
      </c>
      <c r="E81" s="2" t="s">
        <v>639</v>
      </c>
      <c r="F81" s="2" t="s">
        <v>20</v>
      </c>
      <c r="G81" s="2">
        <v>3333</v>
      </c>
      <c r="H81" s="2">
        <v>2166</v>
      </c>
      <c r="I81" s="2">
        <v>130</v>
      </c>
      <c r="J81" s="2">
        <v>360</v>
      </c>
      <c r="K81" s="2">
        <v>1</v>
      </c>
      <c r="L81" s="2" t="s">
        <v>30</v>
      </c>
      <c r="M81" s="2" t="s">
        <v>18</v>
      </c>
    </row>
    <row r="82" spans="1:13" x14ac:dyDescent="0.3">
      <c r="A82" s="1" t="s">
        <v>104</v>
      </c>
      <c r="B82" s="1" t="s">
        <v>41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30</v>
      </c>
      <c r="M82" s="1" t="s">
        <v>18</v>
      </c>
    </row>
    <row r="83" spans="1:13" x14ac:dyDescent="0.3">
      <c r="A83" s="2" t="s">
        <v>105</v>
      </c>
      <c r="B83" s="2" t="s">
        <v>14</v>
      </c>
      <c r="C83" s="2" t="s">
        <v>20</v>
      </c>
      <c r="D83" s="2">
        <v>1</v>
      </c>
      <c r="E83" s="2" t="s">
        <v>16</v>
      </c>
      <c r="F83" s="2" t="s">
        <v>20</v>
      </c>
      <c r="G83" s="2">
        <v>2395</v>
      </c>
      <c r="H83" s="2">
        <v>0</v>
      </c>
      <c r="I83" s="2">
        <v>120</v>
      </c>
      <c r="J83" s="2">
        <v>360</v>
      </c>
      <c r="K83" s="2">
        <v>1</v>
      </c>
      <c r="L83" s="2" t="s">
        <v>30</v>
      </c>
      <c r="M83" s="2" t="s">
        <v>18</v>
      </c>
    </row>
    <row r="84" spans="1:13" x14ac:dyDescent="0.3">
      <c r="A84" s="1" t="s">
        <v>106</v>
      </c>
      <c r="B84" s="1" t="s">
        <v>41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spans="1:13" x14ac:dyDescent="0.3">
      <c r="A85" s="2" t="s">
        <v>107</v>
      </c>
      <c r="B85" s="2" t="s">
        <v>14</v>
      </c>
      <c r="C85" s="2" t="s">
        <v>20</v>
      </c>
      <c r="D85" s="2">
        <v>0</v>
      </c>
      <c r="E85" s="2" t="s">
        <v>16</v>
      </c>
      <c r="F85" s="2" t="s">
        <v>15</v>
      </c>
      <c r="G85" s="2">
        <v>6000</v>
      </c>
      <c r="H85" s="2">
        <v>2250</v>
      </c>
      <c r="I85" s="2">
        <v>265</v>
      </c>
      <c r="J85" s="2">
        <v>360</v>
      </c>
      <c r="K85" s="2">
        <v>1</v>
      </c>
      <c r="L85" s="2" t="s">
        <v>30</v>
      </c>
      <c r="M85" s="2" t="s">
        <v>22</v>
      </c>
    </row>
    <row r="86" spans="1:13" x14ac:dyDescent="0.3">
      <c r="A86" s="1" t="s">
        <v>108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spans="1:13" x14ac:dyDescent="0.3">
      <c r="A87" s="2" t="s">
        <v>109</v>
      </c>
      <c r="B87" s="2" t="s">
        <v>14</v>
      </c>
      <c r="C87" s="2" t="s">
        <v>15</v>
      </c>
      <c r="D87" s="2">
        <v>0</v>
      </c>
      <c r="E87" s="2" t="s">
        <v>16</v>
      </c>
      <c r="F87" s="2" t="s">
        <v>15</v>
      </c>
      <c r="G87" s="2">
        <v>2366</v>
      </c>
      <c r="H87" s="2">
        <v>2531</v>
      </c>
      <c r="I87" s="2">
        <v>136</v>
      </c>
      <c r="J87" s="2">
        <v>360</v>
      </c>
      <c r="K87" s="2">
        <v>1</v>
      </c>
      <c r="L87" s="2" t="s">
        <v>30</v>
      </c>
      <c r="M87" s="2" t="s">
        <v>18</v>
      </c>
    </row>
    <row r="88" spans="1:13" x14ac:dyDescent="0.3">
      <c r="A88" s="1" t="s">
        <v>110</v>
      </c>
      <c r="B88" s="1" t="s">
        <v>14</v>
      </c>
      <c r="C88" s="1" t="s">
        <v>20</v>
      </c>
      <c r="D88" s="1">
        <v>2</v>
      </c>
      <c r="E88" s="1" t="s">
        <v>639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K88" s="1">
        <v>1</v>
      </c>
      <c r="L88" s="1" t="s">
        <v>30</v>
      </c>
      <c r="M88" s="1" t="s">
        <v>18</v>
      </c>
    </row>
    <row r="89" spans="1:13" x14ac:dyDescent="0.3">
      <c r="A89" s="2" t="s">
        <v>111</v>
      </c>
      <c r="B89" s="2" t="s">
        <v>14</v>
      </c>
      <c r="C89" s="2" t="s">
        <v>20</v>
      </c>
      <c r="D89" s="2">
        <v>0</v>
      </c>
      <c r="E89" s="2" t="s">
        <v>16</v>
      </c>
      <c r="F89" s="2" t="s">
        <v>15</v>
      </c>
      <c r="G89" s="2">
        <v>2500</v>
      </c>
      <c r="H89" s="2">
        <v>2118</v>
      </c>
      <c r="I89" s="2">
        <v>104</v>
      </c>
      <c r="J89" s="2">
        <v>360</v>
      </c>
      <c r="K89" s="2">
        <v>1</v>
      </c>
      <c r="L89" s="2" t="s">
        <v>30</v>
      </c>
      <c r="M89" s="2" t="s">
        <v>18</v>
      </c>
    </row>
    <row r="90" spans="1:13" x14ac:dyDescent="0.3">
      <c r="A90" s="1" t="s">
        <v>112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spans="1:13" x14ac:dyDescent="0.3">
      <c r="A91" s="2" t="s">
        <v>113</v>
      </c>
      <c r="B91" s="2" t="s">
        <v>14</v>
      </c>
      <c r="C91" s="2" t="s">
        <v>20</v>
      </c>
      <c r="D91" s="2">
        <v>0</v>
      </c>
      <c r="E91" s="2" t="s">
        <v>16</v>
      </c>
      <c r="F91" s="2" t="s">
        <v>15</v>
      </c>
      <c r="G91" s="2">
        <v>5695</v>
      </c>
      <c r="H91" s="2">
        <v>4167</v>
      </c>
      <c r="I91" s="2">
        <v>175</v>
      </c>
      <c r="J91" s="2">
        <v>360</v>
      </c>
      <c r="K91" s="2">
        <v>1</v>
      </c>
      <c r="L91" s="2" t="s">
        <v>30</v>
      </c>
      <c r="M91" s="2" t="s">
        <v>18</v>
      </c>
    </row>
    <row r="92" spans="1:13" x14ac:dyDescent="0.3">
      <c r="A92" s="1" t="s">
        <v>114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30</v>
      </c>
      <c r="M92" s="1" t="s">
        <v>18</v>
      </c>
    </row>
    <row r="93" spans="1:13" x14ac:dyDescent="0.3">
      <c r="A93" s="2" t="s">
        <v>115</v>
      </c>
      <c r="B93" s="2" t="s">
        <v>14</v>
      </c>
      <c r="C93" s="2" t="s">
        <v>20</v>
      </c>
      <c r="D93" s="2">
        <v>2</v>
      </c>
      <c r="E93" s="2" t="s">
        <v>16</v>
      </c>
      <c r="F93" s="2" t="s">
        <v>15</v>
      </c>
      <c r="G93" s="2">
        <v>6250</v>
      </c>
      <c r="H93" s="2">
        <v>5654</v>
      </c>
      <c r="I93" s="2">
        <v>188</v>
      </c>
      <c r="J93" s="2">
        <v>180</v>
      </c>
      <c r="K93" s="2">
        <v>1</v>
      </c>
      <c r="L93" s="2" t="s">
        <v>30</v>
      </c>
      <c r="M93" s="2" t="s">
        <v>18</v>
      </c>
    </row>
    <row r="94" spans="1:13" x14ac:dyDescent="0.3">
      <c r="A94" s="1" t="s">
        <v>116</v>
      </c>
      <c r="B94" s="1" t="s">
        <v>14</v>
      </c>
      <c r="C94" s="1" t="s">
        <v>20</v>
      </c>
      <c r="D94" s="1">
        <v>2</v>
      </c>
      <c r="E94" s="1" t="s">
        <v>639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spans="1:13" x14ac:dyDescent="0.3">
      <c r="A95" s="2" t="s">
        <v>117</v>
      </c>
      <c r="B95" s="2" t="s">
        <v>14</v>
      </c>
      <c r="C95" s="2" t="s">
        <v>15</v>
      </c>
      <c r="D95" s="2">
        <v>0</v>
      </c>
      <c r="E95" s="2" t="s">
        <v>16</v>
      </c>
      <c r="F95" s="2" t="s">
        <v>15</v>
      </c>
      <c r="G95" s="2">
        <v>4133</v>
      </c>
      <c r="H95" s="2">
        <v>0</v>
      </c>
      <c r="I95" s="2">
        <v>122</v>
      </c>
      <c r="J95" s="2">
        <v>360</v>
      </c>
      <c r="K95" s="2">
        <v>1</v>
      </c>
      <c r="L95" s="2" t="s">
        <v>30</v>
      </c>
      <c r="M95" s="2" t="s">
        <v>18</v>
      </c>
    </row>
    <row r="96" spans="1:13" x14ac:dyDescent="0.3">
      <c r="A96" s="1" t="s">
        <v>118</v>
      </c>
      <c r="B96" s="1" t="s">
        <v>14</v>
      </c>
      <c r="C96" s="1" t="s">
        <v>15</v>
      </c>
      <c r="D96" s="1">
        <v>0</v>
      </c>
      <c r="E96" s="1" t="s">
        <v>639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30</v>
      </c>
      <c r="M96" s="1" t="s">
        <v>18</v>
      </c>
    </row>
    <row r="97" spans="1:13" x14ac:dyDescent="0.3">
      <c r="A97" s="2" t="s">
        <v>119</v>
      </c>
      <c r="B97" s="2" t="s">
        <v>14</v>
      </c>
      <c r="C97" s="2" t="s">
        <v>15</v>
      </c>
      <c r="D97" s="2">
        <v>0</v>
      </c>
      <c r="E97" s="2" t="s">
        <v>16</v>
      </c>
      <c r="F97" s="2" t="s">
        <v>20</v>
      </c>
      <c r="G97" s="2">
        <v>6782</v>
      </c>
      <c r="H97" s="2">
        <v>0</v>
      </c>
      <c r="I97" s="2">
        <v>120</v>
      </c>
      <c r="J97" s="2">
        <v>360</v>
      </c>
      <c r="K97" s="2">
        <v>1</v>
      </c>
      <c r="L97" s="2" t="s">
        <v>17</v>
      </c>
      <c r="M97" s="2" t="s">
        <v>22</v>
      </c>
    </row>
    <row r="98" spans="1:13" x14ac:dyDescent="0.3">
      <c r="A98" s="1" t="s">
        <v>120</v>
      </c>
      <c r="B98" s="1" t="s">
        <v>41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30</v>
      </c>
      <c r="M98" s="1" t="s">
        <v>18</v>
      </c>
    </row>
    <row r="99" spans="1:13" x14ac:dyDescent="0.3">
      <c r="A99" s="2" t="s">
        <v>121</v>
      </c>
      <c r="B99" s="2" t="s">
        <v>14</v>
      </c>
      <c r="C99" s="2" t="s">
        <v>20</v>
      </c>
      <c r="D99" s="2">
        <v>0</v>
      </c>
      <c r="E99" s="2" t="s">
        <v>16</v>
      </c>
      <c r="F99" s="2" t="s">
        <v>15</v>
      </c>
      <c r="G99" s="2">
        <v>1977</v>
      </c>
      <c r="H99" s="2">
        <v>997</v>
      </c>
      <c r="I99" s="2">
        <v>50</v>
      </c>
      <c r="J99" s="2">
        <v>360</v>
      </c>
      <c r="K99" s="2">
        <v>1</v>
      </c>
      <c r="L99" s="2" t="s">
        <v>30</v>
      </c>
      <c r="M99" s="2" t="s">
        <v>18</v>
      </c>
    </row>
    <row r="100" spans="1:13" x14ac:dyDescent="0.3">
      <c r="A100" s="1" t="s">
        <v>122</v>
      </c>
      <c r="B100" s="1" t="s">
        <v>14</v>
      </c>
      <c r="C100" s="1" t="s">
        <v>20</v>
      </c>
      <c r="D100" s="1">
        <v>0</v>
      </c>
      <c r="E100" s="1" t="s">
        <v>639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30</v>
      </c>
      <c r="M100" s="1" t="s">
        <v>18</v>
      </c>
    </row>
    <row r="101" spans="1:13" x14ac:dyDescent="0.3">
      <c r="A101" s="2" t="s">
        <v>123</v>
      </c>
      <c r="B101" s="2" t="s">
        <v>14</v>
      </c>
      <c r="C101" s="2" t="s">
        <v>20</v>
      </c>
      <c r="D101" s="2">
        <v>0</v>
      </c>
      <c r="E101" s="2" t="s">
        <v>16</v>
      </c>
      <c r="F101" s="2" t="s">
        <v>15</v>
      </c>
      <c r="G101" s="2">
        <v>1759</v>
      </c>
      <c r="H101" s="2">
        <v>3541</v>
      </c>
      <c r="I101" s="2">
        <v>131</v>
      </c>
      <c r="J101" s="2">
        <v>360</v>
      </c>
      <c r="K101" s="2">
        <v>1</v>
      </c>
      <c r="L101" s="2" t="s">
        <v>30</v>
      </c>
      <c r="M101" s="2" t="s">
        <v>18</v>
      </c>
    </row>
    <row r="102" spans="1:13" x14ac:dyDescent="0.3">
      <c r="A102" s="1" t="s">
        <v>124</v>
      </c>
      <c r="B102" s="1" t="s">
        <v>14</v>
      </c>
      <c r="C102" s="1" t="s">
        <v>20</v>
      </c>
      <c r="D102" s="1">
        <v>2</v>
      </c>
      <c r="E102" s="1" t="s">
        <v>639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spans="1:13" x14ac:dyDescent="0.3">
      <c r="A103" s="2" t="s">
        <v>125</v>
      </c>
      <c r="B103" s="2" t="s">
        <v>14</v>
      </c>
      <c r="C103" s="2" t="s">
        <v>15</v>
      </c>
      <c r="D103" s="2">
        <v>0</v>
      </c>
      <c r="E103" s="2" t="s">
        <v>16</v>
      </c>
      <c r="F103" s="2" t="s">
        <v>15</v>
      </c>
      <c r="G103" s="2">
        <v>4843</v>
      </c>
      <c r="H103" s="2">
        <v>3806</v>
      </c>
      <c r="I103" s="2">
        <v>151</v>
      </c>
      <c r="J103" s="2">
        <v>360</v>
      </c>
      <c r="K103" s="2">
        <v>1</v>
      </c>
      <c r="L103" s="2" t="s">
        <v>30</v>
      </c>
      <c r="M103" s="2" t="s">
        <v>18</v>
      </c>
    </row>
    <row r="104" spans="1:13" x14ac:dyDescent="0.3">
      <c r="A104" s="1" t="s">
        <v>126</v>
      </c>
      <c r="B104" s="1" t="s">
        <v>14</v>
      </c>
      <c r="C104" s="1" t="s">
        <v>20</v>
      </c>
      <c r="D104" s="1">
        <v>0</v>
      </c>
      <c r="E104" s="1" t="s">
        <v>16</v>
      </c>
      <c r="F104" s="1" t="s">
        <v>15</v>
      </c>
      <c r="G104" s="1">
        <v>13650</v>
      </c>
      <c r="H104" s="1">
        <v>0</v>
      </c>
      <c r="I104" s="1">
        <v>120</v>
      </c>
      <c r="J104" s="1">
        <v>360</v>
      </c>
      <c r="K104" s="1">
        <v>1</v>
      </c>
      <c r="L104" s="1" t="s">
        <v>17</v>
      </c>
      <c r="M104" s="1" t="s">
        <v>18</v>
      </c>
    </row>
    <row r="105" spans="1:13" x14ac:dyDescent="0.3">
      <c r="A105" s="2" t="s">
        <v>127</v>
      </c>
      <c r="B105" s="2" t="s">
        <v>14</v>
      </c>
      <c r="C105" s="2" t="s">
        <v>20</v>
      </c>
      <c r="D105" s="2">
        <v>0</v>
      </c>
      <c r="E105" s="2" t="s">
        <v>16</v>
      </c>
      <c r="F105" s="2" t="s">
        <v>15</v>
      </c>
      <c r="G105" s="2">
        <v>4652</v>
      </c>
      <c r="H105" s="2">
        <v>3583</v>
      </c>
      <c r="I105" s="2">
        <v>120</v>
      </c>
      <c r="J105" s="2">
        <v>360</v>
      </c>
      <c r="K105" s="2">
        <v>1</v>
      </c>
      <c r="L105" s="2" t="s">
        <v>30</v>
      </c>
      <c r="M105" s="2" t="s">
        <v>18</v>
      </c>
    </row>
    <row r="106" spans="1:13" x14ac:dyDescent="0.3">
      <c r="A106" s="1" t="s">
        <v>128</v>
      </c>
      <c r="B106" s="1" t="s">
        <v>14</v>
      </c>
      <c r="C106" s="1" t="s">
        <v>20</v>
      </c>
      <c r="D106" s="1">
        <v>0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spans="1:13" x14ac:dyDescent="0.3">
      <c r="A107" s="2" t="s">
        <v>129</v>
      </c>
      <c r="B107" s="2" t="s">
        <v>14</v>
      </c>
      <c r="C107" s="2" t="s">
        <v>20</v>
      </c>
      <c r="D107" s="2">
        <v>1</v>
      </c>
      <c r="E107" s="2" t="s">
        <v>16</v>
      </c>
      <c r="F107" s="2" t="s">
        <v>15</v>
      </c>
      <c r="G107" s="2">
        <v>3052</v>
      </c>
      <c r="H107" s="2">
        <v>1030</v>
      </c>
      <c r="I107" s="2">
        <v>100</v>
      </c>
      <c r="J107" s="2">
        <v>360</v>
      </c>
      <c r="K107" s="2">
        <v>1</v>
      </c>
      <c r="L107" s="2" t="s">
        <v>17</v>
      </c>
      <c r="M107" s="2" t="s">
        <v>18</v>
      </c>
    </row>
    <row r="108" spans="1:13" x14ac:dyDescent="0.3">
      <c r="A108" s="1" t="s">
        <v>130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spans="1:13" x14ac:dyDescent="0.3">
      <c r="A109" s="2" t="s">
        <v>131</v>
      </c>
      <c r="B109" s="2" t="s">
        <v>14</v>
      </c>
      <c r="C109" s="2" t="s">
        <v>15</v>
      </c>
      <c r="D109" s="2">
        <v>0</v>
      </c>
      <c r="E109" s="2" t="s">
        <v>639</v>
      </c>
      <c r="F109" s="2" t="s">
        <v>20</v>
      </c>
      <c r="G109" s="2">
        <v>7333</v>
      </c>
      <c r="H109" s="2">
        <v>0</v>
      </c>
      <c r="I109" s="2">
        <v>120</v>
      </c>
      <c r="J109" s="2">
        <v>360</v>
      </c>
      <c r="K109" s="2">
        <v>1</v>
      </c>
      <c r="L109" s="2" t="s">
        <v>21</v>
      </c>
      <c r="M109" s="2" t="s">
        <v>22</v>
      </c>
    </row>
    <row r="110" spans="1:13" x14ac:dyDescent="0.3">
      <c r="A110" s="1" t="s">
        <v>132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spans="1:13" x14ac:dyDescent="0.3">
      <c r="A111" s="2" t="s">
        <v>133</v>
      </c>
      <c r="B111" s="2" t="s">
        <v>14</v>
      </c>
      <c r="C111" s="2" t="s">
        <v>20</v>
      </c>
      <c r="D111" s="2" t="s">
        <v>29</v>
      </c>
      <c r="E111" s="2" t="s">
        <v>639</v>
      </c>
      <c r="F111" s="2" t="s">
        <v>15</v>
      </c>
      <c r="G111" s="2">
        <v>2071</v>
      </c>
      <c r="H111" s="2">
        <v>754</v>
      </c>
      <c r="I111" s="2">
        <v>94</v>
      </c>
      <c r="J111" s="2">
        <v>480</v>
      </c>
      <c r="K111" s="2">
        <v>1</v>
      </c>
      <c r="L111" s="2" t="s">
        <v>30</v>
      </c>
      <c r="M111" s="2" t="s">
        <v>18</v>
      </c>
    </row>
    <row r="112" spans="1:13" x14ac:dyDescent="0.3">
      <c r="A112" s="1" t="s">
        <v>134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spans="1:13" x14ac:dyDescent="0.3">
      <c r="A113" s="2" t="s">
        <v>135</v>
      </c>
      <c r="B113" s="2" t="s">
        <v>41</v>
      </c>
      <c r="C113" s="2" t="s">
        <v>20</v>
      </c>
      <c r="D113" s="2">
        <v>0</v>
      </c>
      <c r="E113" s="2" t="s">
        <v>16</v>
      </c>
      <c r="F113" s="2" t="s">
        <v>20</v>
      </c>
      <c r="G113" s="2">
        <v>2929</v>
      </c>
      <c r="H113" s="2">
        <v>2333</v>
      </c>
      <c r="I113" s="2">
        <v>139</v>
      </c>
      <c r="J113" s="2">
        <v>360</v>
      </c>
      <c r="K113" s="2">
        <v>1</v>
      </c>
      <c r="L113" s="2" t="s">
        <v>30</v>
      </c>
      <c r="M113" s="2" t="s">
        <v>18</v>
      </c>
    </row>
    <row r="114" spans="1:13" x14ac:dyDescent="0.3">
      <c r="A114" s="1" t="s">
        <v>136</v>
      </c>
      <c r="B114" s="1" t="s">
        <v>14</v>
      </c>
      <c r="C114" s="1" t="s">
        <v>20</v>
      </c>
      <c r="D114" s="1">
        <v>0</v>
      </c>
      <c r="E114" s="1" t="s">
        <v>639</v>
      </c>
      <c r="F114" s="1" t="s">
        <v>15</v>
      </c>
      <c r="G114" s="1">
        <v>3572</v>
      </c>
      <c r="H114" s="1">
        <v>4114</v>
      </c>
      <c r="I114" s="1">
        <v>152</v>
      </c>
      <c r="J114" s="1">
        <v>300</v>
      </c>
      <c r="K114" s="1">
        <v>0</v>
      </c>
      <c r="L114" s="1" t="s">
        <v>21</v>
      </c>
      <c r="M114" s="1" t="s">
        <v>22</v>
      </c>
    </row>
    <row r="115" spans="1:13" x14ac:dyDescent="0.3">
      <c r="A115" s="2" t="s">
        <v>137</v>
      </c>
      <c r="B115" s="2" t="s">
        <v>41</v>
      </c>
      <c r="C115" s="2" t="s">
        <v>15</v>
      </c>
      <c r="D115" s="2">
        <v>1</v>
      </c>
      <c r="E115" s="2" t="s">
        <v>16</v>
      </c>
      <c r="F115" s="2" t="s">
        <v>20</v>
      </c>
      <c r="G115" s="2">
        <v>7451</v>
      </c>
      <c r="H115" s="2">
        <v>0</v>
      </c>
      <c r="I115" s="2">
        <v>120</v>
      </c>
      <c r="J115" s="2">
        <v>360</v>
      </c>
      <c r="K115" s="2">
        <v>1</v>
      </c>
      <c r="L115" s="2" t="s">
        <v>30</v>
      </c>
      <c r="M115" s="2" t="s">
        <v>18</v>
      </c>
    </row>
    <row r="116" spans="1:13" x14ac:dyDescent="0.3">
      <c r="A116" s="1" t="s">
        <v>138</v>
      </c>
      <c r="B116" s="1" t="s">
        <v>14</v>
      </c>
      <c r="C116" s="1" t="s">
        <v>15</v>
      </c>
      <c r="D116" s="1">
        <v>0</v>
      </c>
      <c r="E116" s="1" t="s">
        <v>16</v>
      </c>
      <c r="F116" s="1" t="s">
        <v>20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30</v>
      </c>
      <c r="M116" s="1" t="s">
        <v>18</v>
      </c>
    </row>
    <row r="117" spans="1:13" x14ac:dyDescent="0.3">
      <c r="A117" s="2" t="s">
        <v>139</v>
      </c>
      <c r="B117" s="2" t="s">
        <v>14</v>
      </c>
      <c r="C117" s="2" t="s">
        <v>20</v>
      </c>
      <c r="D117" s="2">
        <v>1</v>
      </c>
      <c r="E117" s="2" t="s">
        <v>16</v>
      </c>
      <c r="F117" s="2" t="s">
        <v>15</v>
      </c>
      <c r="G117" s="2">
        <v>14583</v>
      </c>
      <c r="H117" s="2">
        <v>0</v>
      </c>
      <c r="I117" s="2">
        <v>185</v>
      </c>
      <c r="J117" s="2">
        <v>180</v>
      </c>
      <c r="K117" s="2">
        <v>1</v>
      </c>
      <c r="L117" s="2" t="s">
        <v>21</v>
      </c>
      <c r="M117" s="2" t="s">
        <v>18</v>
      </c>
    </row>
    <row r="118" spans="1:13" x14ac:dyDescent="0.3">
      <c r="A118" s="1" t="s">
        <v>140</v>
      </c>
      <c r="B118" s="1" t="s">
        <v>41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30</v>
      </c>
      <c r="M118" s="1" t="s">
        <v>18</v>
      </c>
    </row>
    <row r="119" spans="1:13" x14ac:dyDescent="0.3">
      <c r="A119" s="2" t="s">
        <v>141</v>
      </c>
      <c r="B119" s="2" t="s">
        <v>14</v>
      </c>
      <c r="C119" s="2" t="s">
        <v>20</v>
      </c>
      <c r="D119" s="2">
        <v>1</v>
      </c>
      <c r="E119" s="2" t="s">
        <v>16</v>
      </c>
      <c r="F119" s="2" t="s">
        <v>15</v>
      </c>
      <c r="G119" s="2">
        <v>2214</v>
      </c>
      <c r="H119" s="2">
        <v>1398</v>
      </c>
      <c r="I119" s="2">
        <v>85</v>
      </c>
      <c r="J119" s="2">
        <v>360</v>
      </c>
      <c r="K119" s="2">
        <v>1</v>
      </c>
      <c r="L119" s="2" t="s">
        <v>17</v>
      </c>
      <c r="M119" s="2" t="s">
        <v>18</v>
      </c>
    </row>
    <row r="120" spans="1:13" x14ac:dyDescent="0.3">
      <c r="A120" s="1" t="s">
        <v>142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spans="1:13" x14ac:dyDescent="0.3">
      <c r="A121" s="2" t="s">
        <v>143</v>
      </c>
      <c r="B121" s="2" t="s">
        <v>41</v>
      </c>
      <c r="C121" s="2" t="s">
        <v>15</v>
      </c>
      <c r="D121" s="2">
        <v>0</v>
      </c>
      <c r="E121" s="2" t="s">
        <v>16</v>
      </c>
      <c r="F121" s="2" t="s">
        <v>15</v>
      </c>
      <c r="G121" s="2">
        <v>10408</v>
      </c>
      <c r="H121" s="2">
        <v>0</v>
      </c>
      <c r="I121" s="2">
        <v>259</v>
      </c>
      <c r="J121" s="2">
        <v>360</v>
      </c>
      <c r="K121" s="2">
        <v>1</v>
      </c>
      <c r="L121" s="2" t="s">
        <v>17</v>
      </c>
      <c r="M121" s="2" t="s">
        <v>18</v>
      </c>
    </row>
    <row r="122" spans="1:13" x14ac:dyDescent="0.3">
      <c r="A122" s="1" t="s">
        <v>144</v>
      </c>
      <c r="B122" s="1" t="s">
        <v>14</v>
      </c>
      <c r="C122" s="1" t="s">
        <v>20</v>
      </c>
      <c r="D122" s="1">
        <v>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spans="1:13" x14ac:dyDescent="0.3">
      <c r="A123" s="2" t="s">
        <v>145</v>
      </c>
      <c r="B123" s="2" t="s">
        <v>41</v>
      </c>
      <c r="C123" s="2" t="s">
        <v>15</v>
      </c>
      <c r="D123" s="2">
        <v>0</v>
      </c>
      <c r="E123" s="2" t="s">
        <v>16</v>
      </c>
      <c r="F123" s="2" t="s">
        <v>15</v>
      </c>
      <c r="G123" s="2">
        <v>4166</v>
      </c>
      <c r="H123" s="2">
        <v>0</v>
      </c>
      <c r="I123" s="2">
        <v>44</v>
      </c>
      <c r="J123" s="2">
        <v>360</v>
      </c>
      <c r="K123" s="2">
        <v>1</v>
      </c>
      <c r="L123" s="2" t="s">
        <v>30</v>
      </c>
      <c r="M123" s="2" t="s">
        <v>18</v>
      </c>
    </row>
    <row r="124" spans="1:13" x14ac:dyDescent="0.3">
      <c r="A124" s="1" t="s">
        <v>146</v>
      </c>
      <c r="B124" s="1" t="s">
        <v>41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30</v>
      </c>
      <c r="M124" s="1" t="s">
        <v>18</v>
      </c>
    </row>
    <row r="125" spans="1:13" x14ac:dyDescent="0.3">
      <c r="A125" s="2" t="s">
        <v>147</v>
      </c>
      <c r="B125" s="2" t="s">
        <v>14</v>
      </c>
      <c r="C125" s="2" t="s">
        <v>20</v>
      </c>
      <c r="D125" s="2">
        <v>2</v>
      </c>
      <c r="E125" s="2" t="s">
        <v>16</v>
      </c>
      <c r="F125" s="2" t="s">
        <v>15</v>
      </c>
      <c r="G125" s="2">
        <v>2957</v>
      </c>
      <c r="H125" s="2">
        <v>0</v>
      </c>
      <c r="I125" s="2">
        <v>81</v>
      </c>
      <c r="J125" s="2">
        <v>360</v>
      </c>
      <c r="K125" s="2">
        <v>1</v>
      </c>
      <c r="L125" s="2" t="s">
        <v>30</v>
      </c>
      <c r="M125" s="2" t="s">
        <v>18</v>
      </c>
    </row>
    <row r="126" spans="1:13" x14ac:dyDescent="0.3">
      <c r="A126" s="1" t="s">
        <v>148</v>
      </c>
      <c r="B126" s="1" t="s">
        <v>14</v>
      </c>
      <c r="C126" s="1" t="s">
        <v>20</v>
      </c>
      <c r="D126" s="1">
        <v>0</v>
      </c>
      <c r="E126" s="1" t="s">
        <v>639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spans="1:13" x14ac:dyDescent="0.3">
      <c r="A127" s="2" t="s">
        <v>149</v>
      </c>
      <c r="B127" s="2" t="s">
        <v>41</v>
      </c>
      <c r="C127" s="2" t="s">
        <v>15</v>
      </c>
      <c r="D127" s="2">
        <v>0</v>
      </c>
      <c r="E127" s="2" t="s">
        <v>16</v>
      </c>
      <c r="F127" s="2" t="s">
        <v>15</v>
      </c>
      <c r="G127" s="2">
        <v>3692</v>
      </c>
      <c r="H127" s="2">
        <v>0</v>
      </c>
      <c r="I127" s="2">
        <v>93</v>
      </c>
      <c r="J127" s="2">
        <v>360</v>
      </c>
      <c r="K127" s="2">
        <v>1</v>
      </c>
      <c r="L127" s="2" t="s">
        <v>21</v>
      </c>
      <c r="M127" s="2" t="s">
        <v>18</v>
      </c>
    </row>
    <row r="128" spans="1:13" x14ac:dyDescent="0.3">
      <c r="A128" s="1" t="s">
        <v>150</v>
      </c>
      <c r="B128" s="1" t="s">
        <v>14</v>
      </c>
      <c r="C128" s="1" t="s">
        <v>20</v>
      </c>
      <c r="D128" s="1" t="s">
        <v>29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spans="1:13" x14ac:dyDescent="0.3">
      <c r="A129" s="2" t="s">
        <v>151</v>
      </c>
      <c r="B129" s="2" t="s">
        <v>14</v>
      </c>
      <c r="C129" s="2" t="s">
        <v>15</v>
      </c>
      <c r="D129" s="2">
        <v>0</v>
      </c>
      <c r="E129" s="2" t="s">
        <v>16</v>
      </c>
      <c r="F129" s="2" t="s">
        <v>15</v>
      </c>
      <c r="G129" s="2">
        <v>3865</v>
      </c>
      <c r="H129" s="2">
        <v>1640</v>
      </c>
      <c r="I129" s="2">
        <v>120</v>
      </c>
      <c r="J129" s="2">
        <v>360</v>
      </c>
      <c r="K129" s="2">
        <v>1</v>
      </c>
      <c r="L129" s="2" t="s">
        <v>21</v>
      </c>
      <c r="M129" s="2" t="s">
        <v>18</v>
      </c>
    </row>
    <row r="130" spans="1:13" x14ac:dyDescent="0.3">
      <c r="A130" s="1" t="s">
        <v>152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spans="1:13" x14ac:dyDescent="0.3">
      <c r="A131" s="2" t="s">
        <v>153</v>
      </c>
      <c r="B131" s="2" t="s">
        <v>14</v>
      </c>
      <c r="C131" s="2" t="s">
        <v>20</v>
      </c>
      <c r="D131" s="2">
        <v>0</v>
      </c>
      <c r="E131" s="2" t="s">
        <v>16</v>
      </c>
      <c r="F131" s="2" t="s">
        <v>15</v>
      </c>
      <c r="G131" s="2">
        <v>6080</v>
      </c>
      <c r="H131" s="2">
        <v>2569</v>
      </c>
      <c r="I131" s="2">
        <v>182</v>
      </c>
      <c r="J131" s="2">
        <v>360</v>
      </c>
      <c r="K131" s="2">
        <v>1</v>
      </c>
      <c r="L131" s="2" t="s">
        <v>21</v>
      </c>
      <c r="M131" s="2" t="s">
        <v>22</v>
      </c>
    </row>
    <row r="132" spans="1:13" x14ac:dyDescent="0.3">
      <c r="A132" s="1" t="s">
        <v>154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K132" s="1">
        <v>1</v>
      </c>
      <c r="L132" s="1" t="s">
        <v>17</v>
      </c>
      <c r="M132" s="1" t="s">
        <v>18</v>
      </c>
    </row>
    <row r="133" spans="1:13" x14ac:dyDescent="0.3">
      <c r="A133" s="2" t="s">
        <v>155</v>
      </c>
      <c r="B133" s="2" t="s">
        <v>14</v>
      </c>
      <c r="C133" s="2" t="s">
        <v>15</v>
      </c>
      <c r="D133" s="2">
        <v>0</v>
      </c>
      <c r="E133" s="2" t="s">
        <v>16</v>
      </c>
      <c r="F133" s="2" t="s">
        <v>15</v>
      </c>
      <c r="G133" s="2">
        <v>2014</v>
      </c>
      <c r="H133" s="2">
        <v>1929</v>
      </c>
      <c r="I133" s="2">
        <v>74</v>
      </c>
      <c r="J133" s="2">
        <v>360</v>
      </c>
      <c r="K133" s="2">
        <v>1</v>
      </c>
      <c r="L133" s="2" t="s">
        <v>17</v>
      </c>
      <c r="M133" s="2" t="s">
        <v>18</v>
      </c>
    </row>
    <row r="134" spans="1:13" x14ac:dyDescent="0.3">
      <c r="A134" s="1" t="s">
        <v>156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30</v>
      </c>
      <c r="M134" s="1" t="s">
        <v>18</v>
      </c>
    </row>
    <row r="135" spans="1:13" x14ac:dyDescent="0.3">
      <c r="A135" s="2" t="s">
        <v>157</v>
      </c>
      <c r="B135" s="2" t="s">
        <v>14</v>
      </c>
      <c r="C135" s="2" t="s">
        <v>20</v>
      </c>
      <c r="D135" s="2">
        <v>0</v>
      </c>
      <c r="E135" s="2" t="s">
        <v>16</v>
      </c>
      <c r="F135" s="2" t="s">
        <v>20</v>
      </c>
      <c r="G135" s="2">
        <v>3459</v>
      </c>
      <c r="H135" s="2">
        <v>0</v>
      </c>
      <c r="I135" s="2">
        <v>25</v>
      </c>
      <c r="J135" s="2">
        <v>120</v>
      </c>
      <c r="K135" s="2">
        <v>1</v>
      </c>
      <c r="L135" s="2" t="s">
        <v>30</v>
      </c>
      <c r="M135" s="2" t="s">
        <v>18</v>
      </c>
    </row>
    <row r="136" spans="1:13" x14ac:dyDescent="0.3">
      <c r="A136" s="1" t="s">
        <v>158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30</v>
      </c>
      <c r="M136" s="1" t="s">
        <v>18</v>
      </c>
    </row>
    <row r="137" spans="1:13" x14ac:dyDescent="0.3">
      <c r="A137" s="2" t="s">
        <v>159</v>
      </c>
      <c r="B137" s="2" t="s">
        <v>14</v>
      </c>
      <c r="C137" s="2" t="s">
        <v>20</v>
      </c>
      <c r="D137" s="2" t="s">
        <v>29</v>
      </c>
      <c r="E137" s="2" t="s">
        <v>16</v>
      </c>
      <c r="F137" s="2" t="s">
        <v>15</v>
      </c>
      <c r="G137" s="2">
        <v>4000</v>
      </c>
      <c r="H137" s="2">
        <v>7750</v>
      </c>
      <c r="I137" s="2">
        <v>290</v>
      </c>
      <c r="J137" s="2">
        <v>360</v>
      </c>
      <c r="K137" s="2">
        <v>1</v>
      </c>
      <c r="L137" s="2" t="s">
        <v>30</v>
      </c>
      <c r="M137" s="2" t="s">
        <v>22</v>
      </c>
    </row>
    <row r="138" spans="1:13" x14ac:dyDescent="0.3">
      <c r="A138" s="1" t="s">
        <v>160</v>
      </c>
      <c r="B138" s="1" t="s">
        <v>41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spans="1:13" x14ac:dyDescent="0.3">
      <c r="A139" s="2" t="s">
        <v>161</v>
      </c>
      <c r="B139" s="2" t="s">
        <v>14</v>
      </c>
      <c r="C139" s="2" t="s">
        <v>20</v>
      </c>
      <c r="D139" s="2">
        <v>2</v>
      </c>
      <c r="E139" s="2" t="s">
        <v>16</v>
      </c>
      <c r="F139" s="2" t="s">
        <v>20</v>
      </c>
      <c r="G139" s="2">
        <v>3316</v>
      </c>
      <c r="H139" s="2">
        <v>3500</v>
      </c>
      <c r="I139" s="2">
        <v>88</v>
      </c>
      <c r="J139" s="2">
        <v>360</v>
      </c>
      <c r="K139" s="2">
        <v>1</v>
      </c>
      <c r="L139" s="2" t="s">
        <v>17</v>
      </c>
      <c r="M139" s="2" t="s">
        <v>18</v>
      </c>
    </row>
    <row r="140" spans="1:13" x14ac:dyDescent="0.3">
      <c r="A140" s="1" t="s">
        <v>162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30</v>
      </c>
      <c r="M140" s="1" t="s">
        <v>22</v>
      </c>
    </row>
    <row r="141" spans="1:13" x14ac:dyDescent="0.3">
      <c r="A141" s="2" t="s">
        <v>163</v>
      </c>
      <c r="B141" s="2" t="s">
        <v>14</v>
      </c>
      <c r="C141" s="2" t="s">
        <v>20</v>
      </c>
      <c r="D141" s="2">
        <v>2</v>
      </c>
      <c r="E141" s="2" t="s">
        <v>639</v>
      </c>
      <c r="F141" s="2" t="s">
        <v>15</v>
      </c>
      <c r="G141" s="2">
        <v>4200</v>
      </c>
      <c r="H141" s="2">
        <v>1430</v>
      </c>
      <c r="I141" s="2">
        <v>129</v>
      </c>
      <c r="J141" s="2">
        <v>360</v>
      </c>
      <c r="K141" s="2">
        <v>1</v>
      </c>
      <c r="L141" s="2" t="s">
        <v>21</v>
      </c>
      <c r="M141" s="2" t="s">
        <v>22</v>
      </c>
    </row>
    <row r="142" spans="1:13" x14ac:dyDescent="0.3">
      <c r="A142" s="1" t="s">
        <v>164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spans="1:13" x14ac:dyDescent="0.3">
      <c r="A143" s="2" t="s">
        <v>165</v>
      </c>
      <c r="B143" s="2" t="s">
        <v>14</v>
      </c>
      <c r="C143" s="2" t="s">
        <v>15</v>
      </c>
      <c r="D143" s="2">
        <v>0</v>
      </c>
      <c r="E143" s="2" t="s">
        <v>16</v>
      </c>
      <c r="F143" s="2" t="s">
        <v>15</v>
      </c>
      <c r="G143" s="2">
        <v>5417</v>
      </c>
      <c r="H143" s="2">
        <v>0</v>
      </c>
      <c r="I143" s="2">
        <v>168</v>
      </c>
      <c r="J143" s="2">
        <v>360</v>
      </c>
      <c r="K143" s="2">
        <v>1</v>
      </c>
      <c r="L143" s="2" t="s">
        <v>17</v>
      </c>
      <c r="M143" s="2" t="s">
        <v>18</v>
      </c>
    </row>
    <row r="144" spans="1:13" x14ac:dyDescent="0.3">
      <c r="A144" s="1" t="s">
        <v>166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30</v>
      </c>
      <c r="M144" s="1" t="s">
        <v>18</v>
      </c>
    </row>
    <row r="145" spans="1:13" x14ac:dyDescent="0.3">
      <c r="A145" s="2" t="s">
        <v>167</v>
      </c>
      <c r="B145" s="2" t="s">
        <v>14</v>
      </c>
      <c r="C145" s="2" t="s">
        <v>20</v>
      </c>
      <c r="D145" s="2">
        <v>0</v>
      </c>
      <c r="E145" s="2" t="s">
        <v>16</v>
      </c>
      <c r="F145" s="2" t="s">
        <v>15</v>
      </c>
      <c r="G145" s="2">
        <v>2698</v>
      </c>
      <c r="H145" s="2">
        <v>2034</v>
      </c>
      <c r="I145" s="2">
        <v>122</v>
      </c>
      <c r="J145" s="2">
        <v>360</v>
      </c>
      <c r="K145" s="2">
        <v>1</v>
      </c>
      <c r="L145" s="2" t="s">
        <v>30</v>
      </c>
      <c r="M145" s="2" t="s">
        <v>18</v>
      </c>
    </row>
    <row r="146" spans="1:13" x14ac:dyDescent="0.3">
      <c r="A146" s="1" t="s">
        <v>168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spans="1:13" x14ac:dyDescent="0.3">
      <c r="A147" s="2" t="s">
        <v>169</v>
      </c>
      <c r="B147" s="2" t="s">
        <v>41</v>
      </c>
      <c r="C147" s="2" t="s">
        <v>20</v>
      </c>
      <c r="D147" s="2">
        <v>0</v>
      </c>
      <c r="E147" s="2" t="s">
        <v>16</v>
      </c>
      <c r="F147" s="2" t="s">
        <v>15</v>
      </c>
      <c r="G147" s="2">
        <v>2330</v>
      </c>
      <c r="H147" s="2">
        <v>4486</v>
      </c>
      <c r="I147" s="2">
        <v>100</v>
      </c>
      <c r="J147" s="2">
        <v>360</v>
      </c>
      <c r="K147" s="2">
        <v>1</v>
      </c>
      <c r="L147" s="2" t="s">
        <v>30</v>
      </c>
      <c r="M147" s="2" t="s">
        <v>18</v>
      </c>
    </row>
    <row r="148" spans="1:13" x14ac:dyDescent="0.3">
      <c r="A148" s="1" t="s">
        <v>170</v>
      </c>
      <c r="B148" s="1" t="s">
        <v>41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spans="1:13" x14ac:dyDescent="0.3">
      <c r="A149" s="2" t="s">
        <v>171</v>
      </c>
      <c r="B149" s="2" t="s">
        <v>14</v>
      </c>
      <c r="C149" s="2" t="s">
        <v>20</v>
      </c>
      <c r="D149" s="2">
        <v>1</v>
      </c>
      <c r="E149" s="2" t="s">
        <v>16</v>
      </c>
      <c r="F149" s="2" t="s">
        <v>15</v>
      </c>
      <c r="G149" s="2">
        <v>1538</v>
      </c>
      <c r="H149" s="2">
        <v>1425</v>
      </c>
      <c r="I149" s="2">
        <v>30</v>
      </c>
      <c r="J149" s="2">
        <v>360</v>
      </c>
      <c r="K149" s="2">
        <v>1</v>
      </c>
      <c r="L149" s="2" t="s">
        <v>17</v>
      </c>
      <c r="M149" s="2" t="s">
        <v>18</v>
      </c>
    </row>
    <row r="150" spans="1:13" x14ac:dyDescent="0.3">
      <c r="A150" s="1" t="s">
        <v>172</v>
      </c>
      <c r="B150" s="1" t="s">
        <v>41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spans="1:13" x14ac:dyDescent="0.3">
      <c r="A151" s="2" t="s">
        <v>173</v>
      </c>
      <c r="B151" s="2" t="s">
        <v>14</v>
      </c>
      <c r="C151" s="2" t="s">
        <v>20</v>
      </c>
      <c r="D151" s="2">
        <v>0</v>
      </c>
      <c r="E151" s="2" t="s">
        <v>16</v>
      </c>
      <c r="F151" s="2" t="s">
        <v>15</v>
      </c>
      <c r="G151" s="2">
        <v>4860</v>
      </c>
      <c r="H151" s="2">
        <v>830</v>
      </c>
      <c r="I151" s="2">
        <v>125</v>
      </c>
      <c r="J151" s="2">
        <v>360</v>
      </c>
      <c r="K151" s="2">
        <v>1</v>
      </c>
      <c r="L151" s="2" t="s">
        <v>30</v>
      </c>
      <c r="M151" s="2" t="s">
        <v>18</v>
      </c>
    </row>
    <row r="152" spans="1:13" x14ac:dyDescent="0.3">
      <c r="A152" s="1" t="s">
        <v>174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spans="1:13" x14ac:dyDescent="0.3">
      <c r="A153" s="2" t="s">
        <v>175</v>
      </c>
      <c r="B153" s="2" t="s">
        <v>14</v>
      </c>
      <c r="C153" s="2" t="s">
        <v>20</v>
      </c>
      <c r="D153" s="2">
        <v>0</v>
      </c>
      <c r="E153" s="2" t="s">
        <v>16</v>
      </c>
      <c r="F153" s="2" t="s">
        <v>20</v>
      </c>
      <c r="G153" s="2">
        <v>2577</v>
      </c>
      <c r="H153" s="2">
        <v>3750</v>
      </c>
      <c r="I153" s="2">
        <v>152</v>
      </c>
      <c r="J153" s="2">
        <v>360</v>
      </c>
      <c r="K153" s="2">
        <v>1</v>
      </c>
      <c r="L153" s="2" t="s">
        <v>21</v>
      </c>
      <c r="M153" s="2" t="s">
        <v>18</v>
      </c>
    </row>
    <row r="154" spans="1:13" x14ac:dyDescent="0.3">
      <c r="A154" s="1" t="s">
        <v>176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spans="1:13" x14ac:dyDescent="0.3">
      <c r="A155" s="2" t="s">
        <v>177</v>
      </c>
      <c r="B155" s="2" t="s">
        <v>14</v>
      </c>
      <c r="C155" s="2" t="s">
        <v>20</v>
      </c>
      <c r="D155" s="2">
        <v>2</v>
      </c>
      <c r="E155" s="2" t="s">
        <v>639</v>
      </c>
      <c r="F155" s="2" t="s">
        <v>15</v>
      </c>
      <c r="G155" s="2">
        <v>2281</v>
      </c>
      <c r="H155" s="2">
        <v>0</v>
      </c>
      <c r="I155" s="2">
        <v>113</v>
      </c>
      <c r="J155" s="2">
        <v>360</v>
      </c>
      <c r="K155" s="2">
        <v>1</v>
      </c>
      <c r="L155" s="2" t="s">
        <v>21</v>
      </c>
      <c r="M155" s="2" t="s">
        <v>22</v>
      </c>
    </row>
    <row r="156" spans="1:13" x14ac:dyDescent="0.3">
      <c r="A156" s="1" t="s">
        <v>178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spans="1:13" x14ac:dyDescent="0.3">
      <c r="A157" s="2" t="s">
        <v>179</v>
      </c>
      <c r="B157" s="2" t="s">
        <v>14</v>
      </c>
      <c r="C157" s="2" t="s">
        <v>20</v>
      </c>
      <c r="D157" s="2" t="s">
        <v>29</v>
      </c>
      <c r="E157" s="2" t="s">
        <v>16</v>
      </c>
      <c r="F157" s="2" t="s">
        <v>15</v>
      </c>
      <c r="G157" s="2">
        <v>39999</v>
      </c>
      <c r="H157" s="2">
        <v>0</v>
      </c>
      <c r="I157" s="2">
        <v>600</v>
      </c>
      <c r="J157" s="2">
        <v>180</v>
      </c>
      <c r="K157" s="2">
        <v>0</v>
      </c>
      <c r="L157" s="2" t="s">
        <v>30</v>
      </c>
      <c r="M157" s="2" t="s">
        <v>18</v>
      </c>
    </row>
    <row r="158" spans="1:13" x14ac:dyDescent="0.3">
      <c r="A158" s="1" t="s">
        <v>180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K158" s="1">
        <v>1</v>
      </c>
      <c r="L158" s="1" t="s">
        <v>21</v>
      </c>
      <c r="M158" s="1" t="s">
        <v>18</v>
      </c>
    </row>
    <row r="159" spans="1:13" x14ac:dyDescent="0.3">
      <c r="A159" s="2" t="s">
        <v>181</v>
      </c>
      <c r="B159" s="2" t="s">
        <v>14</v>
      </c>
      <c r="C159" s="2" t="s">
        <v>20</v>
      </c>
      <c r="D159" s="2">
        <v>1</v>
      </c>
      <c r="E159" s="2" t="s">
        <v>16</v>
      </c>
      <c r="F159" s="2" t="s">
        <v>15</v>
      </c>
      <c r="G159" s="2">
        <v>9538</v>
      </c>
      <c r="H159" s="2">
        <v>0</v>
      </c>
      <c r="I159" s="2">
        <v>187</v>
      </c>
      <c r="J159" s="2">
        <v>360</v>
      </c>
      <c r="K159" s="2">
        <v>1</v>
      </c>
      <c r="L159" s="2" t="s">
        <v>17</v>
      </c>
      <c r="M159" s="2" t="s">
        <v>18</v>
      </c>
    </row>
    <row r="160" spans="1:13" x14ac:dyDescent="0.3">
      <c r="A160" s="1" t="s">
        <v>182</v>
      </c>
      <c r="B160" s="1" t="s">
        <v>14</v>
      </c>
      <c r="C160" s="1" t="s">
        <v>15</v>
      </c>
      <c r="D160" s="1">
        <v>0</v>
      </c>
      <c r="E160" s="1" t="s">
        <v>16</v>
      </c>
      <c r="F160" s="1" t="s">
        <v>20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spans="1:13" x14ac:dyDescent="0.3">
      <c r="A161" s="2" t="s">
        <v>183</v>
      </c>
      <c r="B161" s="2" t="s">
        <v>14</v>
      </c>
      <c r="C161" s="2" t="s">
        <v>20</v>
      </c>
      <c r="D161" s="2">
        <v>0</v>
      </c>
      <c r="E161" s="2" t="s">
        <v>16</v>
      </c>
      <c r="F161" s="2" t="s">
        <v>15</v>
      </c>
      <c r="G161" s="2">
        <v>4583</v>
      </c>
      <c r="H161" s="2">
        <v>5625</v>
      </c>
      <c r="I161" s="2">
        <v>255</v>
      </c>
      <c r="J161" s="2">
        <v>360</v>
      </c>
      <c r="K161" s="2">
        <v>1</v>
      </c>
      <c r="L161" s="2" t="s">
        <v>30</v>
      </c>
      <c r="M161" s="2" t="s">
        <v>18</v>
      </c>
    </row>
    <row r="162" spans="1:13" x14ac:dyDescent="0.3">
      <c r="A162" s="1" t="s">
        <v>184</v>
      </c>
      <c r="B162" s="1" t="s">
        <v>14</v>
      </c>
      <c r="C162" s="1" t="s">
        <v>20</v>
      </c>
      <c r="D162" s="1">
        <v>0</v>
      </c>
      <c r="E162" s="1" t="s">
        <v>639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30</v>
      </c>
      <c r="M162" s="1" t="s">
        <v>18</v>
      </c>
    </row>
    <row r="163" spans="1:13" x14ac:dyDescent="0.3">
      <c r="A163" s="2" t="s">
        <v>185</v>
      </c>
      <c r="B163" s="2" t="s">
        <v>14</v>
      </c>
      <c r="C163" s="2" t="s">
        <v>20</v>
      </c>
      <c r="D163" s="2">
        <v>0</v>
      </c>
      <c r="E163" s="2" t="s">
        <v>16</v>
      </c>
      <c r="F163" s="2" t="s">
        <v>15</v>
      </c>
      <c r="G163" s="2">
        <v>7933</v>
      </c>
      <c r="H163" s="2">
        <v>0</v>
      </c>
      <c r="I163" s="2">
        <v>275</v>
      </c>
      <c r="J163" s="2">
        <v>360</v>
      </c>
      <c r="K163" s="2">
        <v>1</v>
      </c>
      <c r="L163" s="2" t="s">
        <v>17</v>
      </c>
      <c r="M163" s="2" t="s">
        <v>22</v>
      </c>
    </row>
    <row r="164" spans="1:13" x14ac:dyDescent="0.3">
      <c r="A164" s="1" t="s">
        <v>186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30</v>
      </c>
      <c r="M164" s="1" t="s">
        <v>22</v>
      </c>
    </row>
    <row r="165" spans="1:13" x14ac:dyDescent="0.3">
      <c r="A165" s="2" t="s">
        <v>187</v>
      </c>
      <c r="B165" s="2" t="s">
        <v>14</v>
      </c>
      <c r="C165" s="2" t="s">
        <v>20</v>
      </c>
      <c r="D165" s="2">
        <v>2</v>
      </c>
      <c r="E165" s="2" t="s">
        <v>16</v>
      </c>
      <c r="F165" s="2" t="s">
        <v>15</v>
      </c>
      <c r="G165" s="2">
        <v>4167</v>
      </c>
      <c r="H165" s="2">
        <v>1447</v>
      </c>
      <c r="I165" s="2">
        <v>158</v>
      </c>
      <c r="J165" s="2">
        <v>360</v>
      </c>
      <c r="K165" s="2">
        <v>1</v>
      </c>
      <c r="L165" s="2" t="s">
        <v>21</v>
      </c>
      <c r="M165" s="2" t="s">
        <v>18</v>
      </c>
    </row>
    <row r="166" spans="1:13" x14ac:dyDescent="0.3">
      <c r="A166" s="1" t="s">
        <v>188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spans="1:13" x14ac:dyDescent="0.3">
      <c r="A167" s="2" t="s">
        <v>189</v>
      </c>
      <c r="B167" s="2" t="s">
        <v>14</v>
      </c>
      <c r="C167" s="2" t="s">
        <v>20</v>
      </c>
      <c r="D167" s="2">
        <v>0</v>
      </c>
      <c r="E167" s="2" t="s">
        <v>16</v>
      </c>
      <c r="F167" s="2" t="s">
        <v>15</v>
      </c>
      <c r="G167" s="2">
        <v>3707</v>
      </c>
      <c r="H167" s="2">
        <v>3166</v>
      </c>
      <c r="I167" s="2">
        <v>182</v>
      </c>
      <c r="J167" s="2">
        <v>300</v>
      </c>
      <c r="K167" s="2">
        <v>1</v>
      </c>
      <c r="L167" s="2" t="s">
        <v>21</v>
      </c>
      <c r="M167" s="2" t="s">
        <v>18</v>
      </c>
    </row>
    <row r="168" spans="1:13" x14ac:dyDescent="0.3">
      <c r="A168" s="1" t="s">
        <v>190</v>
      </c>
      <c r="B168" s="1" t="s">
        <v>41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spans="1:13" x14ac:dyDescent="0.3">
      <c r="A169" s="2" t="s">
        <v>191</v>
      </c>
      <c r="B169" s="2" t="s">
        <v>14</v>
      </c>
      <c r="C169" s="2" t="s">
        <v>20</v>
      </c>
      <c r="D169" s="2">
        <v>0</v>
      </c>
      <c r="E169" s="2" t="s">
        <v>16</v>
      </c>
      <c r="F169" s="2" t="s">
        <v>15</v>
      </c>
      <c r="G169" s="2">
        <v>2439</v>
      </c>
      <c r="H169" s="2">
        <v>3333</v>
      </c>
      <c r="I169" s="2">
        <v>129</v>
      </c>
      <c r="J169" s="2">
        <v>360</v>
      </c>
      <c r="K169" s="2">
        <v>1</v>
      </c>
      <c r="L169" s="2" t="s">
        <v>21</v>
      </c>
      <c r="M169" s="2" t="s">
        <v>18</v>
      </c>
    </row>
    <row r="170" spans="1:13" x14ac:dyDescent="0.3">
      <c r="A170" s="1" t="s">
        <v>192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30</v>
      </c>
      <c r="M170" s="1" t="s">
        <v>22</v>
      </c>
    </row>
    <row r="171" spans="1:13" x14ac:dyDescent="0.3">
      <c r="A171" s="2" t="s">
        <v>193</v>
      </c>
      <c r="B171" s="2" t="s">
        <v>14</v>
      </c>
      <c r="C171" s="2" t="s">
        <v>20</v>
      </c>
      <c r="D171" s="2">
        <v>2</v>
      </c>
      <c r="E171" s="2" t="s">
        <v>16</v>
      </c>
      <c r="F171" s="2" t="s">
        <v>15</v>
      </c>
      <c r="G171" s="2">
        <v>8000</v>
      </c>
      <c r="H171" s="2">
        <v>0</v>
      </c>
      <c r="I171" s="2">
        <v>200</v>
      </c>
      <c r="J171" s="2">
        <v>360</v>
      </c>
      <c r="K171" s="2">
        <v>1</v>
      </c>
      <c r="L171" s="2" t="s">
        <v>30</v>
      </c>
      <c r="M171" s="2" t="s">
        <v>18</v>
      </c>
    </row>
    <row r="172" spans="1:13" x14ac:dyDescent="0.3">
      <c r="A172" s="1" t="s">
        <v>194</v>
      </c>
      <c r="B172" s="1" t="s">
        <v>14</v>
      </c>
      <c r="C172" s="1" t="s">
        <v>20</v>
      </c>
      <c r="D172" s="1">
        <v>0</v>
      </c>
      <c r="E172" s="1" t="s">
        <v>639</v>
      </c>
      <c r="F172" s="1" t="s">
        <v>20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spans="1:13" x14ac:dyDescent="0.3">
      <c r="A173" s="2" t="s">
        <v>195</v>
      </c>
      <c r="B173" s="2" t="s">
        <v>14</v>
      </c>
      <c r="C173" s="2" t="s">
        <v>20</v>
      </c>
      <c r="D173" s="2" t="s">
        <v>29</v>
      </c>
      <c r="E173" s="2" t="s">
        <v>16</v>
      </c>
      <c r="F173" s="2" t="s">
        <v>15</v>
      </c>
      <c r="G173" s="2">
        <v>51763</v>
      </c>
      <c r="H173" s="2">
        <v>0</v>
      </c>
      <c r="I173" s="2">
        <v>700</v>
      </c>
      <c r="J173" s="2">
        <v>300</v>
      </c>
      <c r="K173" s="2">
        <v>1</v>
      </c>
      <c r="L173" s="2" t="s">
        <v>17</v>
      </c>
      <c r="M173" s="2" t="s">
        <v>18</v>
      </c>
    </row>
    <row r="174" spans="1:13" x14ac:dyDescent="0.3">
      <c r="A174" s="1" t="s">
        <v>196</v>
      </c>
      <c r="B174" s="1" t="s">
        <v>14</v>
      </c>
      <c r="C174" s="1" t="s">
        <v>20</v>
      </c>
      <c r="D174" s="1" t="s">
        <v>29</v>
      </c>
      <c r="E174" s="1" t="s">
        <v>639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spans="1:13" x14ac:dyDescent="0.3">
      <c r="A175" s="2" t="s">
        <v>197</v>
      </c>
      <c r="B175" s="2" t="s">
        <v>14</v>
      </c>
      <c r="C175" s="2" t="s">
        <v>20</v>
      </c>
      <c r="D175" s="2">
        <v>0</v>
      </c>
      <c r="E175" s="2" t="s">
        <v>16</v>
      </c>
      <c r="F175" s="2" t="s">
        <v>15</v>
      </c>
      <c r="G175" s="2">
        <v>5708</v>
      </c>
      <c r="H175" s="2">
        <v>5625</v>
      </c>
      <c r="I175" s="2">
        <v>187</v>
      </c>
      <c r="J175" s="2">
        <v>360</v>
      </c>
      <c r="K175" s="2">
        <v>1</v>
      </c>
      <c r="L175" s="2" t="s">
        <v>30</v>
      </c>
      <c r="M175" s="2" t="s">
        <v>18</v>
      </c>
    </row>
    <row r="176" spans="1:13" x14ac:dyDescent="0.3">
      <c r="A176" s="1" t="s">
        <v>198</v>
      </c>
      <c r="B176" s="1" t="s">
        <v>14</v>
      </c>
      <c r="C176" s="1" t="s">
        <v>20</v>
      </c>
      <c r="D176" s="1">
        <v>0</v>
      </c>
      <c r="E176" s="1" t="s">
        <v>639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30</v>
      </c>
      <c r="M176" s="1" t="s">
        <v>22</v>
      </c>
    </row>
    <row r="177" spans="1:13" x14ac:dyDescent="0.3">
      <c r="A177" s="2" t="s">
        <v>199</v>
      </c>
      <c r="B177" s="2" t="s">
        <v>14</v>
      </c>
      <c r="C177" s="2" t="s">
        <v>20</v>
      </c>
      <c r="D177" s="2">
        <v>0</v>
      </c>
      <c r="E177" s="2" t="s">
        <v>16</v>
      </c>
      <c r="F177" s="2" t="s">
        <v>15</v>
      </c>
      <c r="G177" s="2">
        <v>3497</v>
      </c>
      <c r="H177" s="2">
        <v>1964</v>
      </c>
      <c r="I177" s="2">
        <v>116</v>
      </c>
      <c r="J177" s="2">
        <v>360</v>
      </c>
      <c r="K177" s="2">
        <v>1</v>
      </c>
      <c r="L177" s="2" t="s">
        <v>21</v>
      </c>
      <c r="M177" s="2" t="s">
        <v>18</v>
      </c>
    </row>
    <row r="178" spans="1:13" x14ac:dyDescent="0.3">
      <c r="A178" s="1" t="s">
        <v>200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spans="1:13" x14ac:dyDescent="0.3">
      <c r="A179" s="2" t="s">
        <v>201</v>
      </c>
      <c r="B179" s="2" t="s">
        <v>14</v>
      </c>
      <c r="C179" s="2" t="s">
        <v>20</v>
      </c>
      <c r="D179" s="2" t="s">
        <v>29</v>
      </c>
      <c r="E179" s="2" t="s">
        <v>16</v>
      </c>
      <c r="F179" s="2" t="s">
        <v>15</v>
      </c>
      <c r="G179" s="2">
        <v>5516</v>
      </c>
      <c r="H179" s="2">
        <v>11300</v>
      </c>
      <c r="I179" s="2">
        <v>495</v>
      </c>
      <c r="J179" s="2">
        <v>360</v>
      </c>
      <c r="K179" s="2">
        <v>0</v>
      </c>
      <c r="L179" s="2" t="s">
        <v>30</v>
      </c>
      <c r="M179" s="2" t="s">
        <v>22</v>
      </c>
    </row>
    <row r="180" spans="1:13" x14ac:dyDescent="0.3">
      <c r="A180" s="1" t="s">
        <v>202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30</v>
      </c>
      <c r="M180" s="1" t="s">
        <v>18</v>
      </c>
    </row>
    <row r="181" spans="1:13" x14ac:dyDescent="0.3">
      <c r="A181" s="2" t="s">
        <v>203</v>
      </c>
      <c r="B181" s="2" t="s">
        <v>14</v>
      </c>
      <c r="C181" s="2" t="s">
        <v>15</v>
      </c>
      <c r="D181" s="2">
        <v>0</v>
      </c>
      <c r="E181" s="2" t="s">
        <v>639</v>
      </c>
      <c r="F181" s="2" t="s">
        <v>15</v>
      </c>
      <c r="G181" s="2">
        <v>2333</v>
      </c>
      <c r="H181" s="2">
        <v>1451</v>
      </c>
      <c r="I181" s="2">
        <v>102</v>
      </c>
      <c r="J181" s="2">
        <v>480</v>
      </c>
      <c r="K181" s="2">
        <v>0</v>
      </c>
      <c r="L181" s="2" t="s">
        <v>17</v>
      </c>
      <c r="M181" s="2" t="s">
        <v>22</v>
      </c>
    </row>
    <row r="182" spans="1:13" x14ac:dyDescent="0.3">
      <c r="A182" s="1" t="s">
        <v>204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spans="1:13" x14ac:dyDescent="0.3">
      <c r="A183" s="2" t="s">
        <v>205</v>
      </c>
      <c r="B183" s="2" t="s">
        <v>14</v>
      </c>
      <c r="C183" s="2" t="s">
        <v>15</v>
      </c>
      <c r="D183" s="2">
        <v>0</v>
      </c>
      <c r="E183" s="2" t="s">
        <v>16</v>
      </c>
      <c r="F183" s="2" t="s">
        <v>15</v>
      </c>
      <c r="G183" s="2">
        <v>1916</v>
      </c>
      <c r="H183" s="2">
        <v>5063</v>
      </c>
      <c r="I183" s="2">
        <v>67</v>
      </c>
      <c r="J183" s="2">
        <v>360</v>
      </c>
      <c r="K183" s="2">
        <v>1</v>
      </c>
      <c r="L183" s="2" t="s">
        <v>21</v>
      </c>
      <c r="M183" s="2" t="s">
        <v>22</v>
      </c>
    </row>
    <row r="184" spans="1:13" x14ac:dyDescent="0.3">
      <c r="A184" s="1" t="s">
        <v>206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30</v>
      </c>
      <c r="M184" s="1" t="s">
        <v>18</v>
      </c>
    </row>
    <row r="185" spans="1:13" x14ac:dyDescent="0.3">
      <c r="A185" s="2" t="s">
        <v>207</v>
      </c>
      <c r="B185" s="2" t="s">
        <v>14</v>
      </c>
      <c r="C185" s="2" t="s">
        <v>20</v>
      </c>
      <c r="D185" s="2">
        <v>1</v>
      </c>
      <c r="E185" s="2" t="s">
        <v>16</v>
      </c>
      <c r="F185" s="2" t="s">
        <v>15</v>
      </c>
      <c r="G185" s="2">
        <v>33846</v>
      </c>
      <c r="H185" s="2">
        <v>0</v>
      </c>
      <c r="I185" s="2">
        <v>260</v>
      </c>
      <c r="J185" s="2">
        <v>360</v>
      </c>
      <c r="K185" s="2">
        <v>1</v>
      </c>
      <c r="L185" s="2" t="s">
        <v>30</v>
      </c>
      <c r="M185" s="2" t="s">
        <v>22</v>
      </c>
    </row>
    <row r="186" spans="1:13" x14ac:dyDescent="0.3">
      <c r="A186" s="1" t="s">
        <v>208</v>
      </c>
      <c r="B186" s="1" t="s">
        <v>41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30</v>
      </c>
      <c r="M186" s="1" t="s">
        <v>18</v>
      </c>
    </row>
    <row r="187" spans="1:13" x14ac:dyDescent="0.3">
      <c r="A187" s="2" t="s">
        <v>209</v>
      </c>
      <c r="B187" s="2" t="s">
        <v>14</v>
      </c>
      <c r="C187" s="2" t="s">
        <v>20</v>
      </c>
      <c r="D187" s="2">
        <v>0</v>
      </c>
      <c r="E187" s="2" t="s">
        <v>16</v>
      </c>
      <c r="F187" s="2" t="s">
        <v>20</v>
      </c>
      <c r="G187" s="2">
        <v>39147</v>
      </c>
      <c r="H187" s="2">
        <v>4750</v>
      </c>
      <c r="I187" s="2">
        <v>120</v>
      </c>
      <c r="J187" s="2">
        <v>360</v>
      </c>
      <c r="K187" s="2">
        <v>1</v>
      </c>
      <c r="L187" s="2" t="s">
        <v>30</v>
      </c>
      <c r="M187" s="2" t="s">
        <v>18</v>
      </c>
    </row>
    <row r="188" spans="1:13" x14ac:dyDescent="0.3">
      <c r="A188" s="1" t="s">
        <v>210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spans="1:13" x14ac:dyDescent="0.3">
      <c r="A189" s="2" t="s">
        <v>211</v>
      </c>
      <c r="B189" s="2" t="s">
        <v>14</v>
      </c>
      <c r="C189" s="2" t="s">
        <v>20</v>
      </c>
      <c r="D189" s="2">
        <v>0</v>
      </c>
      <c r="E189" s="2" t="s">
        <v>16</v>
      </c>
      <c r="F189" s="2" t="s">
        <v>15</v>
      </c>
      <c r="G189" s="2">
        <v>2383</v>
      </c>
      <c r="H189" s="2">
        <v>2138</v>
      </c>
      <c r="I189" s="2">
        <v>58</v>
      </c>
      <c r="J189" s="2">
        <v>360</v>
      </c>
      <c r="K189" s="2">
        <v>1</v>
      </c>
      <c r="L189" s="2" t="s">
        <v>21</v>
      </c>
      <c r="M189" s="2" t="s">
        <v>18</v>
      </c>
    </row>
    <row r="190" spans="1:13" x14ac:dyDescent="0.3">
      <c r="A190" s="1" t="s">
        <v>212</v>
      </c>
      <c r="B190" s="1" t="s">
        <v>14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spans="1:13" x14ac:dyDescent="0.3">
      <c r="A191" s="2" t="s">
        <v>213</v>
      </c>
      <c r="B191" s="2" t="s">
        <v>14</v>
      </c>
      <c r="C191" s="2" t="s">
        <v>20</v>
      </c>
      <c r="D191" s="2">
        <v>0</v>
      </c>
      <c r="E191" s="2" t="s">
        <v>16</v>
      </c>
      <c r="F191" s="2" t="s">
        <v>15</v>
      </c>
      <c r="G191" s="2">
        <v>9328</v>
      </c>
      <c r="H191" s="2">
        <v>0</v>
      </c>
      <c r="I191" s="2">
        <v>188</v>
      </c>
      <c r="J191" s="2">
        <v>180</v>
      </c>
      <c r="K191" s="2">
        <v>1</v>
      </c>
      <c r="L191" s="2" t="s">
        <v>21</v>
      </c>
      <c r="M191" s="2" t="s">
        <v>18</v>
      </c>
    </row>
    <row r="192" spans="1:13" x14ac:dyDescent="0.3">
      <c r="A192" s="1" t="s">
        <v>214</v>
      </c>
      <c r="B192" s="1" t="s">
        <v>14</v>
      </c>
      <c r="C192" s="1" t="s">
        <v>15</v>
      </c>
      <c r="D192" s="1">
        <v>0</v>
      </c>
      <c r="E192" s="1" t="s">
        <v>639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spans="1:13" x14ac:dyDescent="0.3">
      <c r="A193" s="2" t="s">
        <v>215</v>
      </c>
      <c r="B193" s="2" t="s">
        <v>14</v>
      </c>
      <c r="C193" s="2" t="s">
        <v>15</v>
      </c>
      <c r="D193" s="2">
        <v>0</v>
      </c>
      <c r="E193" s="2" t="s">
        <v>16</v>
      </c>
      <c r="F193" s="2" t="s">
        <v>15</v>
      </c>
      <c r="G193" s="2">
        <v>12000</v>
      </c>
      <c r="H193" s="2">
        <v>0</v>
      </c>
      <c r="I193" s="2">
        <v>164</v>
      </c>
      <c r="J193" s="2">
        <v>360</v>
      </c>
      <c r="K193" s="2">
        <v>1</v>
      </c>
      <c r="L193" s="2" t="s">
        <v>30</v>
      </c>
      <c r="M193" s="2" t="s">
        <v>22</v>
      </c>
    </row>
    <row r="194" spans="1:13" x14ac:dyDescent="0.3">
      <c r="A194" s="1" t="s">
        <v>216</v>
      </c>
      <c r="B194" s="1" t="s">
        <v>14</v>
      </c>
      <c r="C194" s="1" t="s">
        <v>20</v>
      </c>
      <c r="D194" s="1">
        <v>0</v>
      </c>
      <c r="E194" s="1" t="s">
        <v>639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spans="1:13" x14ac:dyDescent="0.3">
      <c r="A195" s="2" t="s">
        <v>217</v>
      </c>
      <c r="B195" s="2" t="s">
        <v>14</v>
      </c>
      <c r="C195" s="2" t="s">
        <v>15</v>
      </c>
      <c r="D195" s="2">
        <v>0</v>
      </c>
      <c r="E195" s="2" t="s">
        <v>16</v>
      </c>
      <c r="F195" s="2" t="s">
        <v>15</v>
      </c>
      <c r="G195" s="2">
        <v>3858</v>
      </c>
      <c r="H195" s="2">
        <v>0</v>
      </c>
      <c r="I195" s="2">
        <v>76</v>
      </c>
      <c r="J195" s="2">
        <v>360</v>
      </c>
      <c r="K195" s="2">
        <v>1</v>
      </c>
      <c r="L195" s="2" t="s">
        <v>30</v>
      </c>
      <c r="M195" s="2" t="s">
        <v>18</v>
      </c>
    </row>
    <row r="196" spans="1:13" x14ac:dyDescent="0.3">
      <c r="A196" s="1" t="s">
        <v>218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spans="1:13" x14ac:dyDescent="0.3">
      <c r="A197" s="2" t="s">
        <v>219</v>
      </c>
      <c r="B197" s="2" t="s">
        <v>14</v>
      </c>
      <c r="C197" s="2" t="s">
        <v>20</v>
      </c>
      <c r="D197" s="2">
        <v>1</v>
      </c>
      <c r="E197" s="2" t="s">
        <v>16</v>
      </c>
      <c r="F197" s="2" t="s">
        <v>15</v>
      </c>
      <c r="G197" s="2">
        <v>3125</v>
      </c>
      <c r="H197" s="2">
        <v>2583</v>
      </c>
      <c r="I197" s="2">
        <v>170</v>
      </c>
      <c r="J197" s="2">
        <v>360</v>
      </c>
      <c r="K197" s="2">
        <v>1</v>
      </c>
      <c r="L197" s="2" t="s">
        <v>30</v>
      </c>
      <c r="M197" s="2" t="s">
        <v>22</v>
      </c>
    </row>
    <row r="198" spans="1:13" x14ac:dyDescent="0.3">
      <c r="A198" s="1" t="s">
        <v>220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spans="1:13" x14ac:dyDescent="0.3">
      <c r="A199" s="2" t="s">
        <v>221</v>
      </c>
      <c r="B199" s="2" t="s">
        <v>41</v>
      </c>
      <c r="C199" s="2" t="s">
        <v>15</v>
      </c>
      <c r="D199" s="2">
        <v>0</v>
      </c>
      <c r="E199" s="2" t="s">
        <v>639</v>
      </c>
      <c r="F199" s="2" t="s">
        <v>15</v>
      </c>
      <c r="G199" s="2">
        <v>1907</v>
      </c>
      <c r="H199" s="2">
        <v>2365</v>
      </c>
      <c r="I199" s="2">
        <v>120</v>
      </c>
      <c r="J199" s="2">
        <v>300</v>
      </c>
      <c r="K199" s="2">
        <v>1</v>
      </c>
      <c r="L199" s="2" t="s">
        <v>17</v>
      </c>
      <c r="M199" s="2" t="s">
        <v>18</v>
      </c>
    </row>
    <row r="200" spans="1:13" x14ac:dyDescent="0.3">
      <c r="A200" s="1" t="s">
        <v>222</v>
      </c>
      <c r="B200" s="1" t="s">
        <v>41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K200" s="1">
        <v>1</v>
      </c>
      <c r="L200" s="1" t="s">
        <v>30</v>
      </c>
      <c r="M200" s="1" t="s">
        <v>18</v>
      </c>
    </row>
    <row r="201" spans="1:13" x14ac:dyDescent="0.3">
      <c r="A201" s="2" t="s">
        <v>223</v>
      </c>
      <c r="B201" s="2" t="s">
        <v>14</v>
      </c>
      <c r="C201" s="2" t="s">
        <v>15</v>
      </c>
      <c r="D201" s="2">
        <v>0</v>
      </c>
      <c r="E201" s="2" t="s">
        <v>16</v>
      </c>
      <c r="F201" s="2" t="s">
        <v>20</v>
      </c>
      <c r="G201" s="2">
        <v>11000</v>
      </c>
      <c r="H201" s="2">
        <v>0</v>
      </c>
      <c r="I201" s="2">
        <v>83</v>
      </c>
      <c r="J201" s="2">
        <v>360</v>
      </c>
      <c r="K201" s="2">
        <v>1</v>
      </c>
      <c r="L201" s="2" t="s">
        <v>17</v>
      </c>
      <c r="M201" s="2" t="s">
        <v>22</v>
      </c>
    </row>
    <row r="202" spans="1:13" x14ac:dyDescent="0.3">
      <c r="A202" s="1" t="s">
        <v>224</v>
      </c>
      <c r="B202" s="1" t="s">
        <v>14</v>
      </c>
      <c r="C202" s="1" t="s">
        <v>20</v>
      </c>
      <c r="D202" s="1">
        <v>1</v>
      </c>
      <c r="E202" s="1" t="s">
        <v>639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30</v>
      </c>
      <c r="M202" s="1" t="s">
        <v>18</v>
      </c>
    </row>
    <row r="203" spans="1:13" x14ac:dyDescent="0.3">
      <c r="A203" s="2" t="s">
        <v>225</v>
      </c>
      <c r="B203" s="2" t="s">
        <v>14</v>
      </c>
      <c r="C203" s="2" t="s">
        <v>15</v>
      </c>
      <c r="D203" s="2">
        <v>2</v>
      </c>
      <c r="E203" s="2" t="s">
        <v>16</v>
      </c>
      <c r="F203" s="2" t="s">
        <v>15</v>
      </c>
      <c r="G203" s="2">
        <v>4923</v>
      </c>
      <c r="H203" s="2">
        <v>0</v>
      </c>
      <c r="I203" s="2">
        <v>166</v>
      </c>
      <c r="J203" s="2">
        <v>360</v>
      </c>
      <c r="K203" s="2">
        <v>0</v>
      </c>
      <c r="L203" s="2" t="s">
        <v>30</v>
      </c>
      <c r="M203" s="2" t="s">
        <v>18</v>
      </c>
    </row>
    <row r="204" spans="1:13" x14ac:dyDescent="0.3">
      <c r="A204" s="1" t="s">
        <v>226</v>
      </c>
      <c r="B204" s="1" t="s">
        <v>14</v>
      </c>
      <c r="C204" s="1" t="s">
        <v>20</v>
      </c>
      <c r="D204" s="1" t="s">
        <v>29</v>
      </c>
      <c r="E204" s="1" t="s">
        <v>639</v>
      </c>
      <c r="F204" s="1" t="s">
        <v>15</v>
      </c>
      <c r="G204" s="1">
        <v>3992</v>
      </c>
      <c r="H204" s="1">
        <v>0</v>
      </c>
      <c r="I204" s="1">
        <v>120</v>
      </c>
      <c r="J204" s="1">
        <v>180</v>
      </c>
      <c r="K204" s="1">
        <v>1</v>
      </c>
      <c r="L204" s="1" t="s">
        <v>17</v>
      </c>
      <c r="M204" s="1" t="s">
        <v>22</v>
      </c>
    </row>
    <row r="205" spans="1:13" x14ac:dyDescent="0.3">
      <c r="A205" s="2" t="s">
        <v>227</v>
      </c>
      <c r="B205" s="2" t="s">
        <v>14</v>
      </c>
      <c r="C205" s="2" t="s">
        <v>20</v>
      </c>
      <c r="D205" s="2">
        <v>1</v>
      </c>
      <c r="E205" s="2" t="s">
        <v>639</v>
      </c>
      <c r="F205" s="2" t="s">
        <v>15</v>
      </c>
      <c r="G205" s="2">
        <v>3500</v>
      </c>
      <c r="H205" s="2">
        <v>1083</v>
      </c>
      <c r="I205" s="2">
        <v>135</v>
      </c>
      <c r="J205" s="2">
        <v>360</v>
      </c>
      <c r="K205" s="2">
        <v>1</v>
      </c>
      <c r="L205" s="2" t="s">
        <v>17</v>
      </c>
      <c r="M205" s="2" t="s">
        <v>18</v>
      </c>
    </row>
    <row r="206" spans="1:13" x14ac:dyDescent="0.3">
      <c r="A206" s="1" t="s">
        <v>228</v>
      </c>
      <c r="B206" s="1" t="s">
        <v>14</v>
      </c>
      <c r="C206" s="1" t="s">
        <v>20</v>
      </c>
      <c r="D206" s="1">
        <v>2</v>
      </c>
      <c r="E206" s="1" t="s">
        <v>639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30</v>
      </c>
      <c r="M206" s="1" t="s">
        <v>18</v>
      </c>
    </row>
    <row r="207" spans="1:13" x14ac:dyDescent="0.3">
      <c r="A207" s="2" t="s">
        <v>229</v>
      </c>
      <c r="B207" s="2" t="s">
        <v>41</v>
      </c>
      <c r="C207" s="2" t="s">
        <v>15</v>
      </c>
      <c r="D207" s="2">
        <v>0</v>
      </c>
      <c r="E207" s="2" t="s">
        <v>639</v>
      </c>
      <c r="F207" s="2" t="s">
        <v>15</v>
      </c>
      <c r="G207" s="2">
        <v>4408</v>
      </c>
      <c r="H207" s="2">
        <v>0</v>
      </c>
      <c r="I207" s="2">
        <v>120</v>
      </c>
      <c r="J207" s="2">
        <v>360</v>
      </c>
      <c r="K207" s="2">
        <v>1</v>
      </c>
      <c r="L207" s="2" t="s">
        <v>30</v>
      </c>
      <c r="M207" s="2" t="s">
        <v>18</v>
      </c>
    </row>
    <row r="208" spans="1:13" x14ac:dyDescent="0.3">
      <c r="A208" s="1" t="s">
        <v>230</v>
      </c>
      <c r="B208" s="1" t="s">
        <v>41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spans="1:13" x14ac:dyDescent="0.3">
      <c r="A209" s="2" t="s">
        <v>231</v>
      </c>
      <c r="B209" s="2" t="s">
        <v>14</v>
      </c>
      <c r="C209" s="2" t="s">
        <v>15</v>
      </c>
      <c r="D209" s="2">
        <v>0</v>
      </c>
      <c r="E209" s="2" t="s">
        <v>639</v>
      </c>
      <c r="F209" s="2" t="s">
        <v>15</v>
      </c>
      <c r="G209" s="2">
        <v>3975</v>
      </c>
      <c r="H209" s="2">
        <v>2531</v>
      </c>
      <c r="I209" s="2">
        <v>55</v>
      </c>
      <c r="J209" s="2">
        <v>360</v>
      </c>
      <c r="K209" s="2">
        <v>1</v>
      </c>
      <c r="L209" s="2" t="s">
        <v>21</v>
      </c>
      <c r="M209" s="2" t="s">
        <v>18</v>
      </c>
    </row>
    <row r="210" spans="1:13" x14ac:dyDescent="0.3">
      <c r="A210" s="1" t="s">
        <v>232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spans="1:13" x14ac:dyDescent="0.3">
      <c r="A211" s="2" t="s">
        <v>233</v>
      </c>
      <c r="B211" s="2" t="s">
        <v>14</v>
      </c>
      <c r="C211" s="2" t="s">
        <v>15</v>
      </c>
      <c r="D211" s="2">
        <v>0</v>
      </c>
      <c r="E211" s="2" t="s">
        <v>16</v>
      </c>
      <c r="F211" s="2" t="s">
        <v>15</v>
      </c>
      <c r="G211" s="2">
        <v>3418</v>
      </c>
      <c r="H211" s="2">
        <v>0</v>
      </c>
      <c r="I211" s="2">
        <v>127</v>
      </c>
      <c r="J211" s="2">
        <v>360</v>
      </c>
      <c r="K211" s="2">
        <v>1</v>
      </c>
      <c r="L211" s="2" t="s">
        <v>30</v>
      </c>
      <c r="M211" s="2" t="s">
        <v>22</v>
      </c>
    </row>
    <row r="212" spans="1:13" x14ac:dyDescent="0.3">
      <c r="A212" s="1" t="s">
        <v>234</v>
      </c>
      <c r="B212" s="1" t="s">
        <v>41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30</v>
      </c>
      <c r="M212" s="1" t="s">
        <v>22</v>
      </c>
    </row>
    <row r="213" spans="1:13" x14ac:dyDescent="0.3">
      <c r="A213" s="2" t="s">
        <v>235</v>
      </c>
      <c r="B213" s="2" t="s">
        <v>14</v>
      </c>
      <c r="C213" s="2" t="s">
        <v>20</v>
      </c>
      <c r="D213" s="2" t="s">
        <v>29</v>
      </c>
      <c r="E213" s="2" t="s">
        <v>16</v>
      </c>
      <c r="F213" s="2" t="s">
        <v>15</v>
      </c>
      <c r="G213" s="2">
        <v>3430</v>
      </c>
      <c r="H213" s="2">
        <v>1250</v>
      </c>
      <c r="I213" s="2">
        <v>128</v>
      </c>
      <c r="J213" s="2">
        <v>360</v>
      </c>
      <c r="K213" s="2">
        <v>0</v>
      </c>
      <c r="L213" s="2" t="s">
        <v>30</v>
      </c>
      <c r="M213" s="2" t="s">
        <v>22</v>
      </c>
    </row>
    <row r="214" spans="1:13" x14ac:dyDescent="0.3">
      <c r="A214" s="1" t="s">
        <v>236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spans="1:13" x14ac:dyDescent="0.3">
      <c r="A215" s="2" t="s">
        <v>237</v>
      </c>
      <c r="B215" s="2" t="s">
        <v>14</v>
      </c>
      <c r="C215" s="2" t="s">
        <v>20</v>
      </c>
      <c r="D215" s="2" t="s">
        <v>29</v>
      </c>
      <c r="E215" s="2" t="s">
        <v>639</v>
      </c>
      <c r="F215" s="2" t="s">
        <v>20</v>
      </c>
      <c r="G215" s="2">
        <v>5703</v>
      </c>
      <c r="H215" s="2">
        <v>0</v>
      </c>
      <c r="I215" s="2">
        <v>130</v>
      </c>
      <c r="J215" s="2">
        <v>360</v>
      </c>
      <c r="K215" s="2">
        <v>1</v>
      </c>
      <c r="L215" s="2" t="s">
        <v>21</v>
      </c>
      <c r="M215" s="2" t="s">
        <v>18</v>
      </c>
    </row>
    <row r="216" spans="1:13" x14ac:dyDescent="0.3">
      <c r="A216" s="1" t="s">
        <v>238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spans="1:13" x14ac:dyDescent="0.3">
      <c r="A217" s="2" t="s">
        <v>239</v>
      </c>
      <c r="B217" s="2" t="s">
        <v>14</v>
      </c>
      <c r="C217" s="2" t="s">
        <v>20</v>
      </c>
      <c r="D217" s="2" t="s">
        <v>29</v>
      </c>
      <c r="E217" s="2" t="s">
        <v>639</v>
      </c>
      <c r="F217" s="2" t="s">
        <v>15</v>
      </c>
      <c r="G217" s="2">
        <v>3850</v>
      </c>
      <c r="H217" s="2">
        <v>983</v>
      </c>
      <c r="I217" s="2">
        <v>100</v>
      </c>
      <c r="J217" s="2">
        <v>360</v>
      </c>
      <c r="K217" s="2">
        <v>1</v>
      </c>
      <c r="L217" s="2" t="s">
        <v>30</v>
      </c>
      <c r="M217" s="2" t="s">
        <v>18</v>
      </c>
    </row>
    <row r="218" spans="1:13" x14ac:dyDescent="0.3">
      <c r="A218" s="1" t="s">
        <v>240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spans="1:13" x14ac:dyDescent="0.3">
      <c r="A219" s="2" t="s">
        <v>241</v>
      </c>
      <c r="B219" s="2" t="s">
        <v>14</v>
      </c>
      <c r="C219" s="2" t="s">
        <v>20</v>
      </c>
      <c r="D219" s="2">
        <v>0</v>
      </c>
      <c r="E219" s="2" t="s">
        <v>16</v>
      </c>
      <c r="F219" s="2" t="s">
        <v>15</v>
      </c>
      <c r="G219" s="2">
        <v>3727</v>
      </c>
      <c r="H219" s="2">
        <v>1775</v>
      </c>
      <c r="I219" s="2">
        <v>131</v>
      </c>
      <c r="J219" s="2">
        <v>360</v>
      </c>
      <c r="K219" s="2">
        <v>1</v>
      </c>
      <c r="L219" s="2" t="s">
        <v>30</v>
      </c>
      <c r="M219" s="2" t="s">
        <v>18</v>
      </c>
    </row>
    <row r="220" spans="1:13" x14ac:dyDescent="0.3">
      <c r="A220" s="1" t="s">
        <v>242</v>
      </c>
      <c r="B220" s="1" t="s">
        <v>14</v>
      </c>
      <c r="C220" s="1" t="s">
        <v>20</v>
      </c>
      <c r="D220" s="1">
        <v>2</v>
      </c>
      <c r="E220" s="1" t="s">
        <v>16</v>
      </c>
      <c r="F220" s="1" t="s">
        <v>20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30</v>
      </c>
      <c r="M220" s="1" t="s">
        <v>22</v>
      </c>
    </row>
    <row r="221" spans="1:13" x14ac:dyDescent="0.3">
      <c r="A221" s="2" t="s">
        <v>243</v>
      </c>
      <c r="B221" s="2" t="s">
        <v>41</v>
      </c>
      <c r="C221" s="2" t="s">
        <v>20</v>
      </c>
      <c r="D221" s="2">
        <v>2</v>
      </c>
      <c r="E221" s="2" t="s">
        <v>16</v>
      </c>
      <c r="F221" s="2" t="s">
        <v>15</v>
      </c>
      <c r="G221" s="2">
        <v>4283</v>
      </c>
      <c r="H221" s="2">
        <v>2383</v>
      </c>
      <c r="I221" s="2">
        <v>127</v>
      </c>
      <c r="J221" s="2">
        <v>360</v>
      </c>
      <c r="K221" s="2">
        <v>1</v>
      </c>
      <c r="L221" s="2" t="s">
        <v>30</v>
      </c>
      <c r="M221" s="2" t="s">
        <v>18</v>
      </c>
    </row>
    <row r="222" spans="1:13" x14ac:dyDescent="0.3">
      <c r="A222" s="1" t="s">
        <v>244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spans="1:13" x14ac:dyDescent="0.3">
      <c r="A223" s="2" t="s">
        <v>245</v>
      </c>
      <c r="B223" s="2" t="s">
        <v>14</v>
      </c>
      <c r="C223" s="2" t="s">
        <v>20</v>
      </c>
      <c r="D223" s="2">
        <v>2</v>
      </c>
      <c r="E223" s="2" t="s">
        <v>16</v>
      </c>
      <c r="F223" s="2" t="s">
        <v>15</v>
      </c>
      <c r="G223" s="2">
        <v>4009</v>
      </c>
      <c r="H223" s="2">
        <v>1717</v>
      </c>
      <c r="I223" s="2">
        <v>116</v>
      </c>
      <c r="J223" s="2">
        <v>360</v>
      </c>
      <c r="K223" s="2">
        <v>1</v>
      </c>
      <c r="L223" s="2" t="s">
        <v>30</v>
      </c>
      <c r="M223" s="2" t="s">
        <v>18</v>
      </c>
    </row>
    <row r="224" spans="1:13" x14ac:dyDescent="0.3">
      <c r="A224" s="1" t="s">
        <v>246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30</v>
      </c>
      <c r="M224" s="1" t="s">
        <v>18</v>
      </c>
    </row>
    <row r="225" spans="1:13" x14ac:dyDescent="0.3">
      <c r="A225" s="2" t="s">
        <v>247</v>
      </c>
      <c r="B225" s="2" t="s">
        <v>14</v>
      </c>
      <c r="C225" s="2" t="s">
        <v>20</v>
      </c>
      <c r="D225" s="2">
        <v>0</v>
      </c>
      <c r="E225" s="2" t="s">
        <v>16</v>
      </c>
      <c r="F225" s="2" t="s">
        <v>15</v>
      </c>
      <c r="G225" s="2">
        <v>7578</v>
      </c>
      <c r="H225" s="2">
        <v>1010</v>
      </c>
      <c r="I225" s="2">
        <v>175</v>
      </c>
      <c r="J225" s="2">
        <v>300</v>
      </c>
      <c r="K225" s="2">
        <v>1</v>
      </c>
      <c r="L225" s="2" t="s">
        <v>30</v>
      </c>
      <c r="M225" s="2" t="s">
        <v>18</v>
      </c>
    </row>
    <row r="226" spans="1:13" x14ac:dyDescent="0.3">
      <c r="A226" s="1" t="s">
        <v>248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30</v>
      </c>
      <c r="M226" s="1" t="s">
        <v>18</v>
      </c>
    </row>
    <row r="227" spans="1:13" x14ac:dyDescent="0.3">
      <c r="A227" s="2" t="s">
        <v>249</v>
      </c>
      <c r="B227" s="2" t="s">
        <v>14</v>
      </c>
      <c r="C227" s="2" t="s">
        <v>20</v>
      </c>
      <c r="D227" s="2">
        <v>0</v>
      </c>
      <c r="E227" s="2" t="s">
        <v>16</v>
      </c>
      <c r="F227" s="2" t="s">
        <v>15</v>
      </c>
      <c r="G227" s="2">
        <v>3250</v>
      </c>
      <c r="H227" s="2">
        <v>0</v>
      </c>
      <c r="I227" s="2">
        <v>170</v>
      </c>
      <c r="J227" s="2">
        <v>360</v>
      </c>
      <c r="K227" s="2">
        <v>1</v>
      </c>
      <c r="L227" s="2" t="s">
        <v>21</v>
      </c>
      <c r="M227" s="2" t="s">
        <v>22</v>
      </c>
    </row>
    <row r="228" spans="1:13" x14ac:dyDescent="0.3">
      <c r="A228" s="1" t="s">
        <v>250</v>
      </c>
      <c r="B228" s="1" t="s">
        <v>14</v>
      </c>
      <c r="C228" s="1" t="s">
        <v>20</v>
      </c>
      <c r="D228" s="1">
        <v>0</v>
      </c>
      <c r="E228" s="1" t="s">
        <v>639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spans="1:13" x14ac:dyDescent="0.3">
      <c r="A229" s="2" t="s">
        <v>251</v>
      </c>
      <c r="B229" s="2" t="s">
        <v>14</v>
      </c>
      <c r="C229" s="2" t="s">
        <v>20</v>
      </c>
      <c r="D229" s="2">
        <v>2</v>
      </c>
      <c r="E229" s="2" t="s">
        <v>16</v>
      </c>
      <c r="F229" s="2" t="s">
        <v>15</v>
      </c>
      <c r="G229" s="2">
        <v>6250</v>
      </c>
      <c r="H229" s="2">
        <v>1695</v>
      </c>
      <c r="I229" s="2">
        <v>210</v>
      </c>
      <c r="J229" s="2">
        <v>360</v>
      </c>
      <c r="K229" s="2">
        <v>1</v>
      </c>
      <c r="L229" s="2" t="s">
        <v>30</v>
      </c>
      <c r="M229" s="2" t="s">
        <v>18</v>
      </c>
    </row>
    <row r="230" spans="1:13" x14ac:dyDescent="0.3">
      <c r="A230" s="1" t="s">
        <v>252</v>
      </c>
      <c r="B230" s="1" t="s">
        <v>14</v>
      </c>
      <c r="C230" s="1" t="s">
        <v>20</v>
      </c>
      <c r="D230" s="1">
        <v>0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30</v>
      </c>
      <c r="M230" s="1" t="s">
        <v>18</v>
      </c>
    </row>
    <row r="231" spans="1:13" x14ac:dyDescent="0.3">
      <c r="A231" s="2" t="s">
        <v>253</v>
      </c>
      <c r="B231" s="2" t="s">
        <v>14</v>
      </c>
      <c r="C231" s="2" t="s">
        <v>15</v>
      </c>
      <c r="D231" s="2">
        <v>0</v>
      </c>
      <c r="E231" s="2" t="s">
        <v>16</v>
      </c>
      <c r="F231" s="2" t="s">
        <v>20</v>
      </c>
      <c r="G231" s="2">
        <v>6400</v>
      </c>
      <c r="H231" s="2">
        <v>0</v>
      </c>
      <c r="I231" s="2">
        <v>200</v>
      </c>
      <c r="J231" s="2">
        <v>360</v>
      </c>
      <c r="K231" s="2">
        <v>1</v>
      </c>
      <c r="L231" s="2" t="s">
        <v>21</v>
      </c>
      <c r="M231" s="2" t="s">
        <v>18</v>
      </c>
    </row>
    <row r="232" spans="1:13" x14ac:dyDescent="0.3">
      <c r="A232" s="1" t="s">
        <v>254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30</v>
      </c>
      <c r="M232" s="1" t="s">
        <v>18</v>
      </c>
    </row>
    <row r="233" spans="1:13" x14ac:dyDescent="0.3">
      <c r="A233" s="2" t="s">
        <v>255</v>
      </c>
      <c r="B233" s="2" t="s">
        <v>14</v>
      </c>
      <c r="C233" s="2" t="s">
        <v>20</v>
      </c>
      <c r="D233" s="2">
        <v>0</v>
      </c>
      <c r="E233" s="2" t="s">
        <v>16</v>
      </c>
      <c r="F233" s="2" t="s">
        <v>20</v>
      </c>
      <c r="G233" s="2">
        <v>3716</v>
      </c>
      <c r="H233" s="2">
        <v>0</v>
      </c>
      <c r="I233" s="2">
        <v>42</v>
      </c>
      <c r="J233" s="2">
        <v>180</v>
      </c>
      <c r="K233" s="2">
        <v>1</v>
      </c>
      <c r="L233" s="2" t="s">
        <v>21</v>
      </c>
      <c r="M233" s="2" t="s">
        <v>18</v>
      </c>
    </row>
    <row r="234" spans="1:13" x14ac:dyDescent="0.3">
      <c r="A234" s="1" t="s">
        <v>256</v>
      </c>
      <c r="B234" s="1" t="s">
        <v>14</v>
      </c>
      <c r="C234" s="1" t="s">
        <v>15</v>
      </c>
      <c r="D234" s="1">
        <v>0</v>
      </c>
      <c r="E234" s="1" t="s">
        <v>639</v>
      </c>
      <c r="F234" s="1" t="s">
        <v>15</v>
      </c>
      <c r="G234" s="1">
        <v>3189</v>
      </c>
      <c r="H234" s="1">
        <v>2598</v>
      </c>
      <c r="I234" s="1">
        <v>120</v>
      </c>
      <c r="J234" s="1">
        <v>300</v>
      </c>
      <c r="K234" s="1">
        <v>1</v>
      </c>
      <c r="L234" s="1" t="s">
        <v>21</v>
      </c>
      <c r="M234" s="1" t="s">
        <v>18</v>
      </c>
    </row>
    <row r="235" spans="1:13" x14ac:dyDescent="0.3">
      <c r="A235" s="2" t="s">
        <v>257</v>
      </c>
      <c r="B235" s="2" t="s">
        <v>41</v>
      </c>
      <c r="C235" s="2" t="s">
        <v>15</v>
      </c>
      <c r="D235" s="2">
        <v>0</v>
      </c>
      <c r="E235" s="2" t="s">
        <v>16</v>
      </c>
      <c r="F235" s="2" t="s">
        <v>15</v>
      </c>
      <c r="G235" s="2">
        <v>8333</v>
      </c>
      <c r="H235" s="2">
        <v>0</v>
      </c>
      <c r="I235" s="2">
        <v>280</v>
      </c>
      <c r="J235" s="2">
        <v>360</v>
      </c>
      <c r="K235" s="2">
        <v>1</v>
      </c>
      <c r="L235" s="2" t="s">
        <v>30</v>
      </c>
      <c r="M235" s="2" t="s">
        <v>18</v>
      </c>
    </row>
    <row r="236" spans="1:13" x14ac:dyDescent="0.3">
      <c r="A236" s="1" t="s">
        <v>258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30</v>
      </c>
      <c r="M236" s="1" t="s">
        <v>18</v>
      </c>
    </row>
    <row r="237" spans="1:13" x14ac:dyDescent="0.3">
      <c r="A237" s="2" t="s">
        <v>259</v>
      </c>
      <c r="B237" s="2" t="s">
        <v>14</v>
      </c>
      <c r="C237" s="2" t="s">
        <v>20</v>
      </c>
      <c r="D237" s="2">
        <v>1</v>
      </c>
      <c r="E237" s="2" t="s">
        <v>16</v>
      </c>
      <c r="F237" s="2" t="s">
        <v>15</v>
      </c>
      <c r="G237" s="2">
        <v>5500</v>
      </c>
      <c r="H237" s="2">
        <v>1260</v>
      </c>
      <c r="I237" s="2">
        <v>170</v>
      </c>
      <c r="J237" s="2">
        <v>360</v>
      </c>
      <c r="K237" s="2">
        <v>1</v>
      </c>
      <c r="L237" s="2" t="s">
        <v>21</v>
      </c>
      <c r="M237" s="2" t="s">
        <v>18</v>
      </c>
    </row>
    <row r="238" spans="1:13" x14ac:dyDescent="0.3">
      <c r="A238" s="1" t="s">
        <v>260</v>
      </c>
      <c r="B238" s="1" t="s">
        <v>14</v>
      </c>
      <c r="C238" s="1" t="s">
        <v>20</v>
      </c>
      <c r="D238" s="1">
        <v>0</v>
      </c>
      <c r="E238" s="1" t="s">
        <v>16</v>
      </c>
      <c r="F238" s="1" t="s">
        <v>20</v>
      </c>
      <c r="G238" s="1">
        <v>5746</v>
      </c>
      <c r="H238" s="1">
        <v>0</v>
      </c>
      <c r="I238" s="1">
        <v>255</v>
      </c>
      <c r="J238" s="1">
        <v>360</v>
      </c>
      <c r="K238" s="1">
        <v>1</v>
      </c>
      <c r="L238" s="1" t="s">
        <v>17</v>
      </c>
      <c r="M238" s="1" t="s">
        <v>22</v>
      </c>
    </row>
    <row r="239" spans="1:13" x14ac:dyDescent="0.3">
      <c r="A239" s="2" t="s">
        <v>261</v>
      </c>
      <c r="B239" s="2" t="s">
        <v>41</v>
      </c>
      <c r="C239" s="2" t="s">
        <v>15</v>
      </c>
      <c r="D239" s="2">
        <v>0</v>
      </c>
      <c r="E239" s="2" t="s">
        <v>16</v>
      </c>
      <c r="F239" s="2" t="s">
        <v>20</v>
      </c>
      <c r="G239" s="2">
        <v>3463</v>
      </c>
      <c r="H239" s="2">
        <v>0</v>
      </c>
      <c r="I239" s="2">
        <v>122</v>
      </c>
      <c r="J239" s="2">
        <v>360</v>
      </c>
      <c r="K239" s="2">
        <v>1</v>
      </c>
      <c r="L239" s="2" t="s">
        <v>17</v>
      </c>
      <c r="M239" s="2" t="s">
        <v>18</v>
      </c>
    </row>
    <row r="240" spans="1:13" x14ac:dyDescent="0.3">
      <c r="A240" s="1" t="s">
        <v>262</v>
      </c>
      <c r="B240" s="1" t="s">
        <v>41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spans="1:13" x14ac:dyDescent="0.3">
      <c r="A241" s="2" t="s">
        <v>263</v>
      </c>
      <c r="B241" s="2" t="s">
        <v>14</v>
      </c>
      <c r="C241" s="2" t="s">
        <v>20</v>
      </c>
      <c r="D241" s="2">
        <v>1</v>
      </c>
      <c r="E241" s="2" t="s">
        <v>16</v>
      </c>
      <c r="F241" s="2" t="s">
        <v>15</v>
      </c>
      <c r="G241" s="2">
        <v>3315</v>
      </c>
      <c r="H241" s="2">
        <v>0</v>
      </c>
      <c r="I241" s="2">
        <v>96</v>
      </c>
      <c r="J241" s="2">
        <v>360</v>
      </c>
      <c r="K241" s="2">
        <v>1</v>
      </c>
      <c r="L241" s="2" t="s">
        <v>30</v>
      </c>
      <c r="M241" s="2" t="s">
        <v>18</v>
      </c>
    </row>
    <row r="242" spans="1:13" x14ac:dyDescent="0.3">
      <c r="A242" s="1" t="s">
        <v>264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spans="1:13" x14ac:dyDescent="0.3">
      <c r="A243" s="2" t="s">
        <v>265</v>
      </c>
      <c r="B243" s="2" t="s">
        <v>14</v>
      </c>
      <c r="C243" s="2" t="s">
        <v>20</v>
      </c>
      <c r="D243" s="2">
        <v>1</v>
      </c>
      <c r="E243" s="2" t="s">
        <v>639</v>
      </c>
      <c r="F243" s="2" t="s">
        <v>15</v>
      </c>
      <c r="G243" s="2">
        <v>2510</v>
      </c>
      <c r="H243" s="2">
        <v>1983</v>
      </c>
      <c r="I243" s="2">
        <v>140</v>
      </c>
      <c r="J243" s="2">
        <v>180</v>
      </c>
      <c r="K243" s="2">
        <v>1</v>
      </c>
      <c r="L243" s="2" t="s">
        <v>17</v>
      </c>
      <c r="M243" s="2" t="s">
        <v>22</v>
      </c>
    </row>
    <row r="244" spans="1:13" x14ac:dyDescent="0.3">
      <c r="A244" s="1" t="s">
        <v>266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spans="1:13" x14ac:dyDescent="0.3">
      <c r="A245" s="2" t="s">
        <v>267</v>
      </c>
      <c r="B245" s="2" t="s">
        <v>14</v>
      </c>
      <c r="C245" s="2" t="s">
        <v>20</v>
      </c>
      <c r="D245" s="2">
        <v>2</v>
      </c>
      <c r="E245" s="2" t="s">
        <v>16</v>
      </c>
      <c r="F245" s="2" t="s">
        <v>20</v>
      </c>
      <c r="G245" s="2">
        <v>6250</v>
      </c>
      <c r="H245" s="2">
        <v>1300</v>
      </c>
      <c r="I245" s="2">
        <v>108</v>
      </c>
      <c r="J245" s="2">
        <v>360</v>
      </c>
      <c r="K245" s="2">
        <v>1</v>
      </c>
      <c r="L245" s="2" t="s">
        <v>21</v>
      </c>
      <c r="M245" s="2" t="s">
        <v>18</v>
      </c>
    </row>
    <row r="246" spans="1:13" x14ac:dyDescent="0.3">
      <c r="A246" s="1" t="s">
        <v>268</v>
      </c>
      <c r="B246" s="1" t="s">
        <v>14</v>
      </c>
      <c r="C246" s="1" t="s">
        <v>20</v>
      </c>
      <c r="D246" s="1">
        <v>0</v>
      </c>
      <c r="E246" s="1" t="s">
        <v>639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30</v>
      </c>
      <c r="M246" s="1" t="s">
        <v>18</v>
      </c>
    </row>
    <row r="247" spans="1:13" x14ac:dyDescent="0.3">
      <c r="A247" s="2" t="s">
        <v>269</v>
      </c>
      <c r="B247" s="2" t="s">
        <v>14</v>
      </c>
      <c r="C247" s="2" t="s">
        <v>15</v>
      </c>
      <c r="D247" s="2">
        <v>0</v>
      </c>
      <c r="E247" s="2" t="s">
        <v>16</v>
      </c>
      <c r="F247" s="2" t="s">
        <v>20</v>
      </c>
      <c r="G247" s="2">
        <v>6050</v>
      </c>
      <c r="H247" s="2">
        <v>4333</v>
      </c>
      <c r="I247" s="2">
        <v>120</v>
      </c>
      <c r="J247" s="2">
        <v>180</v>
      </c>
      <c r="K247" s="2">
        <v>1</v>
      </c>
      <c r="L247" s="2" t="s">
        <v>17</v>
      </c>
      <c r="M247" s="2" t="s">
        <v>22</v>
      </c>
    </row>
    <row r="248" spans="1:13" x14ac:dyDescent="0.3">
      <c r="A248" s="1" t="s">
        <v>270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spans="1:13" x14ac:dyDescent="0.3">
      <c r="A249" s="2" t="s">
        <v>271</v>
      </c>
      <c r="B249" s="2" t="s">
        <v>14</v>
      </c>
      <c r="C249" s="2" t="s">
        <v>20</v>
      </c>
      <c r="D249" s="2">
        <v>1</v>
      </c>
      <c r="E249" s="2" t="s">
        <v>639</v>
      </c>
      <c r="F249" s="2" t="s">
        <v>15</v>
      </c>
      <c r="G249" s="2">
        <v>6608</v>
      </c>
      <c r="H249" s="2">
        <v>0</v>
      </c>
      <c r="I249" s="2">
        <v>137</v>
      </c>
      <c r="J249" s="2">
        <v>180</v>
      </c>
      <c r="K249" s="2">
        <v>1</v>
      </c>
      <c r="L249" s="2" t="s">
        <v>17</v>
      </c>
      <c r="M249" s="2" t="s">
        <v>18</v>
      </c>
    </row>
    <row r="250" spans="1:13" x14ac:dyDescent="0.3">
      <c r="A250" s="1" t="s">
        <v>272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30</v>
      </c>
      <c r="M250" s="1" t="s">
        <v>18</v>
      </c>
    </row>
    <row r="251" spans="1:13" x14ac:dyDescent="0.3">
      <c r="A251" s="2" t="s">
        <v>273</v>
      </c>
      <c r="B251" s="2" t="s">
        <v>14</v>
      </c>
      <c r="C251" s="2" t="s">
        <v>20</v>
      </c>
      <c r="D251" s="2">
        <v>0</v>
      </c>
      <c r="E251" s="2" t="s">
        <v>16</v>
      </c>
      <c r="F251" s="2" t="s">
        <v>15</v>
      </c>
      <c r="G251" s="2">
        <v>1809</v>
      </c>
      <c r="H251" s="2">
        <v>1868</v>
      </c>
      <c r="I251" s="2">
        <v>90</v>
      </c>
      <c r="J251" s="2">
        <v>360</v>
      </c>
      <c r="K251" s="2">
        <v>1</v>
      </c>
      <c r="L251" s="2" t="s">
        <v>17</v>
      </c>
      <c r="M251" s="2" t="s">
        <v>18</v>
      </c>
    </row>
    <row r="252" spans="1:13" x14ac:dyDescent="0.3">
      <c r="A252" s="1" t="s">
        <v>274</v>
      </c>
      <c r="B252" s="1" t="s">
        <v>14</v>
      </c>
      <c r="C252" s="1" t="s">
        <v>20</v>
      </c>
      <c r="D252" s="1">
        <v>0</v>
      </c>
      <c r="E252" s="1" t="s">
        <v>639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30</v>
      </c>
      <c r="M252" s="1" t="s">
        <v>22</v>
      </c>
    </row>
    <row r="253" spans="1:13" x14ac:dyDescent="0.3">
      <c r="A253" s="2" t="s">
        <v>275</v>
      </c>
      <c r="B253" s="2" t="s">
        <v>41</v>
      </c>
      <c r="C253" s="2" t="s">
        <v>15</v>
      </c>
      <c r="D253" s="2">
        <v>2</v>
      </c>
      <c r="E253" s="2" t="s">
        <v>16</v>
      </c>
      <c r="F253" s="2" t="s">
        <v>15</v>
      </c>
      <c r="G253" s="2">
        <v>3427</v>
      </c>
      <c r="H253" s="2">
        <v>0</v>
      </c>
      <c r="I253" s="2">
        <v>138</v>
      </c>
      <c r="J253" s="2">
        <v>360</v>
      </c>
      <c r="K253" s="2">
        <v>1</v>
      </c>
      <c r="L253" s="2" t="s">
        <v>17</v>
      </c>
      <c r="M253" s="2" t="s">
        <v>22</v>
      </c>
    </row>
    <row r="254" spans="1:13" x14ac:dyDescent="0.3">
      <c r="A254" s="1" t="s">
        <v>276</v>
      </c>
      <c r="B254" s="1" t="s">
        <v>14</v>
      </c>
      <c r="C254" s="1" t="s">
        <v>15</v>
      </c>
      <c r="D254" s="1">
        <v>0</v>
      </c>
      <c r="E254" s="1" t="s">
        <v>639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spans="1:13" x14ac:dyDescent="0.3">
      <c r="A255" s="2" t="s">
        <v>277</v>
      </c>
      <c r="B255" s="2" t="s">
        <v>14</v>
      </c>
      <c r="C255" s="2" t="s">
        <v>20</v>
      </c>
      <c r="D255" s="2">
        <v>1</v>
      </c>
      <c r="E255" s="2" t="s">
        <v>639</v>
      </c>
      <c r="F255" s="2" t="s">
        <v>15</v>
      </c>
      <c r="G255" s="2">
        <v>2661</v>
      </c>
      <c r="H255" s="2">
        <v>7101</v>
      </c>
      <c r="I255" s="2">
        <v>279</v>
      </c>
      <c r="J255" s="2">
        <v>180</v>
      </c>
      <c r="K255" s="2">
        <v>1</v>
      </c>
      <c r="L255" s="2" t="s">
        <v>30</v>
      </c>
      <c r="M255" s="2" t="s">
        <v>18</v>
      </c>
    </row>
    <row r="256" spans="1:13" x14ac:dyDescent="0.3">
      <c r="A256" s="1" t="s">
        <v>278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spans="1:13" x14ac:dyDescent="0.3">
      <c r="A257" s="2" t="s">
        <v>279</v>
      </c>
      <c r="B257" s="2" t="s">
        <v>41</v>
      </c>
      <c r="C257" s="2" t="s">
        <v>15</v>
      </c>
      <c r="D257" s="2" t="s">
        <v>29</v>
      </c>
      <c r="E257" s="2" t="s">
        <v>16</v>
      </c>
      <c r="F257" s="2" t="s">
        <v>15</v>
      </c>
      <c r="G257" s="2">
        <v>3083</v>
      </c>
      <c r="H257" s="2">
        <v>0</v>
      </c>
      <c r="I257" s="2">
        <v>255</v>
      </c>
      <c r="J257" s="2">
        <v>360</v>
      </c>
      <c r="K257" s="2">
        <v>1</v>
      </c>
      <c r="L257" s="2" t="s">
        <v>21</v>
      </c>
      <c r="M257" s="2" t="s">
        <v>18</v>
      </c>
    </row>
    <row r="258" spans="1:13" x14ac:dyDescent="0.3">
      <c r="A258" s="1" t="s">
        <v>280</v>
      </c>
      <c r="B258" s="1" t="s">
        <v>14</v>
      </c>
      <c r="C258" s="1" t="s">
        <v>15</v>
      </c>
      <c r="D258" s="1">
        <v>0</v>
      </c>
      <c r="E258" s="1" t="s">
        <v>639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spans="1:13" x14ac:dyDescent="0.3">
      <c r="A259" s="2" t="s">
        <v>281</v>
      </c>
      <c r="B259" s="2" t="s">
        <v>14</v>
      </c>
      <c r="C259" s="2" t="s">
        <v>20</v>
      </c>
      <c r="D259" s="2" t="s">
        <v>29</v>
      </c>
      <c r="E259" s="2" t="s">
        <v>16</v>
      </c>
      <c r="F259" s="2" t="s">
        <v>15</v>
      </c>
      <c r="G259" s="2">
        <v>5250</v>
      </c>
      <c r="H259" s="2">
        <v>0</v>
      </c>
      <c r="I259" s="2">
        <v>94</v>
      </c>
      <c r="J259" s="2">
        <v>360</v>
      </c>
      <c r="K259" s="2">
        <v>1</v>
      </c>
      <c r="L259" s="2" t="s">
        <v>17</v>
      </c>
      <c r="M259" s="2" t="s">
        <v>22</v>
      </c>
    </row>
    <row r="260" spans="1:13" x14ac:dyDescent="0.3">
      <c r="A260" s="1" t="s">
        <v>282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spans="1:13" x14ac:dyDescent="0.3">
      <c r="A261" s="2" t="s">
        <v>283</v>
      </c>
      <c r="B261" s="2" t="s">
        <v>14</v>
      </c>
      <c r="C261" s="2" t="s">
        <v>20</v>
      </c>
      <c r="D261" s="2" t="s">
        <v>29</v>
      </c>
      <c r="E261" s="2" t="s">
        <v>639</v>
      </c>
      <c r="F261" s="2" t="s">
        <v>15</v>
      </c>
      <c r="G261" s="2">
        <v>4931</v>
      </c>
      <c r="H261" s="2">
        <v>0</v>
      </c>
      <c r="I261" s="2">
        <v>128</v>
      </c>
      <c r="J261" s="2">
        <v>360</v>
      </c>
      <c r="K261" s="2">
        <v>1</v>
      </c>
      <c r="L261" s="2" t="s">
        <v>30</v>
      </c>
      <c r="M261" s="2" t="s">
        <v>22</v>
      </c>
    </row>
    <row r="262" spans="1:13" x14ac:dyDescent="0.3">
      <c r="A262" s="1" t="s">
        <v>284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K262" s="1">
        <v>1</v>
      </c>
      <c r="L262" s="1" t="s">
        <v>17</v>
      </c>
      <c r="M262" s="1" t="s">
        <v>18</v>
      </c>
    </row>
    <row r="263" spans="1:13" x14ac:dyDescent="0.3">
      <c r="A263" s="2" t="s">
        <v>285</v>
      </c>
      <c r="B263" s="2" t="s">
        <v>14</v>
      </c>
      <c r="C263" s="2" t="s">
        <v>15</v>
      </c>
      <c r="D263" s="2">
        <v>0</v>
      </c>
      <c r="E263" s="2" t="s">
        <v>16</v>
      </c>
      <c r="F263" s="2" t="s">
        <v>15</v>
      </c>
      <c r="G263" s="2">
        <v>2060</v>
      </c>
      <c r="H263" s="2">
        <v>2209</v>
      </c>
      <c r="I263" s="2">
        <v>134</v>
      </c>
      <c r="J263" s="2">
        <v>360</v>
      </c>
      <c r="K263" s="2">
        <v>1</v>
      </c>
      <c r="L263" s="2" t="s">
        <v>30</v>
      </c>
      <c r="M263" s="2" t="s">
        <v>18</v>
      </c>
    </row>
    <row r="264" spans="1:13" x14ac:dyDescent="0.3">
      <c r="A264" s="1" t="s">
        <v>286</v>
      </c>
      <c r="B264" s="1" t="s">
        <v>41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30</v>
      </c>
      <c r="M264" s="1" t="s">
        <v>22</v>
      </c>
    </row>
    <row r="265" spans="1:13" x14ac:dyDescent="0.3">
      <c r="A265" s="2" t="s">
        <v>287</v>
      </c>
      <c r="B265" s="2" t="s">
        <v>41</v>
      </c>
      <c r="C265" s="2" t="s">
        <v>15</v>
      </c>
      <c r="D265" s="2">
        <v>0</v>
      </c>
      <c r="E265" s="2" t="s">
        <v>16</v>
      </c>
      <c r="F265" s="2" t="s">
        <v>15</v>
      </c>
      <c r="G265" s="2">
        <v>7200</v>
      </c>
      <c r="H265" s="2">
        <v>0</v>
      </c>
      <c r="I265" s="2">
        <v>120</v>
      </c>
      <c r="J265" s="2">
        <v>360</v>
      </c>
      <c r="K265" s="2">
        <v>1</v>
      </c>
      <c r="L265" s="2" t="s">
        <v>21</v>
      </c>
      <c r="M265" s="2" t="s">
        <v>18</v>
      </c>
    </row>
    <row r="266" spans="1:13" x14ac:dyDescent="0.3">
      <c r="A266" s="1" t="s">
        <v>288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30</v>
      </c>
      <c r="M266" s="1" t="s">
        <v>18</v>
      </c>
    </row>
    <row r="267" spans="1:13" x14ac:dyDescent="0.3">
      <c r="A267" s="2" t="s">
        <v>289</v>
      </c>
      <c r="B267" s="2" t="s">
        <v>14</v>
      </c>
      <c r="C267" s="2" t="s">
        <v>15</v>
      </c>
      <c r="D267" s="2">
        <v>0</v>
      </c>
      <c r="E267" s="2" t="s">
        <v>16</v>
      </c>
      <c r="F267" s="2" t="s">
        <v>15</v>
      </c>
      <c r="G267" s="2">
        <v>4095</v>
      </c>
      <c r="H267" s="2">
        <v>3447</v>
      </c>
      <c r="I267" s="2">
        <v>151</v>
      </c>
      <c r="J267" s="2">
        <v>360</v>
      </c>
      <c r="K267" s="2">
        <v>1</v>
      </c>
      <c r="L267" s="2" t="s">
        <v>21</v>
      </c>
      <c r="M267" s="2" t="s">
        <v>18</v>
      </c>
    </row>
    <row r="268" spans="1:13" x14ac:dyDescent="0.3">
      <c r="A268" s="1" t="s">
        <v>290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30</v>
      </c>
      <c r="M268" s="1" t="s">
        <v>18</v>
      </c>
    </row>
    <row r="269" spans="1:13" x14ac:dyDescent="0.3">
      <c r="A269" s="2" t="s">
        <v>291</v>
      </c>
      <c r="B269" s="2" t="s">
        <v>14</v>
      </c>
      <c r="C269" s="2" t="s">
        <v>20</v>
      </c>
      <c r="D269" s="2" t="s">
        <v>29</v>
      </c>
      <c r="E269" s="2" t="s">
        <v>16</v>
      </c>
      <c r="F269" s="2" t="s">
        <v>15</v>
      </c>
      <c r="G269" s="2">
        <v>4333</v>
      </c>
      <c r="H269" s="2">
        <v>1811</v>
      </c>
      <c r="I269" s="2">
        <v>160</v>
      </c>
      <c r="J269" s="2">
        <v>360</v>
      </c>
      <c r="K269" s="2">
        <v>0</v>
      </c>
      <c r="L269" s="2" t="s">
        <v>17</v>
      </c>
      <c r="M269" s="2" t="s">
        <v>18</v>
      </c>
    </row>
    <row r="270" spans="1:13" x14ac:dyDescent="0.3">
      <c r="A270" s="1" t="s">
        <v>292</v>
      </c>
      <c r="B270" s="1" t="s">
        <v>41</v>
      </c>
      <c r="C270" s="1" t="s">
        <v>15</v>
      </c>
      <c r="D270" s="1">
        <v>0</v>
      </c>
      <c r="E270" s="1" t="s">
        <v>16</v>
      </c>
      <c r="F270" s="1" t="s">
        <v>20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spans="1:13" x14ac:dyDescent="0.3">
      <c r="A271" s="2" t="s">
        <v>293</v>
      </c>
      <c r="B271" s="2" t="s">
        <v>41</v>
      </c>
      <c r="C271" s="2" t="s">
        <v>15</v>
      </c>
      <c r="D271" s="2">
        <v>1</v>
      </c>
      <c r="E271" s="2" t="s">
        <v>16</v>
      </c>
      <c r="F271" s="2" t="s">
        <v>15</v>
      </c>
      <c r="G271" s="2">
        <v>2876</v>
      </c>
      <c r="H271" s="2">
        <v>1560</v>
      </c>
      <c r="I271" s="2">
        <v>90</v>
      </c>
      <c r="J271" s="2">
        <v>360</v>
      </c>
      <c r="K271" s="2">
        <v>1</v>
      </c>
      <c r="L271" s="2" t="s">
        <v>17</v>
      </c>
      <c r="M271" s="2" t="s">
        <v>18</v>
      </c>
    </row>
    <row r="272" spans="1:13" x14ac:dyDescent="0.3">
      <c r="A272" s="1" t="s">
        <v>294</v>
      </c>
      <c r="B272" s="1" t="s">
        <v>41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spans="1:13" x14ac:dyDescent="0.3">
      <c r="A273" s="2" t="s">
        <v>295</v>
      </c>
      <c r="B273" s="2" t="s">
        <v>14</v>
      </c>
      <c r="C273" s="2" t="s">
        <v>20</v>
      </c>
      <c r="D273" s="2">
        <v>0</v>
      </c>
      <c r="E273" s="2" t="s">
        <v>16</v>
      </c>
      <c r="F273" s="2" t="s">
        <v>15</v>
      </c>
      <c r="G273" s="2">
        <v>11146</v>
      </c>
      <c r="H273" s="2">
        <v>0</v>
      </c>
      <c r="I273" s="2">
        <v>136</v>
      </c>
      <c r="J273" s="2">
        <v>360</v>
      </c>
      <c r="K273" s="2">
        <v>1</v>
      </c>
      <c r="L273" s="2" t="s">
        <v>17</v>
      </c>
      <c r="M273" s="2" t="s">
        <v>18</v>
      </c>
    </row>
    <row r="274" spans="1:13" x14ac:dyDescent="0.3">
      <c r="A274" s="1" t="s">
        <v>296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spans="1:13" x14ac:dyDescent="0.3">
      <c r="A275" s="2" t="s">
        <v>297</v>
      </c>
      <c r="B275" s="2" t="s">
        <v>14</v>
      </c>
      <c r="C275" s="2" t="s">
        <v>20</v>
      </c>
      <c r="D275" s="2">
        <v>0</v>
      </c>
      <c r="E275" s="2" t="s">
        <v>16</v>
      </c>
      <c r="F275" s="2" t="s">
        <v>15</v>
      </c>
      <c r="G275" s="2">
        <v>2620</v>
      </c>
      <c r="H275" s="2">
        <v>2223</v>
      </c>
      <c r="I275" s="2">
        <v>150</v>
      </c>
      <c r="J275" s="2">
        <v>360</v>
      </c>
      <c r="K275" s="2">
        <v>1</v>
      </c>
      <c r="L275" s="2" t="s">
        <v>30</v>
      </c>
      <c r="M275" s="2" t="s">
        <v>18</v>
      </c>
    </row>
    <row r="276" spans="1:13" x14ac:dyDescent="0.3">
      <c r="A276" s="1" t="s">
        <v>298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30</v>
      </c>
      <c r="M276" s="1" t="s">
        <v>18</v>
      </c>
    </row>
    <row r="277" spans="1:13" x14ac:dyDescent="0.3">
      <c r="A277" s="2" t="s">
        <v>299</v>
      </c>
      <c r="B277" s="2" t="s">
        <v>14</v>
      </c>
      <c r="C277" s="2" t="s">
        <v>20</v>
      </c>
      <c r="D277" s="2">
        <v>1</v>
      </c>
      <c r="E277" s="2" t="s">
        <v>16</v>
      </c>
      <c r="F277" s="2" t="s">
        <v>15</v>
      </c>
      <c r="G277" s="2">
        <v>2750</v>
      </c>
      <c r="H277" s="2">
        <v>1842</v>
      </c>
      <c r="I277" s="2">
        <v>115</v>
      </c>
      <c r="J277" s="2">
        <v>360</v>
      </c>
      <c r="K277" s="2">
        <v>1</v>
      </c>
      <c r="L277" s="2" t="s">
        <v>30</v>
      </c>
      <c r="M277" s="2" t="s">
        <v>18</v>
      </c>
    </row>
    <row r="278" spans="1:13" x14ac:dyDescent="0.3">
      <c r="A278" s="1" t="s">
        <v>300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30</v>
      </c>
      <c r="M278" s="1" t="s">
        <v>18</v>
      </c>
    </row>
    <row r="279" spans="1:13" x14ac:dyDescent="0.3">
      <c r="A279" s="2" t="s">
        <v>301</v>
      </c>
      <c r="B279" s="2" t="s">
        <v>14</v>
      </c>
      <c r="C279" s="2" t="s">
        <v>20</v>
      </c>
      <c r="D279" s="2">
        <v>0</v>
      </c>
      <c r="E279" s="2" t="s">
        <v>16</v>
      </c>
      <c r="F279" s="2" t="s">
        <v>15</v>
      </c>
      <c r="G279" s="2">
        <v>3103</v>
      </c>
      <c r="H279" s="2">
        <v>1300</v>
      </c>
      <c r="I279" s="2">
        <v>80</v>
      </c>
      <c r="J279" s="2">
        <v>360</v>
      </c>
      <c r="K279" s="2">
        <v>1</v>
      </c>
      <c r="L279" s="2" t="s">
        <v>17</v>
      </c>
      <c r="M279" s="2" t="s">
        <v>18</v>
      </c>
    </row>
    <row r="280" spans="1:13" x14ac:dyDescent="0.3">
      <c r="A280" s="1" t="s">
        <v>302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30</v>
      </c>
      <c r="M280" s="1" t="s">
        <v>18</v>
      </c>
    </row>
    <row r="281" spans="1:13" x14ac:dyDescent="0.3">
      <c r="A281" s="2" t="s">
        <v>303</v>
      </c>
      <c r="B281" s="2" t="s">
        <v>41</v>
      </c>
      <c r="C281" s="2" t="s">
        <v>20</v>
      </c>
      <c r="D281" s="2">
        <v>0</v>
      </c>
      <c r="E281" s="2" t="s">
        <v>639</v>
      </c>
      <c r="F281" s="2" t="s">
        <v>15</v>
      </c>
      <c r="G281" s="2">
        <v>4100</v>
      </c>
      <c r="H281" s="2">
        <v>0</v>
      </c>
      <c r="I281" s="2">
        <v>124</v>
      </c>
      <c r="J281" s="2">
        <v>360</v>
      </c>
      <c r="K281" s="2">
        <v>1</v>
      </c>
      <c r="L281" s="2" t="s">
        <v>21</v>
      </c>
      <c r="M281" s="2" t="s">
        <v>18</v>
      </c>
    </row>
    <row r="282" spans="1:13" x14ac:dyDescent="0.3">
      <c r="A282" s="1" t="s">
        <v>304</v>
      </c>
      <c r="B282" s="1" t="s">
        <v>14</v>
      </c>
      <c r="C282" s="1" t="s">
        <v>15</v>
      </c>
      <c r="D282" s="1">
        <v>1</v>
      </c>
      <c r="E282" s="1" t="s">
        <v>639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spans="1:13" x14ac:dyDescent="0.3">
      <c r="A283" s="2" t="s">
        <v>305</v>
      </c>
      <c r="B283" s="2" t="s">
        <v>14</v>
      </c>
      <c r="C283" s="2" t="s">
        <v>20</v>
      </c>
      <c r="D283" s="2">
        <v>0</v>
      </c>
      <c r="E283" s="2" t="s">
        <v>16</v>
      </c>
      <c r="F283" s="2" t="s">
        <v>15</v>
      </c>
      <c r="G283" s="2">
        <v>3927</v>
      </c>
      <c r="H283" s="2">
        <v>800</v>
      </c>
      <c r="I283" s="2">
        <v>112</v>
      </c>
      <c r="J283" s="2">
        <v>360</v>
      </c>
      <c r="K283" s="2">
        <v>1</v>
      </c>
      <c r="L283" s="2" t="s">
        <v>30</v>
      </c>
      <c r="M283" s="2" t="s">
        <v>18</v>
      </c>
    </row>
    <row r="284" spans="1:13" x14ac:dyDescent="0.3">
      <c r="A284" s="1" t="s">
        <v>306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985.79998780000005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spans="1:13" x14ac:dyDescent="0.3">
      <c r="A285" s="2" t="s">
        <v>307</v>
      </c>
      <c r="B285" s="2" t="s">
        <v>41</v>
      </c>
      <c r="C285" s="2" t="s">
        <v>15</v>
      </c>
      <c r="D285" s="2">
        <v>0</v>
      </c>
      <c r="E285" s="2" t="s">
        <v>16</v>
      </c>
      <c r="F285" s="2" t="s">
        <v>15</v>
      </c>
      <c r="G285" s="2">
        <v>1811</v>
      </c>
      <c r="H285" s="2">
        <v>1666</v>
      </c>
      <c r="I285" s="2">
        <v>54</v>
      </c>
      <c r="J285" s="2">
        <v>360</v>
      </c>
      <c r="K285" s="2">
        <v>1</v>
      </c>
      <c r="L285" s="2" t="s">
        <v>17</v>
      </c>
      <c r="M285" s="2" t="s">
        <v>18</v>
      </c>
    </row>
    <row r="286" spans="1:13" x14ac:dyDescent="0.3">
      <c r="A286" s="1" t="s">
        <v>308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I286" s="1">
        <v>120</v>
      </c>
      <c r="J286" s="1">
        <v>360</v>
      </c>
      <c r="K286" s="1">
        <v>1</v>
      </c>
      <c r="L286" s="1" t="s">
        <v>21</v>
      </c>
      <c r="M286" s="1" t="s">
        <v>22</v>
      </c>
    </row>
    <row r="287" spans="1:13" x14ac:dyDescent="0.3">
      <c r="A287" s="2" t="s">
        <v>309</v>
      </c>
      <c r="B287" s="2" t="s">
        <v>14</v>
      </c>
      <c r="C287" s="2" t="s">
        <v>15</v>
      </c>
      <c r="D287" s="2">
        <v>0</v>
      </c>
      <c r="E287" s="2" t="s">
        <v>16</v>
      </c>
      <c r="F287" s="2" t="s">
        <v>15</v>
      </c>
      <c r="G287" s="2">
        <v>3158</v>
      </c>
      <c r="H287" s="2">
        <v>3053</v>
      </c>
      <c r="I287" s="2">
        <v>89</v>
      </c>
      <c r="J287" s="2">
        <v>360</v>
      </c>
      <c r="K287" s="2">
        <v>1</v>
      </c>
      <c r="L287" s="2" t="s">
        <v>21</v>
      </c>
      <c r="M287" s="2" t="s">
        <v>18</v>
      </c>
    </row>
    <row r="288" spans="1:13" x14ac:dyDescent="0.3">
      <c r="A288" s="1" t="s">
        <v>310</v>
      </c>
      <c r="B288" s="1" t="s">
        <v>41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30</v>
      </c>
      <c r="M288" s="1" t="s">
        <v>22</v>
      </c>
    </row>
    <row r="289" spans="1:13" x14ac:dyDescent="0.3">
      <c r="A289" s="2" t="s">
        <v>311</v>
      </c>
      <c r="B289" s="2" t="s">
        <v>14</v>
      </c>
      <c r="C289" s="2" t="s">
        <v>20</v>
      </c>
      <c r="D289" s="2">
        <v>0</v>
      </c>
      <c r="E289" s="2" t="s">
        <v>16</v>
      </c>
      <c r="F289" s="2" t="s">
        <v>15</v>
      </c>
      <c r="G289" s="2">
        <v>3704</v>
      </c>
      <c r="H289" s="2">
        <v>2000</v>
      </c>
      <c r="I289" s="2">
        <v>120</v>
      </c>
      <c r="J289" s="2">
        <v>360</v>
      </c>
      <c r="K289" s="2">
        <v>1</v>
      </c>
      <c r="L289" s="2" t="s">
        <v>21</v>
      </c>
      <c r="M289" s="2" t="s">
        <v>18</v>
      </c>
    </row>
    <row r="290" spans="1:13" x14ac:dyDescent="0.3">
      <c r="A290" s="1" t="s">
        <v>312</v>
      </c>
      <c r="B290" s="1" t="s">
        <v>41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30</v>
      </c>
      <c r="M290" s="1" t="s">
        <v>18</v>
      </c>
    </row>
    <row r="291" spans="1:13" x14ac:dyDescent="0.3">
      <c r="A291" s="2" t="s">
        <v>313</v>
      </c>
      <c r="B291" s="2" t="s">
        <v>14</v>
      </c>
      <c r="C291" s="2" t="s">
        <v>15</v>
      </c>
      <c r="D291" s="2">
        <v>0</v>
      </c>
      <c r="E291" s="2" t="s">
        <v>16</v>
      </c>
      <c r="F291" s="2" t="s">
        <v>15</v>
      </c>
      <c r="G291" s="2">
        <v>9508</v>
      </c>
      <c r="H291" s="2">
        <v>0</v>
      </c>
      <c r="I291" s="2">
        <v>187</v>
      </c>
      <c r="J291" s="2">
        <v>360</v>
      </c>
      <c r="K291" s="2">
        <v>1</v>
      </c>
      <c r="L291" s="2" t="s">
        <v>21</v>
      </c>
      <c r="M291" s="2" t="s">
        <v>18</v>
      </c>
    </row>
    <row r="292" spans="1:13" x14ac:dyDescent="0.3">
      <c r="A292" s="1" t="s">
        <v>314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spans="1:13" x14ac:dyDescent="0.3">
      <c r="A293" s="2" t="s">
        <v>315</v>
      </c>
      <c r="B293" s="2" t="s">
        <v>14</v>
      </c>
      <c r="C293" s="2" t="s">
        <v>20</v>
      </c>
      <c r="D293" s="2">
        <v>2</v>
      </c>
      <c r="E293" s="2" t="s">
        <v>16</v>
      </c>
      <c r="F293" s="2" t="s">
        <v>15</v>
      </c>
      <c r="G293" s="2">
        <v>4400</v>
      </c>
      <c r="H293" s="2">
        <v>0</v>
      </c>
      <c r="I293" s="2">
        <v>127</v>
      </c>
      <c r="J293" s="2">
        <v>360</v>
      </c>
      <c r="K293" s="2">
        <v>0</v>
      </c>
      <c r="L293" s="2" t="s">
        <v>30</v>
      </c>
      <c r="M293" s="2" t="s">
        <v>22</v>
      </c>
    </row>
    <row r="294" spans="1:13" x14ac:dyDescent="0.3">
      <c r="A294" s="1" t="s">
        <v>316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spans="1:13" x14ac:dyDescent="0.3">
      <c r="A295" s="2" t="s">
        <v>317</v>
      </c>
      <c r="B295" s="2" t="s">
        <v>41</v>
      </c>
      <c r="C295" s="2" t="s">
        <v>15</v>
      </c>
      <c r="D295" s="2">
        <v>0</v>
      </c>
      <c r="E295" s="2" t="s">
        <v>16</v>
      </c>
      <c r="F295" s="2" t="s">
        <v>15</v>
      </c>
      <c r="G295" s="2">
        <v>5417</v>
      </c>
      <c r="H295" s="2">
        <v>0</v>
      </c>
      <c r="I295" s="2">
        <v>143</v>
      </c>
      <c r="J295" s="2">
        <v>480</v>
      </c>
      <c r="K295" s="2">
        <v>0</v>
      </c>
      <c r="L295" s="2" t="s">
        <v>17</v>
      </c>
      <c r="M295" s="2" t="s">
        <v>22</v>
      </c>
    </row>
    <row r="296" spans="1:13" x14ac:dyDescent="0.3">
      <c r="A296" s="1" t="s">
        <v>318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30</v>
      </c>
      <c r="M296" s="1" t="s">
        <v>18</v>
      </c>
    </row>
    <row r="297" spans="1:13" x14ac:dyDescent="0.3">
      <c r="A297" s="2" t="s">
        <v>319</v>
      </c>
      <c r="B297" s="2" t="s">
        <v>14</v>
      </c>
      <c r="C297" s="2" t="s">
        <v>20</v>
      </c>
      <c r="D297" s="2" t="s">
        <v>29</v>
      </c>
      <c r="E297" s="2" t="s">
        <v>16</v>
      </c>
      <c r="F297" s="2" t="s">
        <v>20</v>
      </c>
      <c r="G297" s="2">
        <v>4416</v>
      </c>
      <c r="H297" s="2">
        <v>1250</v>
      </c>
      <c r="I297" s="2">
        <v>110</v>
      </c>
      <c r="J297" s="2">
        <v>360</v>
      </c>
      <c r="K297" s="2">
        <v>1</v>
      </c>
      <c r="L297" s="2" t="s">
        <v>17</v>
      </c>
      <c r="M297" s="2" t="s">
        <v>18</v>
      </c>
    </row>
    <row r="298" spans="1:13" x14ac:dyDescent="0.3">
      <c r="A298" s="1" t="s">
        <v>320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30</v>
      </c>
      <c r="M298" s="1" t="s">
        <v>18</v>
      </c>
    </row>
    <row r="299" spans="1:13" x14ac:dyDescent="0.3">
      <c r="A299" s="2" t="s">
        <v>321</v>
      </c>
      <c r="B299" s="2" t="s">
        <v>41</v>
      </c>
      <c r="C299" s="2" t="s">
        <v>20</v>
      </c>
      <c r="D299" s="2">
        <v>1</v>
      </c>
      <c r="E299" s="2" t="s">
        <v>16</v>
      </c>
      <c r="F299" s="2" t="s">
        <v>15</v>
      </c>
      <c r="G299" s="2">
        <v>4666</v>
      </c>
      <c r="H299" s="2">
        <v>0</v>
      </c>
      <c r="I299" s="2">
        <v>135</v>
      </c>
      <c r="J299" s="2">
        <v>360</v>
      </c>
      <c r="K299" s="2">
        <v>1</v>
      </c>
      <c r="L299" s="2" t="s">
        <v>17</v>
      </c>
      <c r="M299" s="2" t="s">
        <v>18</v>
      </c>
    </row>
    <row r="300" spans="1:13" x14ac:dyDescent="0.3">
      <c r="A300" s="1" t="s">
        <v>322</v>
      </c>
      <c r="B300" s="1" t="s">
        <v>41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spans="1:13" x14ac:dyDescent="0.3">
      <c r="A301" s="2" t="s">
        <v>323</v>
      </c>
      <c r="B301" s="2" t="s">
        <v>14</v>
      </c>
      <c r="C301" s="2" t="s">
        <v>20</v>
      </c>
      <c r="D301" s="2">
        <v>1</v>
      </c>
      <c r="E301" s="2" t="s">
        <v>16</v>
      </c>
      <c r="F301" s="2" t="s">
        <v>15</v>
      </c>
      <c r="G301" s="2">
        <v>2014</v>
      </c>
      <c r="H301" s="2">
        <v>2925</v>
      </c>
      <c r="I301" s="2">
        <v>113</v>
      </c>
      <c r="J301" s="2">
        <v>360</v>
      </c>
      <c r="K301" s="2">
        <v>1</v>
      </c>
      <c r="L301" s="2" t="s">
        <v>17</v>
      </c>
      <c r="M301" s="2" t="s">
        <v>22</v>
      </c>
    </row>
    <row r="302" spans="1:13" x14ac:dyDescent="0.3">
      <c r="A302" s="1" t="s">
        <v>324</v>
      </c>
      <c r="B302" s="1" t="s">
        <v>14</v>
      </c>
      <c r="C302" s="1" t="s">
        <v>20</v>
      </c>
      <c r="D302" s="1">
        <v>0</v>
      </c>
      <c r="E302" s="1" t="s">
        <v>639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spans="1:13" x14ac:dyDescent="0.3">
      <c r="A303" s="2" t="s">
        <v>325</v>
      </c>
      <c r="B303" s="2" t="s">
        <v>14</v>
      </c>
      <c r="C303" s="2" t="s">
        <v>20</v>
      </c>
      <c r="D303" s="2">
        <v>0</v>
      </c>
      <c r="E303" s="2" t="s">
        <v>639</v>
      </c>
      <c r="F303" s="2" t="s">
        <v>15</v>
      </c>
      <c r="G303" s="2">
        <v>2875</v>
      </c>
      <c r="H303" s="2">
        <v>1750</v>
      </c>
      <c r="I303" s="2">
        <v>105</v>
      </c>
      <c r="J303" s="2">
        <v>360</v>
      </c>
      <c r="K303" s="2">
        <v>1</v>
      </c>
      <c r="L303" s="2" t="s">
        <v>30</v>
      </c>
      <c r="M303" s="2" t="s">
        <v>18</v>
      </c>
    </row>
    <row r="304" spans="1:13" x14ac:dyDescent="0.3">
      <c r="A304" s="1" t="s">
        <v>326</v>
      </c>
      <c r="B304" s="1" t="s">
        <v>41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spans="1:13" x14ac:dyDescent="0.3">
      <c r="A305" s="2" t="s">
        <v>327</v>
      </c>
      <c r="B305" s="2" t="s">
        <v>14</v>
      </c>
      <c r="C305" s="2" t="s">
        <v>20</v>
      </c>
      <c r="D305" s="2">
        <v>1</v>
      </c>
      <c r="E305" s="2" t="s">
        <v>16</v>
      </c>
      <c r="F305" s="2" t="s">
        <v>15</v>
      </c>
      <c r="G305" s="2">
        <v>1625</v>
      </c>
      <c r="H305" s="2">
        <v>1803</v>
      </c>
      <c r="I305" s="2">
        <v>96</v>
      </c>
      <c r="J305" s="2">
        <v>360</v>
      </c>
      <c r="K305" s="2">
        <v>1</v>
      </c>
      <c r="L305" s="2" t="s">
        <v>17</v>
      </c>
      <c r="M305" s="2" t="s">
        <v>18</v>
      </c>
    </row>
    <row r="306" spans="1:13" x14ac:dyDescent="0.3">
      <c r="A306" s="1" t="s">
        <v>328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spans="1:13" x14ac:dyDescent="0.3">
      <c r="A307" s="2" t="s">
        <v>329</v>
      </c>
      <c r="B307" s="2" t="s">
        <v>14</v>
      </c>
      <c r="C307" s="2" t="s">
        <v>15</v>
      </c>
      <c r="D307" s="2">
        <v>0</v>
      </c>
      <c r="E307" s="2" t="s">
        <v>639</v>
      </c>
      <c r="F307" s="2" t="s">
        <v>15</v>
      </c>
      <c r="G307" s="2">
        <v>2000</v>
      </c>
      <c r="H307" s="2">
        <v>0</v>
      </c>
      <c r="I307" s="2">
        <v>120</v>
      </c>
      <c r="J307" s="2">
        <v>360</v>
      </c>
      <c r="K307" s="2">
        <v>1</v>
      </c>
      <c r="L307" s="2" t="s">
        <v>17</v>
      </c>
      <c r="M307" s="2" t="s">
        <v>22</v>
      </c>
    </row>
    <row r="308" spans="1:13" x14ac:dyDescent="0.3">
      <c r="A308" s="1" t="s">
        <v>330</v>
      </c>
      <c r="B308" s="1" t="s">
        <v>41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spans="1:13" x14ac:dyDescent="0.3">
      <c r="A309" s="2" t="s">
        <v>331</v>
      </c>
      <c r="B309" s="2" t="s">
        <v>41</v>
      </c>
      <c r="C309" s="2" t="s">
        <v>15</v>
      </c>
      <c r="D309" s="2">
        <v>0</v>
      </c>
      <c r="E309" s="2" t="s">
        <v>16</v>
      </c>
      <c r="F309" s="2" t="s">
        <v>15</v>
      </c>
      <c r="G309" s="2">
        <v>2400</v>
      </c>
      <c r="H309" s="2">
        <v>1863</v>
      </c>
      <c r="I309" s="2">
        <v>104</v>
      </c>
      <c r="J309" s="2">
        <v>360</v>
      </c>
      <c r="K309" s="2">
        <v>0</v>
      </c>
      <c r="L309" s="2" t="s">
        <v>17</v>
      </c>
      <c r="M309" s="2" t="s">
        <v>22</v>
      </c>
    </row>
    <row r="310" spans="1:13" x14ac:dyDescent="0.3">
      <c r="A310" s="1" t="s">
        <v>332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spans="1:13" x14ac:dyDescent="0.3">
      <c r="A311" s="2" t="s">
        <v>333</v>
      </c>
      <c r="B311" s="2" t="s">
        <v>14</v>
      </c>
      <c r="C311" s="2" t="s">
        <v>20</v>
      </c>
      <c r="D311" s="2">
        <v>2</v>
      </c>
      <c r="E311" s="2" t="s">
        <v>639</v>
      </c>
      <c r="F311" s="2" t="s">
        <v>15</v>
      </c>
      <c r="G311" s="2">
        <v>7667</v>
      </c>
      <c r="H311" s="2">
        <v>0</v>
      </c>
      <c r="I311" s="2">
        <v>185</v>
      </c>
      <c r="J311" s="2">
        <v>360</v>
      </c>
      <c r="K311" s="2">
        <v>1</v>
      </c>
      <c r="L311" s="2" t="s">
        <v>21</v>
      </c>
      <c r="M311" s="2" t="s">
        <v>18</v>
      </c>
    </row>
    <row r="312" spans="1:13" x14ac:dyDescent="0.3">
      <c r="A312" s="1" t="s">
        <v>334</v>
      </c>
      <c r="B312" s="1" t="s">
        <v>41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30</v>
      </c>
      <c r="M312" s="1" t="s">
        <v>18</v>
      </c>
    </row>
    <row r="313" spans="1:13" x14ac:dyDescent="0.3">
      <c r="A313" s="2" t="s">
        <v>335</v>
      </c>
      <c r="B313" s="2" t="s">
        <v>14</v>
      </c>
      <c r="C313" s="2" t="s">
        <v>15</v>
      </c>
      <c r="D313" s="2">
        <v>0</v>
      </c>
      <c r="E313" s="2" t="s">
        <v>639</v>
      </c>
      <c r="F313" s="2" t="s">
        <v>15</v>
      </c>
      <c r="G313" s="2">
        <v>2927</v>
      </c>
      <c r="H313" s="2">
        <v>2405</v>
      </c>
      <c r="I313" s="2">
        <v>111</v>
      </c>
      <c r="J313" s="2">
        <v>360</v>
      </c>
      <c r="K313" s="2">
        <v>1</v>
      </c>
      <c r="L313" s="2" t="s">
        <v>30</v>
      </c>
      <c r="M313" s="2" t="s">
        <v>18</v>
      </c>
    </row>
    <row r="314" spans="1:13" x14ac:dyDescent="0.3">
      <c r="A314" s="1" t="s">
        <v>336</v>
      </c>
      <c r="B314" s="1" t="s">
        <v>41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spans="1:13" x14ac:dyDescent="0.3">
      <c r="A315" s="2" t="s">
        <v>337</v>
      </c>
      <c r="B315" s="2" t="s">
        <v>14</v>
      </c>
      <c r="C315" s="2" t="s">
        <v>20</v>
      </c>
      <c r="D315" s="2">
        <v>2</v>
      </c>
      <c r="E315" s="2" t="s">
        <v>16</v>
      </c>
      <c r="F315" s="2" t="s">
        <v>20</v>
      </c>
      <c r="G315" s="2">
        <v>5746</v>
      </c>
      <c r="H315" s="2">
        <v>0</v>
      </c>
      <c r="I315" s="2">
        <v>144</v>
      </c>
      <c r="J315" s="2">
        <v>84</v>
      </c>
      <c r="K315" s="2">
        <v>1</v>
      </c>
      <c r="L315" s="2" t="s">
        <v>21</v>
      </c>
      <c r="M315" s="2" t="s">
        <v>18</v>
      </c>
    </row>
    <row r="316" spans="1:13" x14ac:dyDescent="0.3">
      <c r="A316" s="1" t="s">
        <v>338</v>
      </c>
      <c r="B316" s="1" t="s">
        <v>14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spans="1:13" x14ac:dyDescent="0.3">
      <c r="A317" s="2" t="s">
        <v>339</v>
      </c>
      <c r="B317" s="2" t="s">
        <v>14</v>
      </c>
      <c r="C317" s="2" t="s">
        <v>20</v>
      </c>
      <c r="D317" s="2">
        <v>1</v>
      </c>
      <c r="E317" s="2" t="s">
        <v>639</v>
      </c>
      <c r="F317" s="2" t="s">
        <v>15</v>
      </c>
      <c r="G317" s="2">
        <v>3399</v>
      </c>
      <c r="H317" s="2">
        <v>1640</v>
      </c>
      <c r="I317" s="2">
        <v>111</v>
      </c>
      <c r="J317" s="2">
        <v>180</v>
      </c>
      <c r="K317" s="2">
        <v>1</v>
      </c>
      <c r="L317" s="2" t="s">
        <v>17</v>
      </c>
      <c r="M317" s="2" t="s">
        <v>18</v>
      </c>
    </row>
    <row r="318" spans="1:13" x14ac:dyDescent="0.3">
      <c r="A318" s="1" t="s">
        <v>340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30</v>
      </c>
      <c r="M318" s="1" t="s">
        <v>18</v>
      </c>
    </row>
    <row r="319" spans="1:13" x14ac:dyDescent="0.3">
      <c r="A319" s="2" t="s">
        <v>341</v>
      </c>
      <c r="B319" s="2" t="s">
        <v>14</v>
      </c>
      <c r="C319" s="2" t="s">
        <v>20</v>
      </c>
      <c r="D319" s="2">
        <v>0</v>
      </c>
      <c r="E319" s="2" t="s">
        <v>16</v>
      </c>
      <c r="F319" s="2" t="s">
        <v>15</v>
      </c>
      <c r="G319" s="2">
        <v>2058</v>
      </c>
      <c r="H319" s="2">
        <v>2134</v>
      </c>
      <c r="I319" s="2">
        <v>88</v>
      </c>
      <c r="J319" s="2">
        <v>360</v>
      </c>
      <c r="K319" s="2">
        <v>1</v>
      </c>
      <c r="L319" s="2" t="s">
        <v>17</v>
      </c>
      <c r="M319" s="2" t="s">
        <v>18</v>
      </c>
    </row>
    <row r="320" spans="1:13" x14ac:dyDescent="0.3">
      <c r="A320" s="1" t="s">
        <v>342</v>
      </c>
      <c r="B320" s="1" t="s">
        <v>41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K320" s="1">
        <v>1</v>
      </c>
      <c r="L320" s="1" t="s">
        <v>30</v>
      </c>
      <c r="M320" s="1" t="s">
        <v>18</v>
      </c>
    </row>
    <row r="321" spans="1:13" x14ac:dyDescent="0.3">
      <c r="A321" s="2" t="s">
        <v>343</v>
      </c>
      <c r="B321" s="2" t="s">
        <v>14</v>
      </c>
      <c r="C321" s="2" t="s">
        <v>20</v>
      </c>
      <c r="D321" s="2">
        <v>1</v>
      </c>
      <c r="E321" s="2" t="s">
        <v>16</v>
      </c>
      <c r="F321" s="2" t="s">
        <v>20</v>
      </c>
      <c r="G321" s="2">
        <v>10000</v>
      </c>
      <c r="H321" s="2">
        <v>0</v>
      </c>
      <c r="I321" s="2">
        <v>155</v>
      </c>
      <c r="J321" s="2">
        <v>360</v>
      </c>
      <c r="K321" s="2">
        <v>1</v>
      </c>
      <c r="L321" s="2" t="s">
        <v>21</v>
      </c>
      <c r="M321" s="2" t="s">
        <v>22</v>
      </c>
    </row>
    <row r="322" spans="1:13" x14ac:dyDescent="0.3">
      <c r="A322" s="1" t="s">
        <v>344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30</v>
      </c>
      <c r="M322" s="1" t="s">
        <v>18</v>
      </c>
    </row>
    <row r="323" spans="1:13" x14ac:dyDescent="0.3">
      <c r="A323" s="2" t="s">
        <v>345</v>
      </c>
      <c r="B323" s="2" t="s">
        <v>14</v>
      </c>
      <c r="C323" s="2" t="s">
        <v>20</v>
      </c>
      <c r="D323" s="2" t="s">
        <v>29</v>
      </c>
      <c r="E323" s="2" t="s">
        <v>16</v>
      </c>
      <c r="F323" s="2" t="s">
        <v>15</v>
      </c>
      <c r="G323" s="2">
        <v>4342</v>
      </c>
      <c r="H323" s="2">
        <v>189</v>
      </c>
      <c r="I323" s="2">
        <v>124</v>
      </c>
      <c r="J323" s="2">
        <v>360</v>
      </c>
      <c r="K323" s="2">
        <v>1</v>
      </c>
      <c r="L323" s="2" t="s">
        <v>30</v>
      </c>
      <c r="M323" s="2" t="s">
        <v>18</v>
      </c>
    </row>
    <row r="324" spans="1:13" x14ac:dyDescent="0.3">
      <c r="A324" s="1" t="s">
        <v>346</v>
      </c>
      <c r="B324" s="1" t="s">
        <v>14</v>
      </c>
      <c r="C324" s="1" t="s">
        <v>20</v>
      </c>
      <c r="D324" s="1">
        <v>2</v>
      </c>
      <c r="E324" s="1" t="s">
        <v>639</v>
      </c>
      <c r="F324" s="1" t="s">
        <v>15</v>
      </c>
      <c r="G324" s="1">
        <v>3601</v>
      </c>
      <c r="H324" s="1">
        <v>1590</v>
      </c>
      <c r="I324" s="1">
        <v>120</v>
      </c>
      <c r="J324" s="1">
        <v>360</v>
      </c>
      <c r="K324" s="1">
        <v>1</v>
      </c>
      <c r="L324" s="1" t="s">
        <v>21</v>
      </c>
      <c r="M324" s="1" t="s">
        <v>18</v>
      </c>
    </row>
    <row r="325" spans="1:13" x14ac:dyDescent="0.3">
      <c r="A325" s="2" t="s">
        <v>347</v>
      </c>
      <c r="B325" s="2" t="s">
        <v>41</v>
      </c>
      <c r="C325" s="2" t="s">
        <v>15</v>
      </c>
      <c r="D325" s="2">
        <v>0</v>
      </c>
      <c r="E325" s="2" t="s">
        <v>16</v>
      </c>
      <c r="F325" s="2" t="s">
        <v>15</v>
      </c>
      <c r="G325" s="2">
        <v>3166</v>
      </c>
      <c r="H325" s="2">
        <v>2985</v>
      </c>
      <c r="I325" s="2">
        <v>132</v>
      </c>
      <c r="J325" s="2">
        <v>360</v>
      </c>
      <c r="K325" s="2">
        <v>1</v>
      </c>
      <c r="L325" s="2" t="s">
        <v>21</v>
      </c>
      <c r="M325" s="2" t="s">
        <v>18</v>
      </c>
    </row>
    <row r="326" spans="1:13" x14ac:dyDescent="0.3">
      <c r="A326" s="1" t="s">
        <v>348</v>
      </c>
      <c r="B326" s="1" t="s">
        <v>14</v>
      </c>
      <c r="C326" s="1" t="s">
        <v>20</v>
      </c>
      <c r="D326" s="1" t="s">
        <v>29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spans="1:13" x14ac:dyDescent="0.3">
      <c r="A327" s="2" t="s">
        <v>349</v>
      </c>
      <c r="B327" s="2" t="s">
        <v>14</v>
      </c>
      <c r="C327" s="2" t="s">
        <v>20</v>
      </c>
      <c r="D327" s="2">
        <v>1</v>
      </c>
      <c r="E327" s="2" t="s">
        <v>16</v>
      </c>
      <c r="F327" s="2" t="s">
        <v>20</v>
      </c>
      <c r="G327" s="2">
        <v>8666</v>
      </c>
      <c r="H327" s="2">
        <v>4983</v>
      </c>
      <c r="I327" s="2">
        <v>376</v>
      </c>
      <c r="J327" s="2">
        <v>360</v>
      </c>
      <c r="K327" s="2">
        <v>0</v>
      </c>
      <c r="L327" s="2" t="s">
        <v>21</v>
      </c>
      <c r="M327" s="2" t="s">
        <v>22</v>
      </c>
    </row>
    <row r="328" spans="1:13" x14ac:dyDescent="0.3">
      <c r="A328" s="1" t="s">
        <v>350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spans="1:13" x14ac:dyDescent="0.3">
      <c r="A329" s="2" t="s">
        <v>351</v>
      </c>
      <c r="B329" s="2" t="s">
        <v>14</v>
      </c>
      <c r="C329" s="2" t="s">
        <v>20</v>
      </c>
      <c r="D329" s="2">
        <v>0</v>
      </c>
      <c r="E329" s="2" t="s">
        <v>16</v>
      </c>
      <c r="F329" s="2" t="s">
        <v>20</v>
      </c>
      <c r="G329" s="2">
        <v>5818</v>
      </c>
      <c r="H329" s="2">
        <v>2160</v>
      </c>
      <c r="I329" s="2">
        <v>184</v>
      </c>
      <c r="J329" s="2">
        <v>360</v>
      </c>
      <c r="K329" s="2">
        <v>1</v>
      </c>
      <c r="L329" s="2" t="s">
        <v>30</v>
      </c>
      <c r="M329" s="2" t="s">
        <v>18</v>
      </c>
    </row>
    <row r="330" spans="1:13" x14ac:dyDescent="0.3">
      <c r="A330" s="1" t="s">
        <v>352</v>
      </c>
      <c r="B330" s="1" t="s">
        <v>41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spans="1:13" x14ac:dyDescent="0.3">
      <c r="A331" s="2" t="s">
        <v>353</v>
      </c>
      <c r="B331" s="2" t="s">
        <v>41</v>
      </c>
      <c r="C331" s="2" t="s">
        <v>15</v>
      </c>
      <c r="D331" s="2">
        <v>0</v>
      </c>
      <c r="E331" s="2" t="s">
        <v>16</v>
      </c>
      <c r="F331" s="2" t="s">
        <v>15</v>
      </c>
      <c r="G331" s="2">
        <v>2500</v>
      </c>
      <c r="H331" s="2">
        <v>0</v>
      </c>
      <c r="I331" s="2">
        <v>67</v>
      </c>
      <c r="J331" s="2">
        <v>360</v>
      </c>
      <c r="K331" s="2">
        <v>1</v>
      </c>
      <c r="L331" s="2" t="s">
        <v>17</v>
      </c>
      <c r="M331" s="2" t="s">
        <v>18</v>
      </c>
    </row>
    <row r="332" spans="1:13" x14ac:dyDescent="0.3">
      <c r="A332" s="1" t="s">
        <v>354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spans="1:13" x14ac:dyDescent="0.3">
      <c r="A333" s="2" t="s">
        <v>355</v>
      </c>
      <c r="B333" s="2" t="s">
        <v>14</v>
      </c>
      <c r="C333" s="2" t="s">
        <v>15</v>
      </c>
      <c r="D333" s="2">
        <v>0</v>
      </c>
      <c r="E333" s="2" t="s">
        <v>16</v>
      </c>
      <c r="F333" s="2" t="s">
        <v>15</v>
      </c>
      <c r="G333" s="2">
        <v>2935</v>
      </c>
      <c r="H333" s="2">
        <v>0</v>
      </c>
      <c r="I333" s="2">
        <v>98</v>
      </c>
      <c r="J333" s="2">
        <v>360</v>
      </c>
      <c r="K333" s="2">
        <v>1</v>
      </c>
      <c r="L333" s="2" t="s">
        <v>30</v>
      </c>
      <c r="M333" s="2" t="s">
        <v>18</v>
      </c>
    </row>
    <row r="334" spans="1:13" x14ac:dyDescent="0.3">
      <c r="A334" s="1" t="s">
        <v>356</v>
      </c>
      <c r="B334" s="1" t="s">
        <v>14</v>
      </c>
      <c r="C334" s="1" t="s">
        <v>15</v>
      </c>
      <c r="D334" s="1">
        <v>0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spans="1:13" x14ac:dyDescent="0.3">
      <c r="A335" s="2" t="s">
        <v>357</v>
      </c>
      <c r="B335" s="2" t="s">
        <v>14</v>
      </c>
      <c r="C335" s="2" t="s">
        <v>20</v>
      </c>
      <c r="D335" s="2">
        <v>0</v>
      </c>
      <c r="E335" s="2" t="s">
        <v>16</v>
      </c>
      <c r="F335" s="2" t="s">
        <v>20</v>
      </c>
      <c r="G335" s="2">
        <v>63337</v>
      </c>
      <c r="H335" s="2">
        <v>0</v>
      </c>
      <c r="I335" s="2">
        <v>490</v>
      </c>
      <c r="J335" s="2">
        <v>180</v>
      </c>
      <c r="K335" s="2">
        <v>1</v>
      </c>
      <c r="L335" s="2" t="s">
        <v>17</v>
      </c>
      <c r="M335" s="2" t="s">
        <v>18</v>
      </c>
    </row>
    <row r="336" spans="1:13" x14ac:dyDescent="0.3">
      <c r="A336" s="1" t="s">
        <v>358</v>
      </c>
      <c r="B336" s="1" t="s">
        <v>14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spans="1:13" x14ac:dyDescent="0.3">
      <c r="A337" s="2" t="s">
        <v>359</v>
      </c>
      <c r="B337" s="2" t="s">
        <v>14</v>
      </c>
      <c r="C337" s="2" t="s">
        <v>20</v>
      </c>
      <c r="D337" s="2">
        <v>0</v>
      </c>
      <c r="E337" s="2" t="s">
        <v>16</v>
      </c>
      <c r="F337" s="2" t="s">
        <v>20</v>
      </c>
      <c r="G337" s="2">
        <v>5503</v>
      </c>
      <c r="H337" s="2">
        <v>4490</v>
      </c>
      <c r="I337" s="2">
        <v>70</v>
      </c>
      <c r="J337" s="2">
        <v>300</v>
      </c>
      <c r="K337" s="2">
        <v>1</v>
      </c>
      <c r="L337" s="2" t="s">
        <v>30</v>
      </c>
      <c r="M337" s="2" t="s">
        <v>18</v>
      </c>
    </row>
    <row r="338" spans="1:13" x14ac:dyDescent="0.3">
      <c r="A338" s="1" t="s">
        <v>360</v>
      </c>
      <c r="B338" s="1" t="s">
        <v>14</v>
      </c>
      <c r="C338" s="1" t="s">
        <v>20</v>
      </c>
      <c r="D338" s="1">
        <v>1</v>
      </c>
      <c r="E338" s="1" t="s">
        <v>16</v>
      </c>
      <c r="F338" s="1" t="s">
        <v>20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spans="1:13" x14ac:dyDescent="0.3">
      <c r="A339" s="2" t="s">
        <v>361</v>
      </c>
      <c r="B339" s="2" t="s">
        <v>14</v>
      </c>
      <c r="C339" s="2" t="s">
        <v>20</v>
      </c>
      <c r="D339" s="2">
        <v>2</v>
      </c>
      <c r="E339" s="2" t="s">
        <v>16</v>
      </c>
      <c r="F339" s="2" t="s">
        <v>20</v>
      </c>
      <c r="G339" s="2">
        <v>2500</v>
      </c>
      <c r="H339" s="2">
        <v>4600</v>
      </c>
      <c r="I339" s="2">
        <v>176</v>
      </c>
      <c r="J339" s="2">
        <v>360</v>
      </c>
      <c r="K339" s="2">
        <v>1</v>
      </c>
      <c r="L339" s="2" t="s">
        <v>21</v>
      </c>
      <c r="M339" s="2" t="s">
        <v>18</v>
      </c>
    </row>
    <row r="340" spans="1:13" x14ac:dyDescent="0.3">
      <c r="A340" s="1" t="s">
        <v>362</v>
      </c>
      <c r="B340" s="1" t="s">
        <v>41</v>
      </c>
      <c r="C340" s="1" t="s">
        <v>15</v>
      </c>
      <c r="D340" s="1" t="s">
        <v>29</v>
      </c>
      <c r="E340" s="1" t="s">
        <v>639</v>
      </c>
      <c r="F340" s="1" t="s">
        <v>15</v>
      </c>
      <c r="G340" s="1">
        <v>1830</v>
      </c>
      <c r="H340" s="1">
        <v>0</v>
      </c>
      <c r="I340" s="1">
        <v>120</v>
      </c>
      <c r="J340" s="1">
        <v>360</v>
      </c>
      <c r="K340" s="1">
        <v>0</v>
      </c>
      <c r="L340" s="1" t="s">
        <v>17</v>
      </c>
      <c r="M340" s="1" t="s">
        <v>22</v>
      </c>
    </row>
    <row r="341" spans="1:13" x14ac:dyDescent="0.3">
      <c r="A341" s="2" t="s">
        <v>363</v>
      </c>
      <c r="B341" s="2" t="s">
        <v>41</v>
      </c>
      <c r="C341" s="2" t="s">
        <v>15</v>
      </c>
      <c r="D341" s="2">
        <v>0</v>
      </c>
      <c r="E341" s="2" t="s">
        <v>16</v>
      </c>
      <c r="F341" s="2" t="s">
        <v>15</v>
      </c>
      <c r="G341" s="2">
        <v>4160</v>
      </c>
      <c r="H341" s="2">
        <v>0</v>
      </c>
      <c r="I341" s="2">
        <v>71</v>
      </c>
      <c r="J341" s="2">
        <v>360</v>
      </c>
      <c r="K341" s="2">
        <v>1</v>
      </c>
      <c r="L341" s="2" t="s">
        <v>30</v>
      </c>
      <c r="M341" s="2" t="s">
        <v>18</v>
      </c>
    </row>
    <row r="342" spans="1:13" x14ac:dyDescent="0.3">
      <c r="A342" s="1" t="s">
        <v>364</v>
      </c>
      <c r="B342" s="1" t="s">
        <v>14</v>
      </c>
      <c r="C342" s="1" t="s">
        <v>20</v>
      </c>
      <c r="D342" s="1" t="s">
        <v>29</v>
      </c>
      <c r="E342" s="1" t="s">
        <v>639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spans="1:13" x14ac:dyDescent="0.3">
      <c r="A343" s="2" t="s">
        <v>365</v>
      </c>
      <c r="B343" s="2" t="s">
        <v>41</v>
      </c>
      <c r="C343" s="2" t="s">
        <v>15</v>
      </c>
      <c r="D343" s="2">
        <v>0</v>
      </c>
      <c r="E343" s="2" t="s">
        <v>16</v>
      </c>
      <c r="F343" s="2" t="s">
        <v>15</v>
      </c>
      <c r="G343" s="2">
        <v>2378</v>
      </c>
      <c r="H343" s="2">
        <v>0</v>
      </c>
      <c r="I343" s="2">
        <v>46</v>
      </c>
      <c r="J343" s="2">
        <v>360</v>
      </c>
      <c r="K343" s="2">
        <v>1</v>
      </c>
      <c r="L343" s="2" t="s">
        <v>21</v>
      </c>
      <c r="M343" s="2" t="s">
        <v>22</v>
      </c>
    </row>
    <row r="344" spans="1:13" x14ac:dyDescent="0.3">
      <c r="A344" s="1" t="s">
        <v>366</v>
      </c>
      <c r="B344" s="1" t="s">
        <v>14</v>
      </c>
      <c r="C344" s="1" t="s">
        <v>20</v>
      </c>
      <c r="D344" s="1">
        <v>1</v>
      </c>
      <c r="E344" s="1" t="s">
        <v>639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spans="1:13" x14ac:dyDescent="0.3">
      <c r="A345" s="2" t="s">
        <v>367</v>
      </c>
      <c r="B345" s="2" t="s">
        <v>14</v>
      </c>
      <c r="C345" s="2" t="s">
        <v>20</v>
      </c>
      <c r="D345" s="2" t="s">
        <v>29</v>
      </c>
      <c r="E345" s="2" t="s">
        <v>639</v>
      </c>
      <c r="F345" s="2" t="s">
        <v>15</v>
      </c>
      <c r="G345" s="2">
        <v>3173</v>
      </c>
      <c r="H345" s="2">
        <v>0</v>
      </c>
      <c r="I345" s="2">
        <v>74</v>
      </c>
      <c r="J345" s="2">
        <v>360</v>
      </c>
      <c r="K345" s="2">
        <v>1</v>
      </c>
      <c r="L345" s="2" t="s">
        <v>30</v>
      </c>
      <c r="M345" s="2" t="s">
        <v>18</v>
      </c>
    </row>
    <row r="346" spans="1:13" x14ac:dyDescent="0.3">
      <c r="A346" s="1" t="s">
        <v>368</v>
      </c>
      <c r="B346" s="1" t="s">
        <v>14</v>
      </c>
      <c r="C346" s="1" t="s">
        <v>20</v>
      </c>
      <c r="D346" s="1">
        <v>2</v>
      </c>
      <c r="E346" s="1" t="s">
        <v>16</v>
      </c>
      <c r="F346" s="1" t="s">
        <v>20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spans="1:13" x14ac:dyDescent="0.3">
      <c r="A347" s="2" t="s">
        <v>369</v>
      </c>
      <c r="B347" s="2" t="s">
        <v>14</v>
      </c>
      <c r="C347" s="2" t="s">
        <v>20</v>
      </c>
      <c r="D347" s="2">
        <v>0</v>
      </c>
      <c r="E347" s="2" t="s">
        <v>16</v>
      </c>
      <c r="F347" s="2" t="s">
        <v>15</v>
      </c>
      <c r="G347" s="2">
        <v>2499</v>
      </c>
      <c r="H347" s="2">
        <v>2458</v>
      </c>
      <c r="I347" s="2">
        <v>160</v>
      </c>
      <c r="J347" s="2">
        <v>360</v>
      </c>
      <c r="K347" s="2">
        <v>1</v>
      </c>
      <c r="L347" s="2" t="s">
        <v>30</v>
      </c>
      <c r="M347" s="2" t="s">
        <v>18</v>
      </c>
    </row>
    <row r="348" spans="1:13" x14ac:dyDescent="0.3">
      <c r="A348" s="1" t="s">
        <v>370</v>
      </c>
      <c r="B348" s="1" t="s">
        <v>14</v>
      </c>
      <c r="C348" s="1" t="s">
        <v>20</v>
      </c>
      <c r="D348" s="1">
        <v>0</v>
      </c>
      <c r="E348" s="1" t="s">
        <v>639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spans="1:13" x14ac:dyDescent="0.3">
      <c r="A349" s="2" t="s">
        <v>371</v>
      </c>
      <c r="B349" s="2" t="s">
        <v>14</v>
      </c>
      <c r="C349" s="2" t="s">
        <v>20</v>
      </c>
      <c r="D349" s="2">
        <v>2</v>
      </c>
      <c r="E349" s="2" t="s">
        <v>639</v>
      </c>
      <c r="F349" s="2" t="s">
        <v>15</v>
      </c>
      <c r="G349" s="2">
        <v>3083</v>
      </c>
      <c r="H349" s="2">
        <v>2168</v>
      </c>
      <c r="I349" s="2">
        <v>126</v>
      </c>
      <c r="J349" s="2">
        <v>360</v>
      </c>
      <c r="K349" s="2">
        <v>1</v>
      </c>
      <c r="L349" s="2" t="s">
        <v>17</v>
      </c>
      <c r="M349" s="2" t="s">
        <v>18</v>
      </c>
    </row>
    <row r="350" spans="1:13" x14ac:dyDescent="0.3">
      <c r="A350" s="1" t="s">
        <v>372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K350" s="1">
        <v>1</v>
      </c>
      <c r="L350" s="1" t="s">
        <v>30</v>
      </c>
      <c r="M350" s="1" t="s">
        <v>18</v>
      </c>
    </row>
    <row r="351" spans="1:13" x14ac:dyDescent="0.3">
      <c r="A351" s="2" t="s">
        <v>373</v>
      </c>
      <c r="B351" s="2" t="s">
        <v>14</v>
      </c>
      <c r="C351" s="2" t="s">
        <v>20</v>
      </c>
      <c r="D351" s="2">
        <v>0</v>
      </c>
      <c r="E351" s="2" t="s">
        <v>16</v>
      </c>
      <c r="F351" s="2" t="s">
        <v>15</v>
      </c>
      <c r="G351" s="2">
        <v>2625</v>
      </c>
      <c r="H351" s="2">
        <v>6250</v>
      </c>
      <c r="I351" s="2">
        <v>187</v>
      </c>
      <c r="J351" s="2">
        <v>360</v>
      </c>
      <c r="K351" s="2">
        <v>1</v>
      </c>
      <c r="L351" s="2" t="s">
        <v>21</v>
      </c>
      <c r="M351" s="2" t="s">
        <v>18</v>
      </c>
    </row>
    <row r="352" spans="1:13" x14ac:dyDescent="0.3">
      <c r="A352" s="1" t="s">
        <v>374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30</v>
      </c>
      <c r="M352" s="1" t="s">
        <v>18</v>
      </c>
    </row>
    <row r="353" spans="1:13" x14ac:dyDescent="0.3">
      <c r="A353" s="2" t="s">
        <v>375</v>
      </c>
      <c r="B353" s="2" t="s">
        <v>14</v>
      </c>
      <c r="C353" s="2" t="s">
        <v>15</v>
      </c>
      <c r="D353" s="2">
        <v>0</v>
      </c>
      <c r="E353" s="2" t="s">
        <v>16</v>
      </c>
      <c r="F353" s="2" t="s">
        <v>15</v>
      </c>
      <c r="G353" s="2">
        <v>8750</v>
      </c>
      <c r="H353" s="2">
        <v>4167</v>
      </c>
      <c r="I353" s="2">
        <v>308</v>
      </c>
      <c r="J353" s="2">
        <v>360</v>
      </c>
      <c r="K353" s="2">
        <v>1</v>
      </c>
      <c r="L353" s="2" t="s">
        <v>21</v>
      </c>
      <c r="M353" s="2" t="s">
        <v>22</v>
      </c>
    </row>
    <row r="354" spans="1:13" x14ac:dyDescent="0.3">
      <c r="A354" s="1" t="s">
        <v>376</v>
      </c>
      <c r="B354" s="1" t="s">
        <v>14</v>
      </c>
      <c r="C354" s="1" t="s">
        <v>20</v>
      </c>
      <c r="D354" s="1" t="s">
        <v>29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spans="1:13" x14ac:dyDescent="0.3">
      <c r="A355" s="2" t="s">
        <v>377</v>
      </c>
      <c r="B355" s="2" t="s">
        <v>41</v>
      </c>
      <c r="C355" s="2" t="s">
        <v>20</v>
      </c>
      <c r="D355" s="2">
        <v>0</v>
      </c>
      <c r="E355" s="2" t="s">
        <v>16</v>
      </c>
      <c r="F355" s="2" t="s">
        <v>20</v>
      </c>
      <c r="G355" s="2">
        <v>5500</v>
      </c>
      <c r="H355" s="2">
        <v>0</v>
      </c>
      <c r="I355" s="2">
        <v>105</v>
      </c>
      <c r="J355" s="2">
        <v>360</v>
      </c>
      <c r="K355" s="2">
        <v>0</v>
      </c>
      <c r="L355" s="2" t="s">
        <v>21</v>
      </c>
      <c r="M355" s="2" t="s">
        <v>22</v>
      </c>
    </row>
    <row r="356" spans="1:13" x14ac:dyDescent="0.3">
      <c r="A356" s="1" t="s">
        <v>378</v>
      </c>
      <c r="B356" s="1" t="s">
        <v>41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30</v>
      </c>
      <c r="M356" s="1" t="s">
        <v>18</v>
      </c>
    </row>
    <row r="357" spans="1:13" x14ac:dyDescent="0.3">
      <c r="A357" s="2" t="s">
        <v>379</v>
      </c>
      <c r="B357" s="2" t="s">
        <v>41</v>
      </c>
      <c r="C357" s="2" t="s">
        <v>15</v>
      </c>
      <c r="D357" s="2">
        <v>0</v>
      </c>
      <c r="E357" s="2" t="s">
        <v>16</v>
      </c>
      <c r="F357" s="2" t="s">
        <v>15</v>
      </c>
      <c r="G357" s="2">
        <v>3813</v>
      </c>
      <c r="H357" s="2">
        <v>0</v>
      </c>
      <c r="I357" s="2">
        <v>116</v>
      </c>
      <c r="J357" s="2">
        <v>180</v>
      </c>
      <c r="K357" s="2">
        <v>1</v>
      </c>
      <c r="L357" s="2" t="s">
        <v>17</v>
      </c>
      <c r="M357" s="2" t="s">
        <v>18</v>
      </c>
    </row>
    <row r="358" spans="1:13" x14ac:dyDescent="0.3">
      <c r="A358" s="1" t="s">
        <v>380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spans="1:13" x14ac:dyDescent="0.3">
      <c r="A359" s="2" t="s">
        <v>381</v>
      </c>
      <c r="B359" s="2" t="s">
        <v>14</v>
      </c>
      <c r="C359" s="2" t="s">
        <v>20</v>
      </c>
      <c r="D359" s="2">
        <v>1</v>
      </c>
      <c r="E359" s="2" t="s">
        <v>16</v>
      </c>
      <c r="F359" s="2" t="s">
        <v>15</v>
      </c>
      <c r="G359" s="2">
        <v>3875</v>
      </c>
      <c r="H359" s="2">
        <v>0</v>
      </c>
      <c r="I359" s="2">
        <v>67</v>
      </c>
      <c r="J359" s="2">
        <v>360</v>
      </c>
      <c r="K359" s="2">
        <v>1</v>
      </c>
      <c r="L359" s="2" t="s">
        <v>17</v>
      </c>
      <c r="M359" s="2" t="s">
        <v>22</v>
      </c>
    </row>
    <row r="360" spans="1:13" x14ac:dyDescent="0.3">
      <c r="A360" s="1" t="s">
        <v>382</v>
      </c>
      <c r="B360" s="1" t="s">
        <v>14</v>
      </c>
      <c r="C360" s="1" t="s">
        <v>20</v>
      </c>
      <c r="D360" s="1">
        <v>0</v>
      </c>
      <c r="E360" s="1" t="s">
        <v>639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spans="1:13" x14ac:dyDescent="0.3">
      <c r="A361" s="2" t="s">
        <v>383</v>
      </c>
      <c r="B361" s="2" t="s">
        <v>14</v>
      </c>
      <c r="C361" s="2" t="s">
        <v>20</v>
      </c>
      <c r="D361" s="2" t="s">
        <v>29</v>
      </c>
      <c r="E361" s="2" t="s">
        <v>16</v>
      </c>
      <c r="F361" s="2" t="s">
        <v>15</v>
      </c>
      <c r="G361" s="2">
        <v>5167</v>
      </c>
      <c r="H361" s="2">
        <v>3167</v>
      </c>
      <c r="I361" s="2">
        <v>200</v>
      </c>
      <c r="J361" s="2">
        <v>360</v>
      </c>
      <c r="K361" s="2">
        <v>1</v>
      </c>
      <c r="L361" s="2" t="s">
        <v>30</v>
      </c>
      <c r="M361" s="2" t="s">
        <v>18</v>
      </c>
    </row>
    <row r="362" spans="1:13" x14ac:dyDescent="0.3">
      <c r="A362" s="1" t="s">
        <v>384</v>
      </c>
      <c r="B362" s="1" t="s">
        <v>41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30</v>
      </c>
      <c r="M362" s="1" t="s">
        <v>22</v>
      </c>
    </row>
    <row r="363" spans="1:13" x14ac:dyDescent="0.3">
      <c r="A363" s="2" t="s">
        <v>385</v>
      </c>
      <c r="B363" s="2" t="s">
        <v>14</v>
      </c>
      <c r="C363" s="2" t="s">
        <v>20</v>
      </c>
      <c r="D363" s="2">
        <v>2</v>
      </c>
      <c r="E363" s="2" t="s">
        <v>16</v>
      </c>
      <c r="F363" s="2" t="s">
        <v>15</v>
      </c>
      <c r="G363" s="2">
        <v>5000</v>
      </c>
      <c r="H363" s="2">
        <v>3667</v>
      </c>
      <c r="I363" s="2">
        <v>236</v>
      </c>
      <c r="J363" s="2">
        <v>360</v>
      </c>
      <c r="K363" s="2">
        <v>1</v>
      </c>
      <c r="L363" s="2" t="s">
        <v>30</v>
      </c>
      <c r="M363" s="2" t="s">
        <v>18</v>
      </c>
    </row>
    <row r="364" spans="1:13" x14ac:dyDescent="0.3">
      <c r="A364" s="1" t="s">
        <v>386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spans="1:13" x14ac:dyDescent="0.3">
      <c r="A365" s="2" t="s">
        <v>387</v>
      </c>
      <c r="B365" s="2" t="s">
        <v>14</v>
      </c>
      <c r="C365" s="2" t="s">
        <v>20</v>
      </c>
      <c r="D365" s="2">
        <v>0</v>
      </c>
      <c r="E365" s="2" t="s">
        <v>16</v>
      </c>
      <c r="F365" s="2" t="s">
        <v>15</v>
      </c>
      <c r="G365" s="2">
        <v>3013</v>
      </c>
      <c r="H365" s="2">
        <v>3033</v>
      </c>
      <c r="I365" s="2">
        <v>95</v>
      </c>
      <c r="J365" s="2">
        <v>300</v>
      </c>
      <c r="K365" s="2">
        <v>1</v>
      </c>
      <c r="L365" s="2" t="s">
        <v>17</v>
      </c>
      <c r="M365" s="2" t="s">
        <v>18</v>
      </c>
    </row>
    <row r="366" spans="1:13" x14ac:dyDescent="0.3">
      <c r="A366" s="1" t="s">
        <v>388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spans="1:13" x14ac:dyDescent="0.3">
      <c r="A367" s="2" t="s">
        <v>389</v>
      </c>
      <c r="B367" s="2" t="s">
        <v>14</v>
      </c>
      <c r="C367" s="2" t="s">
        <v>15</v>
      </c>
      <c r="D367" s="2">
        <v>0</v>
      </c>
      <c r="E367" s="2" t="s">
        <v>639</v>
      </c>
      <c r="F367" s="2" t="s">
        <v>15</v>
      </c>
      <c r="G367" s="2">
        <v>6216</v>
      </c>
      <c r="H367" s="2">
        <v>0</v>
      </c>
      <c r="I367" s="2">
        <v>133</v>
      </c>
      <c r="J367" s="2">
        <v>360</v>
      </c>
      <c r="K367" s="2">
        <v>1</v>
      </c>
      <c r="L367" s="2" t="s">
        <v>21</v>
      </c>
      <c r="M367" s="2" t="s">
        <v>22</v>
      </c>
    </row>
    <row r="368" spans="1:13" x14ac:dyDescent="0.3">
      <c r="A368" s="1" t="s">
        <v>390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30</v>
      </c>
      <c r="M368" s="1" t="s">
        <v>22</v>
      </c>
    </row>
    <row r="369" spans="1:13" x14ac:dyDescent="0.3">
      <c r="A369" s="2" t="s">
        <v>391</v>
      </c>
      <c r="B369" s="2" t="s">
        <v>14</v>
      </c>
      <c r="C369" s="2" t="s">
        <v>15</v>
      </c>
      <c r="D369" s="2">
        <v>0</v>
      </c>
      <c r="E369" s="2" t="s">
        <v>16</v>
      </c>
      <c r="F369" s="2" t="s">
        <v>15</v>
      </c>
      <c r="G369" s="2">
        <v>5124</v>
      </c>
      <c r="H369" s="2">
        <v>0</v>
      </c>
      <c r="I369" s="2">
        <v>124</v>
      </c>
      <c r="J369" s="2">
        <v>300</v>
      </c>
      <c r="K369" s="2">
        <v>0</v>
      </c>
      <c r="L369" s="2" t="s">
        <v>21</v>
      </c>
      <c r="M369" s="2" t="s">
        <v>22</v>
      </c>
    </row>
    <row r="370" spans="1:13" x14ac:dyDescent="0.3">
      <c r="A370" s="1" t="s">
        <v>392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30</v>
      </c>
      <c r="M370" s="1" t="s">
        <v>18</v>
      </c>
    </row>
    <row r="371" spans="1:13" x14ac:dyDescent="0.3">
      <c r="A371" s="2" t="s">
        <v>393</v>
      </c>
      <c r="B371" s="2" t="s">
        <v>14</v>
      </c>
      <c r="C371" s="2" t="s">
        <v>20</v>
      </c>
      <c r="D371" s="2">
        <v>0</v>
      </c>
      <c r="E371" s="2" t="s">
        <v>16</v>
      </c>
      <c r="F371" s="2" t="s">
        <v>15</v>
      </c>
      <c r="G371" s="2">
        <v>19730</v>
      </c>
      <c r="H371" s="2">
        <v>5266</v>
      </c>
      <c r="I371" s="2">
        <v>570</v>
      </c>
      <c r="J371" s="2">
        <v>360</v>
      </c>
      <c r="K371" s="2">
        <v>1</v>
      </c>
      <c r="L371" s="2" t="s">
        <v>21</v>
      </c>
      <c r="M371" s="2" t="s">
        <v>22</v>
      </c>
    </row>
    <row r="372" spans="1:13" x14ac:dyDescent="0.3">
      <c r="A372" s="1" t="s">
        <v>394</v>
      </c>
      <c r="B372" s="1" t="s">
        <v>41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30</v>
      </c>
      <c r="M372" s="1" t="s">
        <v>18</v>
      </c>
    </row>
    <row r="373" spans="1:13" x14ac:dyDescent="0.3">
      <c r="A373" s="2" t="s">
        <v>395</v>
      </c>
      <c r="B373" s="2" t="s">
        <v>14</v>
      </c>
      <c r="C373" s="2" t="s">
        <v>20</v>
      </c>
      <c r="D373" s="2">
        <v>2</v>
      </c>
      <c r="E373" s="2" t="s">
        <v>16</v>
      </c>
      <c r="F373" s="2" t="s">
        <v>15</v>
      </c>
      <c r="G373" s="2">
        <v>5185</v>
      </c>
      <c r="H373" s="2">
        <v>0</v>
      </c>
      <c r="I373" s="2">
        <v>155</v>
      </c>
      <c r="J373" s="2">
        <v>360</v>
      </c>
      <c r="K373" s="2">
        <v>1</v>
      </c>
      <c r="L373" s="2" t="s">
        <v>30</v>
      </c>
      <c r="M373" s="2" t="s">
        <v>18</v>
      </c>
    </row>
    <row r="374" spans="1:13" x14ac:dyDescent="0.3">
      <c r="A374" s="1" t="s">
        <v>396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spans="1:13" x14ac:dyDescent="0.3">
      <c r="A375" s="2" t="s">
        <v>397</v>
      </c>
      <c r="B375" s="2" t="s">
        <v>14</v>
      </c>
      <c r="C375" s="2" t="s">
        <v>15</v>
      </c>
      <c r="D375" s="2">
        <v>1</v>
      </c>
      <c r="E375" s="2" t="s">
        <v>16</v>
      </c>
      <c r="F375" s="2" t="s">
        <v>15</v>
      </c>
      <c r="G375" s="2">
        <v>3062</v>
      </c>
      <c r="H375" s="2">
        <v>1987</v>
      </c>
      <c r="I375" s="2">
        <v>111</v>
      </c>
      <c r="J375" s="2">
        <v>180</v>
      </c>
      <c r="K375" s="2">
        <v>0</v>
      </c>
      <c r="L375" s="2" t="s">
        <v>17</v>
      </c>
      <c r="M375" s="2" t="s">
        <v>22</v>
      </c>
    </row>
    <row r="376" spans="1:13" x14ac:dyDescent="0.3">
      <c r="A376" s="1" t="s">
        <v>398</v>
      </c>
      <c r="B376" s="1" t="s">
        <v>41</v>
      </c>
      <c r="C376" s="1" t="s">
        <v>15</v>
      </c>
      <c r="D376" s="1">
        <v>0</v>
      </c>
      <c r="E376" s="1" t="s">
        <v>16</v>
      </c>
      <c r="F376" s="1" t="s">
        <v>20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spans="1:13" x14ac:dyDescent="0.3">
      <c r="A377" s="2" t="s">
        <v>399</v>
      </c>
      <c r="B377" s="2" t="s">
        <v>14</v>
      </c>
      <c r="C377" s="2" t="s">
        <v>20</v>
      </c>
      <c r="D377" s="2">
        <v>0</v>
      </c>
      <c r="E377" s="2" t="s">
        <v>16</v>
      </c>
      <c r="F377" s="2" t="s">
        <v>15</v>
      </c>
      <c r="G377" s="2">
        <v>4817</v>
      </c>
      <c r="H377" s="2">
        <v>923</v>
      </c>
      <c r="I377" s="2">
        <v>120</v>
      </c>
      <c r="J377" s="2">
        <v>180</v>
      </c>
      <c r="K377" s="2">
        <v>1</v>
      </c>
      <c r="L377" s="2" t="s">
        <v>17</v>
      </c>
      <c r="M377" s="2" t="s">
        <v>18</v>
      </c>
    </row>
    <row r="378" spans="1:13" x14ac:dyDescent="0.3">
      <c r="A378" s="1" t="s">
        <v>400</v>
      </c>
      <c r="B378" s="1" t="s">
        <v>14</v>
      </c>
      <c r="C378" s="1" t="s">
        <v>20</v>
      </c>
      <c r="D378" s="1" t="s">
        <v>29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spans="1:13" x14ac:dyDescent="0.3">
      <c r="A379" s="2" t="s">
        <v>401</v>
      </c>
      <c r="B379" s="2" t="s">
        <v>14</v>
      </c>
      <c r="C379" s="2" t="s">
        <v>20</v>
      </c>
      <c r="D379" s="2">
        <v>0</v>
      </c>
      <c r="E379" s="2" t="s">
        <v>16</v>
      </c>
      <c r="F379" s="2" t="s">
        <v>15</v>
      </c>
      <c r="G379" s="2">
        <v>4310</v>
      </c>
      <c r="H379" s="2">
        <v>0</v>
      </c>
      <c r="I379" s="2">
        <v>130</v>
      </c>
      <c r="J379" s="2">
        <v>360</v>
      </c>
      <c r="K379" s="2">
        <v>1</v>
      </c>
      <c r="L379" s="2" t="s">
        <v>30</v>
      </c>
      <c r="M379" s="2" t="s">
        <v>18</v>
      </c>
    </row>
    <row r="380" spans="1:13" x14ac:dyDescent="0.3">
      <c r="A380" s="1" t="s">
        <v>402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spans="1:13" x14ac:dyDescent="0.3">
      <c r="A381" s="2" t="s">
        <v>403</v>
      </c>
      <c r="B381" s="2" t="s">
        <v>14</v>
      </c>
      <c r="C381" s="2" t="s">
        <v>20</v>
      </c>
      <c r="D381" s="2">
        <v>2</v>
      </c>
      <c r="E381" s="2" t="s">
        <v>16</v>
      </c>
      <c r="F381" s="2" t="s">
        <v>15</v>
      </c>
      <c r="G381" s="2">
        <v>5391</v>
      </c>
      <c r="H381" s="2">
        <v>0</v>
      </c>
      <c r="I381" s="2">
        <v>130</v>
      </c>
      <c r="J381" s="2">
        <v>360</v>
      </c>
      <c r="K381" s="2">
        <v>1</v>
      </c>
      <c r="L381" s="2" t="s">
        <v>17</v>
      </c>
      <c r="M381" s="2" t="s">
        <v>18</v>
      </c>
    </row>
    <row r="382" spans="1:13" x14ac:dyDescent="0.3">
      <c r="A382" s="1" t="s">
        <v>404</v>
      </c>
      <c r="B382" s="1" t="s">
        <v>14</v>
      </c>
      <c r="C382" s="1" t="s">
        <v>20</v>
      </c>
      <c r="D382" s="1">
        <v>0</v>
      </c>
      <c r="E382" s="1" t="s">
        <v>16</v>
      </c>
      <c r="F382" s="1" t="s">
        <v>20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30</v>
      </c>
      <c r="M382" s="1" t="s">
        <v>18</v>
      </c>
    </row>
    <row r="383" spans="1:13" x14ac:dyDescent="0.3">
      <c r="A383" s="2" t="s">
        <v>405</v>
      </c>
      <c r="B383" s="2" t="s">
        <v>14</v>
      </c>
      <c r="C383" s="2" t="s">
        <v>15</v>
      </c>
      <c r="D383" s="2">
        <v>0</v>
      </c>
      <c r="E383" s="2" t="s">
        <v>16</v>
      </c>
      <c r="F383" s="2" t="s">
        <v>15</v>
      </c>
      <c r="G383" s="2">
        <v>5941</v>
      </c>
      <c r="H383" s="2">
        <v>4232</v>
      </c>
      <c r="I383" s="2">
        <v>296</v>
      </c>
      <c r="J383" s="2">
        <v>360</v>
      </c>
      <c r="K383" s="2">
        <v>1</v>
      </c>
      <c r="L383" s="2" t="s">
        <v>30</v>
      </c>
      <c r="M383" s="2" t="s">
        <v>18</v>
      </c>
    </row>
    <row r="384" spans="1:13" x14ac:dyDescent="0.3">
      <c r="A384" s="1" t="s">
        <v>406</v>
      </c>
      <c r="B384" s="1" t="s">
        <v>41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spans="1:13" x14ac:dyDescent="0.3">
      <c r="A385" s="2" t="s">
        <v>407</v>
      </c>
      <c r="B385" s="2" t="s">
        <v>14</v>
      </c>
      <c r="C385" s="2" t="s">
        <v>15</v>
      </c>
      <c r="D385" s="2">
        <v>0</v>
      </c>
      <c r="E385" s="2" t="s">
        <v>16</v>
      </c>
      <c r="F385" s="2" t="s">
        <v>20</v>
      </c>
      <c r="G385" s="2">
        <v>7167</v>
      </c>
      <c r="H385" s="2">
        <v>0</v>
      </c>
      <c r="I385" s="2">
        <v>128</v>
      </c>
      <c r="J385" s="2">
        <v>360</v>
      </c>
      <c r="K385" s="2">
        <v>1</v>
      </c>
      <c r="L385" s="2" t="s">
        <v>17</v>
      </c>
      <c r="M385" s="2" t="s">
        <v>18</v>
      </c>
    </row>
    <row r="386" spans="1:13" x14ac:dyDescent="0.3">
      <c r="A386" s="1" t="s">
        <v>408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spans="1:13" x14ac:dyDescent="0.3">
      <c r="A387" s="2" t="s">
        <v>409</v>
      </c>
      <c r="B387" s="2" t="s">
        <v>14</v>
      </c>
      <c r="C387" s="2" t="s">
        <v>15</v>
      </c>
      <c r="D387" s="2">
        <v>1</v>
      </c>
      <c r="E387" s="2" t="s">
        <v>16</v>
      </c>
      <c r="F387" s="2" t="s">
        <v>20</v>
      </c>
      <c r="G387" s="2">
        <v>3667</v>
      </c>
      <c r="H387" s="2">
        <v>0</v>
      </c>
      <c r="I387" s="2">
        <v>113</v>
      </c>
      <c r="J387" s="2">
        <v>180</v>
      </c>
      <c r="K387" s="2">
        <v>1</v>
      </c>
      <c r="L387" s="2" t="s">
        <v>17</v>
      </c>
      <c r="M387" s="2" t="s">
        <v>18</v>
      </c>
    </row>
    <row r="388" spans="1:13" x14ac:dyDescent="0.3">
      <c r="A388" s="1" t="s">
        <v>410</v>
      </c>
      <c r="B388" s="1" t="s">
        <v>14</v>
      </c>
      <c r="C388" s="1" t="s">
        <v>15</v>
      </c>
      <c r="D388" s="1">
        <v>0</v>
      </c>
      <c r="E388" s="1" t="s">
        <v>639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30</v>
      </c>
      <c r="M388" s="1" t="s">
        <v>18</v>
      </c>
    </row>
    <row r="389" spans="1:13" x14ac:dyDescent="0.3">
      <c r="A389" s="2" t="s">
        <v>411</v>
      </c>
      <c r="B389" s="2" t="s">
        <v>14</v>
      </c>
      <c r="C389" s="2" t="s">
        <v>20</v>
      </c>
      <c r="D389" s="2">
        <v>0</v>
      </c>
      <c r="E389" s="2" t="s">
        <v>639</v>
      </c>
      <c r="F389" s="2" t="s">
        <v>15</v>
      </c>
      <c r="G389" s="2">
        <v>3010</v>
      </c>
      <c r="H389" s="2">
        <v>3136</v>
      </c>
      <c r="I389" s="2">
        <v>120</v>
      </c>
      <c r="J389" s="2">
        <v>360</v>
      </c>
      <c r="K389" s="2">
        <v>0</v>
      </c>
      <c r="L389" s="2" t="s">
        <v>17</v>
      </c>
      <c r="M389" s="2" t="s">
        <v>22</v>
      </c>
    </row>
    <row r="390" spans="1:13" x14ac:dyDescent="0.3">
      <c r="A390" s="1" t="s">
        <v>412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spans="1:13" x14ac:dyDescent="0.3">
      <c r="A391" s="2" t="s">
        <v>413</v>
      </c>
      <c r="B391" s="2" t="s">
        <v>14</v>
      </c>
      <c r="C391" s="2" t="s">
        <v>20</v>
      </c>
      <c r="D391" s="2">
        <v>0</v>
      </c>
      <c r="E391" s="2" t="s">
        <v>16</v>
      </c>
      <c r="F391" s="2" t="s">
        <v>15</v>
      </c>
      <c r="G391" s="2">
        <v>5488</v>
      </c>
      <c r="H391" s="2">
        <v>0</v>
      </c>
      <c r="I391" s="2">
        <v>125</v>
      </c>
      <c r="J391" s="2">
        <v>360</v>
      </c>
      <c r="K391" s="2">
        <v>1</v>
      </c>
      <c r="L391" s="2" t="s">
        <v>21</v>
      </c>
      <c r="M391" s="2" t="s">
        <v>18</v>
      </c>
    </row>
    <row r="392" spans="1:13" x14ac:dyDescent="0.3">
      <c r="A392" s="1" t="s">
        <v>414</v>
      </c>
      <c r="B392" s="1" t="s">
        <v>14</v>
      </c>
      <c r="C392" s="1" t="s">
        <v>15</v>
      </c>
      <c r="D392" s="1" t="s">
        <v>29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spans="1:13" x14ac:dyDescent="0.3">
      <c r="A393" s="2" t="s">
        <v>415</v>
      </c>
      <c r="B393" s="2" t="s">
        <v>14</v>
      </c>
      <c r="C393" s="2" t="s">
        <v>20</v>
      </c>
      <c r="D393" s="2" t="s">
        <v>29</v>
      </c>
      <c r="E393" s="2" t="s">
        <v>16</v>
      </c>
      <c r="F393" s="2" t="s">
        <v>15</v>
      </c>
      <c r="G393" s="2">
        <v>9504</v>
      </c>
      <c r="H393" s="2">
        <v>0</v>
      </c>
      <c r="I393" s="2">
        <v>275</v>
      </c>
      <c r="J393" s="2">
        <v>360</v>
      </c>
      <c r="K393" s="2">
        <v>1</v>
      </c>
      <c r="L393" s="2" t="s">
        <v>21</v>
      </c>
      <c r="M393" s="2" t="s">
        <v>18</v>
      </c>
    </row>
    <row r="394" spans="1:13" x14ac:dyDescent="0.3">
      <c r="A394" s="1" t="s">
        <v>416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K394" s="1">
        <v>1</v>
      </c>
      <c r="L394" s="1" t="s">
        <v>17</v>
      </c>
      <c r="M394" s="1" t="s">
        <v>18</v>
      </c>
    </row>
    <row r="395" spans="1:13" x14ac:dyDescent="0.3">
      <c r="A395" s="2" t="s">
        <v>417</v>
      </c>
      <c r="B395" s="2" t="s">
        <v>14</v>
      </c>
      <c r="C395" s="2" t="s">
        <v>20</v>
      </c>
      <c r="D395" s="2">
        <v>2</v>
      </c>
      <c r="E395" s="2" t="s">
        <v>639</v>
      </c>
      <c r="F395" s="2" t="s">
        <v>15</v>
      </c>
      <c r="G395" s="2">
        <v>1993</v>
      </c>
      <c r="H395" s="2">
        <v>1625</v>
      </c>
      <c r="I395" s="2">
        <v>113</v>
      </c>
      <c r="J395" s="2">
        <v>180</v>
      </c>
      <c r="K395" s="2">
        <v>1</v>
      </c>
      <c r="L395" s="2" t="s">
        <v>30</v>
      </c>
      <c r="M395" s="2" t="s">
        <v>18</v>
      </c>
    </row>
    <row r="396" spans="1:13" x14ac:dyDescent="0.3">
      <c r="A396" s="1" t="s">
        <v>418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spans="1:13" x14ac:dyDescent="0.3">
      <c r="A397" s="2" t="s">
        <v>419</v>
      </c>
      <c r="B397" s="2" t="s">
        <v>14</v>
      </c>
      <c r="C397" s="2" t="s">
        <v>20</v>
      </c>
      <c r="D397" s="2">
        <v>2</v>
      </c>
      <c r="E397" s="2" t="s">
        <v>16</v>
      </c>
      <c r="F397" s="2" t="s">
        <v>15</v>
      </c>
      <c r="G397" s="2">
        <v>3276</v>
      </c>
      <c r="H397" s="2">
        <v>484</v>
      </c>
      <c r="I397" s="2">
        <v>135</v>
      </c>
      <c r="J397" s="2">
        <v>360</v>
      </c>
      <c r="K397" s="2">
        <v>1</v>
      </c>
      <c r="L397" s="2" t="s">
        <v>30</v>
      </c>
      <c r="M397" s="2" t="s">
        <v>18</v>
      </c>
    </row>
    <row r="398" spans="1:13" x14ac:dyDescent="0.3">
      <c r="A398" s="1" t="s">
        <v>420</v>
      </c>
      <c r="B398" s="1" t="s">
        <v>41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spans="1:13" x14ac:dyDescent="0.3">
      <c r="A399" s="2" t="s">
        <v>421</v>
      </c>
      <c r="B399" s="2" t="s">
        <v>14</v>
      </c>
      <c r="C399" s="2" t="s">
        <v>20</v>
      </c>
      <c r="D399" s="2">
        <v>0</v>
      </c>
      <c r="E399" s="2" t="s">
        <v>16</v>
      </c>
      <c r="F399" s="2" t="s">
        <v>15</v>
      </c>
      <c r="G399" s="2">
        <v>3033</v>
      </c>
      <c r="H399" s="2">
        <v>1459</v>
      </c>
      <c r="I399" s="2">
        <v>95</v>
      </c>
      <c r="J399" s="2">
        <v>360</v>
      </c>
      <c r="K399" s="2">
        <v>1</v>
      </c>
      <c r="L399" s="2" t="s">
        <v>17</v>
      </c>
      <c r="M399" s="2" t="s">
        <v>18</v>
      </c>
    </row>
    <row r="400" spans="1:13" x14ac:dyDescent="0.3">
      <c r="A400" s="1" t="s">
        <v>422</v>
      </c>
      <c r="B400" s="1" t="s">
        <v>14</v>
      </c>
      <c r="C400" s="1" t="s">
        <v>15</v>
      </c>
      <c r="D400" s="1">
        <v>0</v>
      </c>
      <c r="E400" s="1" t="s">
        <v>639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spans="1:13" x14ac:dyDescent="0.3">
      <c r="A401" s="2" t="s">
        <v>423</v>
      </c>
      <c r="B401" s="2" t="s">
        <v>41</v>
      </c>
      <c r="C401" s="2" t="s">
        <v>15</v>
      </c>
      <c r="D401" s="2">
        <v>0</v>
      </c>
      <c r="E401" s="2" t="s">
        <v>16</v>
      </c>
      <c r="F401" s="2" t="s">
        <v>15</v>
      </c>
      <c r="G401" s="2">
        <v>1500</v>
      </c>
      <c r="H401" s="2">
        <v>1800</v>
      </c>
      <c r="I401" s="2">
        <v>103</v>
      </c>
      <c r="J401" s="2">
        <v>360</v>
      </c>
      <c r="K401" s="2">
        <v>0</v>
      </c>
      <c r="L401" s="2" t="s">
        <v>30</v>
      </c>
      <c r="M401" s="2" t="s">
        <v>22</v>
      </c>
    </row>
    <row r="402" spans="1:13" x14ac:dyDescent="0.3">
      <c r="A402" s="1" t="s">
        <v>424</v>
      </c>
      <c r="B402" s="1" t="s">
        <v>14</v>
      </c>
      <c r="C402" s="1" t="s">
        <v>20</v>
      </c>
      <c r="D402" s="1">
        <v>2</v>
      </c>
      <c r="E402" s="1" t="s">
        <v>639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spans="1:13" x14ac:dyDescent="0.3">
      <c r="A403" s="2" t="s">
        <v>425</v>
      </c>
      <c r="B403" s="2" t="s">
        <v>14</v>
      </c>
      <c r="C403" s="2" t="s">
        <v>15</v>
      </c>
      <c r="D403" s="2">
        <v>0</v>
      </c>
      <c r="E403" s="2" t="s">
        <v>639</v>
      </c>
      <c r="F403" s="2" t="s">
        <v>15</v>
      </c>
      <c r="G403" s="2">
        <v>2755</v>
      </c>
      <c r="H403" s="2">
        <v>0</v>
      </c>
      <c r="I403" s="2">
        <v>65</v>
      </c>
      <c r="J403" s="2">
        <v>300</v>
      </c>
      <c r="K403" s="2">
        <v>1</v>
      </c>
      <c r="L403" s="2" t="s">
        <v>21</v>
      </c>
      <c r="M403" s="2" t="s">
        <v>22</v>
      </c>
    </row>
    <row r="404" spans="1:13" x14ac:dyDescent="0.3">
      <c r="A404" s="1" t="s">
        <v>426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30</v>
      </c>
      <c r="M404" s="1" t="s">
        <v>18</v>
      </c>
    </row>
    <row r="405" spans="1:13" x14ac:dyDescent="0.3">
      <c r="A405" s="2" t="s">
        <v>427</v>
      </c>
      <c r="B405" s="2" t="s">
        <v>41</v>
      </c>
      <c r="C405" s="2" t="s">
        <v>15</v>
      </c>
      <c r="D405" s="2">
        <v>0</v>
      </c>
      <c r="E405" s="2" t="s">
        <v>639</v>
      </c>
      <c r="F405" s="2" t="s">
        <v>15</v>
      </c>
      <c r="G405" s="2">
        <v>1963</v>
      </c>
      <c r="H405" s="2">
        <v>0</v>
      </c>
      <c r="I405" s="2">
        <v>53</v>
      </c>
      <c r="J405" s="2">
        <v>360</v>
      </c>
      <c r="K405" s="2">
        <v>1</v>
      </c>
      <c r="L405" s="2" t="s">
        <v>30</v>
      </c>
      <c r="M405" s="2" t="s">
        <v>18</v>
      </c>
    </row>
    <row r="406" spans="1:13" x14ac:dyDescent="0.3">
      <c r="A406" s="1" t="s">
        <v>428</v>
      </c>
      <c r="B406" s="1" t="s">
        <v>41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spans="1:13" x14ac:dyDescent="0.3">
      <c r="A407" s="2" t="s">
        <v>429</v>
      </c>
      <c r="B407" s="2" t="s">
        <v>41</v>
      </c>
      <c r="C407" s="2" t="s">
        <v>15</v>
      </c>
      <c r="D407" s="2">
        <v>0</v>
      </c>
      <c r="E407" s="2" t="s">
        <v>16</v>
      </c>
      <c r="F407" s="2" t="s">
        <v>15</v>
      </c>
      <c r="G407" s="2">
        <v>4547</v>
      </c>
      <c r="H407" s="2">
        <v>0</v>
      </c>
      <c r="I407" s="2">
        <v>115</v>
      </c>
      <c r="J407" s="2">
        <v>360</v>
      </c>
      <c r="K407" s="2">
        <v>1</v>
      </c>
      <c r="L407" s="2" t="s">
        <v>30</v>
      </c>
      <c r="M407" s="2" t="s">
        <v>18</v>
      </c>
    </row>
    <row r="408" spans="1:13" x14ac:dyDescent="0.3">
      <c r="A408" s="1" t="s">
        <v>430</v>
      </c>
      <c r="B408" s="1" t="s">
        <v>14</v>
      </c>
      <c r="C408" s="1" t="s">
        <v>20</v>
      </c>
      <c r="D408" s="1">
        <v>0</v>
      </c>
      <c r="E408" s="1" t="s">
        <v>639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spans="1:13" x14ac:dyDescent="0.3">
      <c r="A409" s="2" t="s">
        <v>431</v>
      </c>
      <c r="B409" s="2" t="s">
        <v>41</v>
      </c>
      <c r="C409" s="2" t="s">
        <v>15</v>
      </c>
      <c r="D409" s="2">
        <v>0</v>
      </c>
      <c r="E409" s="2" t="s">
        <v>639</v>
      </c>
      <c r="F409" s="2" t="s">
        <v>15</v>
      </c>
      <c r="G409" s="2">
        <v>2213</v>
      </c>
      <c r="H409" s="2">
        <v>0</v>
      </c>
      <c r="I409" s="2">
        <v>66</v>
      </c>
      <c r="J409" s="2">
        <v>360</v>
      </c>
      <c r="K409" s="2">
        <v>1</v>
      </c>
      <c r="L409" s="2" t="s">
        <v>21</v>
      </c>
      <c r="M409" s="2" t="s">
        <v>18</v>
      </c>
    </row>
    <row r="410" spans="1:13" x14ac:dyDescent="0.3">
      <c r="A410" s="1" t="s">
        <v>432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30</v>
      </c>
      <c r="M410" s="1" t="s">
        <v>22</v>
      </c>
    </row>
    <row r="411" spans="1:13" x14ac:dyDescent="0.3">
      <c r="A411" s="2" t="s">
        <v>433</v>
      </c>
      <c r="B411" s="2" t="s">
        <v>14</v>
      </c>
      <c r="C411" s="2" t="s">
        <v>20</v>
      </c>
      <c r="D411" s="2" t="s">
        <v>29</v>
      </c>
      <c r="E411" s="2" t="s">
        <v>16</v>
      </c>
      <c r="F411" s="2" t="s">
        <v>15</v>
      </c>
      <c r="G411" s="2">
        <v>81000</v>
      </c>
      <c r="H411" s="2">
        <v>0</v>
      </c>
      <c r="I411" s="2">
        <v>360</v>
      </c>
      <c r="J411" s="2">
        <v>360</v>
      </c>
      <c r="K411" s="2">
        <v>0</v>
      </c>
      <c r="L411" s="2" t="s">
        <v>21</v>
      </c>
      <c r="M411" s="2" t="s">
        <v>22</v>
      </c>
    </row>
    <row r="412" spans="1:13" x14ac:dyDescent="0.3">
      <c r="A412" s="1" t="s">
        <v>434</v>
      </c>
      <c r="B412" s="1" t="s">
        <v>41</v>
      </c>
      <c r="C412" s="1" t="s">
        <v>15</v>
      </c>
      <c r="D412" s="1">
        <v>1</v>
      </c>
      <c r="E412" s="1" t="s">
        <v>639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30</v>
      </c>
      <c r="M412" s="1" t="s">
        <v>22</v>
      </c>
    </row>
    <row r="413" spans="1:13" x14ac:dyDescent="0.3">
      <c r="A413" s="2" t="s">
        <v>435</v>
      </c>
      <c r="B413" s="2" t="s">
        <v>14</v>
      </c>
      <c r="C413" s="2" t="s">
        <v>20</v>
      </c>
      <c r="D413" s="2">
        <v>0</v>
      </c>
      <c r="E413" s="2" t="s">
        <v>16</v>
      </c>
      <c r="F413" s="2" t="s">
        <v>20</v>
      </c>
      <c r="G413" s="2">
        <v>6256</v>
      </c>
      <c r="H413" s="2">
        <v>0</v>
      </c>
      <c r="I413" s="2">
        <v>160</v>
      </c>
      <c r="J413" s="2">
        <v>360</v>
      </c>
      <c r="K413" s="2">
        <v>1</v>
      </c>
      <c r="L413" s="2" t="s">
        <v>17</v>
      </c>
      <c r="M413" s="2" t="s">
        <v>18</v>
      </c>
    </row>
    <row r="414" spans="1:13" x14ac:dyDescent="0.3">
      <c r="A414" s="1" t="s">
        <v>436</v>
      </c>
      <c r="B414" s="1" t="s">
        <v>14</v>
      </c>
      <c r="C414" s="1" t="s">
        <v>20</v>
      </c>
      <c r="D414" s="1">
        <v>0</v>
      </c>
      <c r="E414" s="1" t="s">
        <v>639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spans="1:13" x14ac:dyDescent="0.3">
      <c r="A415" s="2" t="s">
        <v>437</v>
      </c>
      <c r="B415" s="2" t="s">
        <v>14</v>
      </c>
      <c r="C415" s="2" t="s">
        <v>20</v>
      </c>
      <c r="D415" s="2">
        <v>0</v>
      </c>
      <c r="E415" s="2" t="s">
        <v>639</v>
      </c>
      <c r="F415" s="2" t="s">
        <v>15</v>
      </c>
      <c r="G415" s="2">
        <v>2253</v>
      </c>
      <c r="H415" s="2">
        <v>2033</v>
      </c>
      <c r="I415" s="2">
        <v>110</v>
      </c>
      <c r="J415" s="2">
        <v>360</v>
      </c>
      <c r="K415" s="2">
        <v>1</v>
      </c>
      <c r="L415" s="2" t="s">
        <v>21</v>
      </c>
      <c r="M415" s="2" t="s">
        <v>18</v>
      </c>
    </row>
    <row r="416" spans="1:13" x14ac:dyDescent="0.3">
      <c r="A416" s="1" t="s">
        <v>438</v>
      </c>
      <c r="B416" s="1" t="s">
        <v>41</v>
      </c>
      <c r="C416" s="1" t="s">
        <v>20</v>
      </c>
      <c r="D416" s="1">
        <v>0</v>
      </c>
      <c r="E416" s="1" t="s">
        <v>639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30</v>
      </c>
      <c r="M416" s="1" t="s">
        <v>22</v>
      </c>
    </row>
    <row r="417" spans="1:13" x14ac:dyDescent="0.3">
      <c r="A417" s="2" t="s">
        <v>439</v>
      </c>
      <c r="B417" s="2" t="s">
        <v>41</v>
      </c>
      <c r="C417" s="2" t="s">
        <v>15</v>
      </c>
      <c r="D417" s="2">
        <v>0</v>
      </c>
      <c r="E417" s="2" t="s">
        <v>16</v>
      </c>
      <c r="F417" s="2" t="s">
        <v>15</v>
      </c>
      <c r="G417" s="2">
        <v>2995</v>
      </c>
      <c r="H417" s="2">
        <v>0</v>
      </c>
      <c r="I417" s="2">
        <v>60</v>
      </c>
      <c r="J417" s="2">
        <v>360</v>
      </c>
      <c r="K417" s="2">
        <v>1</v>
      </c>
      <c r="L417" s="2" t="s">
        <v>17</v>
      </c>
      <c r="M417" s="2" t="s">
        <v>18</v>
      </c>
    </row>
    <row r="418" spans="1:13" x14ac:dyDescent="0.3">
      <c r="A418" s="1" t="s">
        <v>440</v>
      </c>
      <c r="B418" s="1" t="s">
        <v>41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spans="1:13" x14ac:dyDescent="0.3">
      <c r="A419" s="2" t="s">
        <v>441</v>
      </c>
      <c r="B419" s="2" t="s">
        <v>14</v>
      </c>
      <c r="C419" s="2" t="s">
        <v>20</v>
      </c>
      <c r="D419" s="2">
        <v>2</v>
      </c>
      <c r="E419" s="2" t="s">
        <v>16</v>
      </c>
      <c r="F419" s="2" t="s">
        <v>20</v>
      </c>
      <c r="G419" s="2">
        <v>1600</v>
      </c>
      <c r="H419" s="2">
        <v>20000</v>
      </c>
      <c r="I419" s="2">
        <v>239</v>
      </c>
      <c r="J419" s="2">
        <v>360</v>
      </c>
      <c r="K419" s="2">
        <v>1</v>
      </c>
      <c r="L419" s="2" t="s">
        <v>17</v>
      </c>
      <c r="M419" s="2" t="s">
        <v>22</v>
      </c>
    </row>
    <row r="420" spans="1:13" x14ac:dyDescent="0.3">
      <c r="A420" s="1" t="s">
        <v>442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spans="1:13" x14ac:dyDescent="0.3">
      <c r="A421" s="2" t="s">
        <v>443</v>
      </c>
      <c r="B421" s="2" t="s">
        <v>14</v>
      </c>
      <c r="C421" s="2" t="s">
        <v>20</v>
      </c>
      <c r="D421" s="2">
        <v>0</v>
      </c>
      <c r="E421" s="2" t="s">
        <v>16</v>
      </c>
      <c r="F421" s="2" t="s">
        <v>15</v>
      </c>
      <c r="G421" s="2">
        <v>3246</v>
      </c>
      <c r="H421" s="2">
        <v>1417</v>
      </c>
      <c r="I421" s="2">
        <v>138</v>
      </c>
      <c r="J421" s="2">
        <v>360</v>
      </c>
      <c r="K421" s="2">
        <v>1</v>
      </c>
      <c r="L421" s="2" t="s">
        <v>30</v>
      </c>
      <c r="M421" s="2" t="s">
        <v>18</v>
      </c>
    </row>
    <row r="422" spans="1:13" x14ac:dyDescent="0.3">
      <c r="A422" s="1" t="s">
        <v>444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spans="1:13" x14ac:dyDescent="0.3">
      <c r="A423" s="2" t="s">
        <v>445</v>
      </c>
      <c r="B423" s="2" t="s">
        <v>41</v>
      </c>
      <c r="C423" s="2" t="s">
        <v>15</v>
      </c>
      <c r="D423" s="2">
        <v>0</v>
      </c>
      <c r="E423" s="2" t="s">
        <v>639</v>
      </c>
      <c r="F423" s="2" t="s">
        <v>15</v>
      </c>
      <c r="G423" s="2">
        <v>2720</v>
      </c>
      <c r="H423" s="2">
        <v>0</v>
      </c>
      <c r="I423" s="2">
        <v>80</v>
      </c>
      <c r="J423" s="2">
        <v>300</v>
      </c>
      <c r="K423" s="2">
        <v>0</v>
      </c>
      <c r="L423" s="2" t="s">
        <v>17</v>
      </c>
      <c r="M423" s="2" t="s">
        <v>22</v>
      </c>
    </row>
    <row r="424" spans="1:13" x14ac:dyDescent="0.3">
      <c r="A424" s="1" t="s">
        <v>446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spans="1:13" x14ac:dyDescent="0.3">
      <c r="A425" s="2" t="s">
        <v>447</v>
      </c>
      <c r="B425" s="2" t="s">
        <v>14</v>
      </c>
      <c r="C425" s="2" t="s">
        <v>20</v>
      </c>
      <c r="D425" s="2">
        <v>1</v>
      </c>
      <c r="E425" s="2" t="s">
        <v>16</v>
      </c>
      <c r="F425" s="2" t="s">
        <v>15</v>
      </c>
      <c r="G425" s="2">
        <v>7250</v>
      </c>
      <c r="H425" s="2">
        <v>1667</v>
      </c>
      <c r="I425" s="2">
        <v>110</v>
      </c>
      <c r="J425" s="2">
        <v>300</v>
      </c>
      <c r="K425" s="2">
        <v>0</v>
      </c>
      <c r="L425" s="2" t="s">
        <v>17</v>
      </c>
      <c r="M425" s="2" t="s">
        <v>22</v>
      </c>
    </row>
    <row r="426" spans="1:13" x14ac:dyDescent="0.3">
      <c r="A426" s="1" t="s">
        <v>448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30</v>
      </c>
      <c r="M426" s="1" t="s">
        <v>18</v>
      </c>
    </row>
    <row r="427" spans="1:13" x14ac:dyDescent="0.3">
      <c r="A427" s="2" t="s">
        <v>449</v>
      </c>
      <c r="B427" s="2" t="s">
        <v>14</v>
      </c>
      <c r="C427" s="2" t="s">
        <v>20</v>
      </c>
      <c r="D427" s="2">
        <v>0</v>
      </c>
      <c r="E427" s="2" t="s">
        <v>16</v>
      </c>
      <c r="F427" s="2" t="s">
        <v>15</v>
      </c>
      <c r="G427" s="2">
        <v>2666</v>
      </c>
      <c r="H427" s="2">
        <v>4300</v>
      </c>
      <c r="I427" s="2">
        <v>121</v>
      </c>
      <c r="J427" s="2">
        <v>360</v>
      </c>
      <c r="K427" s="2">
        <v>1</v>
      </c>
      <c r="L427" s="2" t="s">
        <v>21</v>
      </c>
      <c r="M427" s="2" t="s">
        <v>18</v>
      </c>
    </row>
    <row r="428" spans="1:13" x14ac:dyDescent="0.3">
      <c r="A428" s="1" t="s">
        <v>450</v>
      </c>
      <c r="B428" s="1" t="s">
        <v>41</v>
      </c>
      <c r="C428" s="1" t="s">
        <v>15</v>
      </c>
      <c r="D428" s="1">
        <v>1</v>
      </c>
      <c r="E428" s="1" t="s">
        <v>639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spans="1:13" x14ac:dyDescent="0.3">
      <c r="A429" s="2" t="s">
        <v>451</v>
      </c>
      <c r="B429" s="2" t="s">
        <v>14</v>
      </c>
      <c r="C429" s="2" t="s">
        <v>20</v>
      </c>
      <c r="D429" s="2">
        <v>2</v>
      </c>
      <c r="E429" s="2" t="s">
        <v>16</v>
      </c>
      <c r="F429" s="2" t="s">
        <v>15</v>
      </c>
      <c r="G429" s="2">
        <v>5935</v>
      </c>
      <c r="H429" s="2">
        <v>0</v>
      </c>
      <c r="I429" s="2">
        <v>133</v>
      </c>
      <c r="J429" s="2">
        <v>360</v>
      </c>
      <c r="K429" s="2">
        <v>1</v>
      </c>
      <c r="L429" s="2" t="s">
        <v>30</v>
      </c>
      <c r="M429" s="2" t="s">
        <v>18</v>
      </c>
    </row>
    <row r="430" spans="1:13" x14ac:dyDescent="0.3">
      <c r="A430" s="1" t="s">
        <v>452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16.120000839999999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spans="1:13" x14ac:dyDescent="0.3">
      <c r="A431" s="2" t="s">
        <v>453</v>
      </c>
      <c r="B431" s="2" t="s">
        <v>14</v>
      </c>
      <c r="C431" s="2" t="s">
        <v>15</v>
      </c>
      <c r="D431" s="2">
        <v>0</v>
      </c>
      <c r="E431" s="2" t="s">
        <v>639</v>
      </c>
      <c r="F431" s="2" t="s">
        <v>15</v>
      </c>
      <c r="G431" s="2">
        <v>2717</v>
      </c>
      <c r="H431" s="2">
        <v>0</v>
      </c>
      <c r="I431" s="2">
        <v>60</v>
      </c>
      <c r="J431" s="2">
        <v>180</v>
      </c>
      <c r="K431" s="2">
        <v>1</v>
      </c>
      <c r="L431" s="2" t="s">
        <v>17</v>
      </c>
      <c r="M431" s="2" t="s">
        <v>18</v>
      </c>
    </row>
    <row r="432" spans="1:13" x14ac:dyDescent="0.3">
      <c r="A432" s="1" t="s">
        <v>454</v>
      </c>
      <c r="B432" s="1" t="s">
        <v>41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30</v>
      </c>
      <c r="M432" s="1" t="s">
        <v>18</v>
      </c>
    </row>
    <row r="433" spans="1:13" x14ac:dyDescent="0.3">
      <c r="A433" s="2" t="s">
        <v>455</v>
      </c>
      <c r="B433" s="2" t="s">
        <v>14</v>
      </c>
      <c r="C433" s="2" t="s">
        <v>15</v>
      </c>
      <c r="D433" s="2">
        <v>0</v>
      </c>
      <c r="E433" s="2" t="s">
        <v>16</v>
      </c>
      <c r="F433" s="2" t="s">
        <v>15</v>
      </c>
      <c r="G433" s="2">
        <v>6500</v>
      </c>
      <c r="H433" s="2">
        <v>0</v>
      </c>
      <c r="I433" s="2">
        <v>105</v>
      </c>
      <c r="J433" s="2">
        <v>360</v>
      </c>
      <c r="K433" s="2">
        <v>0</v>
      </c>
      <c r="L433" s="2" t="s">
        <v>21</v>
      </c>
      <c r="M433" s="2" t="s">
        <v>22</v>
      </c>
    </row>
    <row r="434" spans="1:13" x14ac:dyDescent="0.3">
      <c r="A434" s="1" t="s">
        <v>456</v>
      </c>
      <c r="B434" s="1" t="s">
        <v>14</v>
      </c>
      <c r="C434" s="1" t="s">
        <v>15</v>
      </c>
      <c r="D434" s="1">
        <v>0</v>
      </c>
      <c r="E434" s="1" t="s">
        <v>16</v>
      </c>
      <c r="F434" s="1" t="s">
        <v>20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30</v>
      </c>
      <c r="M434" s="1" t="s">
        <v>18</v>
      </c>
    </row>
    <row r="435" spans="1:13" x14ac:dyDescent="0.3">
      <c r="A435" s="2" t="s">
        <v>457</v>
      </c>
      <c r="B435" s="2" t="s">
        <v>14</v>
      </c>
      <c r="C435" s="2" t="s">
        <v>20</v>
      </c>
      <c r="D435" s="2">
        <v>0</v>
      </c>
      <c r="E435" s="2" t="s">
        <v>16</v>
      </c>
      <c r="F435" s="2" t="s">
        <v>15</v>
      </c>
      <c r="G435" s="2">
        <v>2425</v>
      </c>
      <c r="H435" s="2">
        <v>2340</v>
      </c>
      <c r="I435" s="2">
        <v>143</v>
      </c>
      <c r="J435" s="2">
        <v>360</v>
      </c>
      <c r="K435" s="2">
        <v>1</v>
      </c>
      <c r="L435" s="2" t="s">
        <v>30</v>
      </c>
      <c r="M435" s="2" t="s">
        <v>18</v>
      </c>
    </row>
    <row r="436" spans="1:13" x14ac:dyDescent="0.3">
      <c r="A436" s="1" t="s">
        <v>458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spans="1:13" x14ac:dyDescent="0.3">
      <c r="A437" s="2" t="s">
        <v>459</v>
      </c>
      <c r="B437" s="2" t="s">
        <v>41</v>
      </c>
      <c r="C437" s="2" t="s">
        <v>20</v>
      </c>
      <c r="D437" s="2">
        <v>0</v>
      </c>
      <c r="E437" s="2" t="s">
        <v>16</v>
      </c>
      <c r="F437" s="2" t="s">
        <v>15</v>
      </c>
      <c r="G437" s="2">
        <v>10047</v>
      </c>
      <c r="H437" s="2">
        <v>0</v>
      </c>
      <c r="I437" s="2">
        <v>120</v>
      </c>
      <c r="J437" s="2">
        <v>240</v>
      </c>
      <c r="K437" s="2">
        <v>1</v>
      </c>
      <c r="L437" s="2" t="s">
        <v>30</v>
      </c>
      <c r="M437" s="2" t="s">
        <v>18</v>
      </c>
    </row>
    <row r="438" spans="1:13" x14ac:dyDescent="0.3">
      <c r="A438" s="1" t="s">
        <v>460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30</v>
      </c>
      <c r="M438" s="1" t="s">
        <v>18</v>
      </c>
    </row>
    <row r="439" spans="1:13" x14ac:dyDescent="0.3">
      <c r="A439" s="2" t="s">
        <v>461</v>
      </c>
      <c r="B439" s="2" t="s">
        <v>14</v>
      </c>
      <c r="C439" s="2" t="s">
        <v>20</v>
      </c>
      <c r="D439" s="2">
        <v>0</v>
      </c>
      <c r="E439" s="2" t="s">
        <v>16</v>
      </c>
      <c r="F439" s="2" t="s">
        <v>15</v>
      </c>
      <c r="G439" s="2">
        <v>2213</v>
      </c>
      <c r="H439" s="2">
        <v>1125</v>
      </c>
      <c r="I439" s="2">
        <v>120</v>
      </c>
      <c r="J439" s="2">
        <v>360</v>
      </c>
      <c r="K439" s="2">
        <v>1</v>
      </c>
      <c r="L439" s="2" t="s">
        <v>17</v>
      </c>
      <c r="M439" s="2" t="s">
        <v>18</v>
      </c>
    </row>
    <row r="440" spans="1:13" x14ac:dyDescent="0.3">
      <c r="A440" s="1" t="s">
        <v>462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spans="1:13" x14ac:dyDescent="0.3">
      <c r="A441" s="2" t="s">
        <v>463</v>
      </c>
      <c r="B441" s="2" t="s">
        <v>41</v>
      </c>
      <c r="C441" s="2" t="s">
        <v>20</v>
      </c>
      <c r="D441" s="2">
        <v>0</v>
      </c>
      <c r="E441" s="2" t="s">
        <v>639</v>
      </c>
      <c r="F441" s="2" t="s">
        <v>20</v>
      </c>
      <c r="G441" s="2">
        <v>7142</v>
      </c>
      <c r="H441" s="2">
        <v>0</v>
      </c>
      <c r="I441" s="2">
        <v>138</v>
      </c>
      <c r="J441" s="2">
        <v>360</v>
      </c>
      <c r="K441" s="2">
        <v>1</v>
      </c>
      <c r="L441" s="2" t="s">
        <v>21</v>
      </c>
      <c r="M441" s="2" t="s">
        <v>18</v>
      </c>
    </row>
    <row r="442" spans="1:13" x14ac:dyDescent="0.3">
      <c r="A442" s="1" t="s">
        <v>464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30</v>
      </c>
      <c r="M442" s="1" t="s">
        <v>18</v>
      </c>
    </row>
    <row r="443" spans="1:13" x14ac:dyDescent="0.3">
      <c r="A443" s="2" t="s">
        <v>465</v>
      </c>
      <c r="B443" s="2" t="s">
        <v>14</v>
      </c>
      <c r="C443" s="2" t="s">
        <v>20</v>
      </c>
      <c r="D443" s="2">
        <v>0</v>
      </c>
      <c r="E443" s="2" t="s">
        <v>16</v>
      </c>
      <c r="F443" s="2" t="s">
        <v>15</v>
      </c>
      <c r="G443" s="2">
        <v>7901</v>
      </c>
      <c r="H443" s="2">
        <v>1833</v>
      </c>
      <c r="I443" s="2">
        <v>180</v>
      </c>
      <c r="J443" s="2">
        <v>360</v>
      </c>
      <c r="K443" s="2">
        <v>1</v>
      </c>
      <c r="L443" s="2" t="s">
        <v>21</v>
      </c>
      <c r="M443" s="2" t="s">
        <v>18</v>
      </c>
    </row>
    <row r="444" spans="1:13" x14ac:dyDescent="0.3">
      <c r="A444" s="1" t="s">
        <v>466</v>
      </c>
      <c r="B444" s="1" t="s">
        <v>14</v>
      </c>
      <c r="C444" s="1" t="s">
        <v>15</v>
      </c>
      <c r="D444" s="1" t="s">
        <v>29</v>
      </c>
      <c r="E444" s="1" t="s">
        <v>639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30</v>
      </c>
      <c r="M444" s="1" t="s">
        <v>18</v>
      </c>
    </row>
    <row r="445" spans="1:13" x14ac:dyDescent="0.3">
      <c r="A445" s="2" t="s">
        <v>467</v>
      </c>
      <c r="B445" s="2" t="s">
        <v>14</v>
      </c>
      <c r="C445" s="2" t="s">
        <v>15</v>
      </c>
      <c r="D445" s="2">
        <v>1</v>
      </c>
      <c r="E445" s="2" t="s">
        <v>16</v>
      </c>
      <c r="F445" s="2" t="s">
        <v>15</v>
      </c>
      <c r="G445" s="2">
        <v>37719</v>
      </c>
      <c r="H445" s="2">
        <v>0</v>
      </c>
      <c r="I445" s="2">
        <v>152</v>
      </c>
      <c r="J445" s="2">
        <v>360</v>
      </c>
      <c r="K445" s="2">
        <v>1</v>
      </c>
      <c r="L445" s="2" t="s">
        <v>30</v>
      </c>
      <c r="M445" s="2" t="s">
        <v>18</v>
      </c>
    </row>
    <row r="446" spans="1:13" x14ac:dyDescent="0.3">
      <c r="A446" s="1" t="s">
        <v>468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K446" s="1">
        <v>1</v>
      </c>
      <c r="L446" s="1" t="s">
        <v>21</v>
      </c>
      <c r="M446" s="1" t="s">
        <v>18</v>
      </c>
    </row>
    <row r="447" spans="1:13" x14ac:dyDescent="0.3">
      <c r="A447" s="2" t="s">
        <v>469</v>
      </c>
      <c r="B447" s="2" t="s">
        <v>14</v>
      </c>
      <c r="C447" s="2" t="s">
        <v>20</v>
      </c>
      <c r="D447" s="2">
        <v>1</v>
      </c>
      <c r="E447" s="2" t="s">
        <v>16</v>
      </c>
      <c r="F447" s="2" t="s">
        <v>20</v>
      </c>
      <c r="G447" s="2">
        <v>3466</v>
      </c>
      <c r="H447" s="2">
        <v>1210</v>
      </c>
      <c r="I447" s="2">
        <v>130</v>
      </c>
      <c r="J447" s="2">
        <v>360</v>
      </c>
      <c r="K447" s="2">
        <v>1</v>
      </c>
      <c r="L447" s="2" t="s">
        <v>21</v>
      </c>
      <c r="M447" s="2" t="s">
        <v>18</v>
      </c>
    </row>
    <row r="448" spans="1:13" x14ac:dyDescent="0.3">
      <c r="A448" s="1" t="s">
        <v>470</v>
      </c>
      <c r="B448" s="1" t="s">
        <v>14</v>
      </c>
      <c r="C448" s="1" t="s">
        <v>20</v>
      </c>
      <c r="D448" s="1">
        <v>2</v>
      </c>
      <c r="E448" s="1" t="s">
        <v>639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spans="1:13" x14ac:dyDescent="0.3">
      <c r="A449" s="2" t="s">
        <v>471</v>
      </c>
      <c r="B449" s="2" t="s">
        <v>14</v>
      </c>
      <c r="C449" s="2" t="s">
        <v>20</v>
      </c>
      <c r="D449" s="2">
        <v>0</v>
      </c>
      <c r="E449" s="2" t="s">
        <v>16</v>
      </c>
      <c r="F449" s="2" t="s">
        <v>20</v>
      </c>
      <c r="G449" s="2">
        <v>3539</v>
      </c>
      <c r="H449" s="2">
        <v>1376</v>
      </c>
      <c r="I449" s="2">
        <v>55</v>
      </c>
      <c r="J449" s="2">
        <v>360</v>
      </c>
      <c r="K449" s="2">
        <v>1</v>
      </c>
      <c r="L449" s="2" t="s">
        <v>21</v>
      </c>
      <c r="M449" s="2" t="s">
        <v>22</v>
      </c>
    </row>
    <row r="450" spans="1:13" x14ac:dyDescent="0.3">
      <c r="A450" s="1" t="s">
        <v>472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spans="1:13" x14ac:dyDescent="0.3">
      <c r="A451" s="2" t="s">
        <v>473</v>
      </c>
      <c r="B451" s="2" t="s">
        <v>14</v>
      </c>
      <c r="C451" s="2" t="s">
        <v>15</v>
      </c>
      <c r="D451" s="2">
        <v>1</v>
      </c>
      <c r="E451" s="2" t="s">
        <v>639</v>
      </c>
      <c r="F451" s="2" t="s">
        <v>20</v>
      </c>
      <c r="G451" s="2">
        <v>2769</v>
      </c>
      <c r="H451" s="2">
        <v>1542</v>
      </c>
      <c r="I451" s="2">
        <v>190</v>
      </c>
      <c r="J451" s="2">
        <v>360</v>
      </c>
      <c r="K451" s="2">
        <v>1</v>
      </c>
      <c r="L451" s="2" t="s">
        <v>30</v>
      </c>
      <c r="M451" s="2" t="s">
        <v>22</v>
      </c>
    </row>
    <row r="452" spans="1:13" x14ac:dyDescent="0.3">
      <c r="A452" s="1" t="s">
        <v>474</v>
      </c>
      <c r="B452" s="1" t="s">
        <v>14</v>
      </c>
      <c r="C452" s="1" t="s">
        <v>20</v>
      </c>
      <c r="D452" s="1">
        <v>2</v>
      </c>
      <c r="E452" s="1" t="s">
        <v>639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spans="1:13" x14ac:dyDescent="0.3">
      <c r="A453" s="2" t="s">
        <v>475</v>
      </c>
      <c r="B453" s="2" t="s">
        <v>14</v>
      </c>
      <c r="C453" s="2" t="s">
        <v>20</v>
      </c>
      <c r="D453" s="2">
        <v>2</v>
      </c>
      <c r="E453" s="2" t="s">
        <v>639</v>
      </c>
      <c r="F453" s="2" t="s">
        <v>15</v>
      </c>
      <c r="G453" s="2">
        <v>1958</v>
      </c>
      <c r="H453" s="2">
        <v>1456</v>
      </c>
      <c r="I453" s="2">
        <v>60</v>
      </c>
      <c r="J453" s="2">
        <v>300</v>
      </c>
      <c r="K453" s="2">
        <v>1</v>
      </c>
      <c r="L453" s="2" t="s">
        <v>17</v>
      </c>
      <c r="M453" s="2" t="s">
        <v>18</v>
      </c>
    </row>
    <row r="454" spans="1:13" x14ac:dyDescent="0.3">
      <c r="A454" s="1" t="s">
        <v>476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spans="1:13" x14ac:dyDescent="0.3">
      <c r="A455" s="2" t="s">
        <v>477</v>
      </c>
      <c r="B455" s="2" t="s">
        <v>14</v>
      </c>
      <c r="C455" s="2" t="s">
        <v>20</v>
      </c>
      <c r="D455" s="2">
        <v>0</v>
      </c>
      <c r="E455" s="2" t="s">
        <v>16</v>
      </c>
      <c r="F455" s="2" t="s">
        <v>15</v>
      </c>
      <c r="G455" s="2">
        <v>2483</v>
      </c>
      <c r="H455" s="2">
        <v>2466</v>
      </c>
      <c r="I455" s="2">
        <v>90</v>
      </c>
      <c r="J455" s="2">
        <v>180</v>
      </c>
      <c r="K455" s="2">
        <v>0</v>
      </c>
      <c r="L455" s="2" t="s">
        <v>21</v>
      </c>
      <c r="M455" s="2" t="s">
        <v>18</v>
      </c>
    </row>
    <row r="456" spans="1:13" x14ac:dyDescent="0.3">
      <c r="A456" s="1" t="s">
        <v>478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30</v>
      </c>
      <c r="M456" s="1" t="s">
        <v>18</v>
      </c>
    </row>
    <row r="457" spans="1:13" x14ac:dyDescent="0.3">
      <c r="A457" s="2" t="s">
        <v>479</v>
      </c>
      <c r="B457" s="2" t="s">
        <v>14</v>
      </c>
      <c r="C457" s="2" t="s">
        <v>20</v>
      </c>
      <c r="D457" s="2">
        <v>2</v>
      </c>
      <c r="E457" s="2" t="s">
        <v>16</v>
      </c>
      <c r="F457" s="2" t="s">
        <v>15</v>
      </c>
      <c r="G457" s="2">
        <v>3859</v>
      </c>
      <c r="H457" s="2">
        <v>0</v>
      </c>
      <c r="I457" s="2">
        <v>96</v>
      </c>
      <c r="J457" s="2">
        <v>360</v>
      </c>
      <c r="K457" s="2">
        <v>1</v>
      </c>
      <c r="L457" s="2" t="s">
        <v>30</v>
      </c>
      <c r="M457" s="2" t="s">
        <v>18</v>
      </c>
    </row>
    <row r="458" spans="1:13" x14ac:dyDescent="0.3">
      <c r="A458" s="1" t="s">
        <v>480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spans="1:13" x14ac:dyDescent="0.3">
      <c r="A459" s="2" t="s">
        <v>481</v>
      </c>
      <c r="B459" s="2" t="s">
        <v>14</v>
      </c>
      <c r="C459" s="2" t="s">
        <v>20</v>
      </c>
      <c r="D459" s="2">
        <v>0</v>
      </c>
      <c r="E459" s="2" t="s">
        <v>16</v>
      </c>
      <c r="F459" s="2" t="s">
        <v>15</v>
      </c>
      <c r="G459" s="2">
        <v>3708</v>
      </c>
      <c r="H459" s="2">
        <v>2569</v>
      </c>
      <c r="I459" s="2">
        <v>173</v>
      </c>
      <c r="J459" s="2">
        <v>360</v>
      </c>
      <c r="K459" s="2">
        <v>1</v>
      </c>
      <c r="L459" s="2" t="s">
        <v>17</v>
      </c>
      <c r="M459" s="2" t="s">
        <v>22</v>
      </c>
    </row>
    <row r="460" spans="1:13" x14ac:dyDescent="0.3">
      <c r="A460" s="1" t="s">
        <v>482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spans="1:13" x14ac:dyDescent="0.3">
      <c r="A461" s="2" t="s">
        <v>483</v>
      </c>
      <c r="B461" s="2" t="s">
        <v>14</v>
      </c>
      <c r="C461" s="2" t="s">
        <v>20</v>
      </c>
      <c r="D461" s="2">
        <v>0</v>
      </c>
      <c r="E461" s="2" t="s">
        <v>16</v>
      </c>
      <c r="F461" s="2" t="s">
        <v>15</v>
      </c>
      <c r="G461" s="2">
        <v>8334</v>
      </c>
      <c r="H461" s="2">
        <v>0</v>
      </c>
      <c r="I461" s="2">
        <v>160</v>
      </c>
      <c r="J461" s="2">
        <v>360</v>
      </c>
      <c r="K461" s="2">
        <v>1</v>
      </c>
      <c r="L461" s="2" t="s">
        <v>30</v>
      </c>
      <c r="M461" s="2" t="s">
        <v>22</v>
      </c>
    </row>
    <row r="462" spans="1:13" x14ac:dyDescent="0.3">
      <c r="A462" s="1" t="s">
        <v>484</v>
      </c>
      <c r="B462" s="1" t="s">
        <v>14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K462" s="1">
        <v>1</v>
      </c>
      <c r="L462" s="1" t="s">
        <v>30</v>
      </c>
      <c r="M462" s="1" t="s">
        <v>18</v>
      </c>
    </row>
    <row r="463" spans="1:13" x14ac:dyDescent="0.3">
      <c r="A463" s="2" t="s">
        <v>485</v>
      </c>
      <c r="B463" s="2" t="s">
        <v>14</v>
      </c>
      <c r="C463" s="2" t="s">
        <v>20</v>
      </c>
      <c r="D463" s="2" t="s">
        <v>29</v>
      </c>
      <c r="E463" s="2" t="s">
        <v>16</v>
      </c>
      <c r="F463" s="2" t="s">
        <v>15</v>
      </c>
      <c r="G463" s="2">
        <v>7740</v>
      </c>
      <c r="H463" s="2">
        <v>0</v>
      </c>
      <c r="I463" s="2">
        <v>128</v>
      </c>
      <c r="J463" s="2">
        <v>180</v>
      </c>
      <c r="K463" s="2">
        <v>1</v>
      </c>
      <c r="L463" s="2" t="s">
        <v>17</v>
      </c>
      <c r="M463" s="2" t="s">
        <v>18</v>
      </c>
    </row>
    <row r="464" spans="1:13" x14ac:dyDescent="0.3">
      <c r="A464" s="1" t="s">
        <v>486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spans="1:13" x14ac:dyDescent="0.3">
      <c r="A465" s="2" t="s">
        <v>487</v>
      </c>
      <c r="B465" s="2" t="s">
        <v>41</v>
      </c>
      <c r="C465" s="2" t="s">
        <v>15</v>
      </c>
      <c r="D465" s="2">
        <v>1</v>
      </c>
      <c r="E465" s="2" t="s">
        <v>639</v>
      </c>
      <c r="F465" s="2" t="s">
        <v>20</v>
      </c>
      <c r="G465" s="2">
        <v>5191</v>
      </c>
      <c r="H465" s="2">
        <v>0</v>
      </c>
      <c r="I465" s="2">
        <v>132</v>
      </c>
      <c r="J465" s="2">
        <v>360</v>
      </c>
      <c r="K465" s="2">
        <v>1</v>
      </c>
      <c r="L465" s="2" t="s">
        <v>30</v>
      </c>
      <c r="M465" s="2" t="s">
        <v>18</v>
      </c>
    </row>
    <row r="466" spans="1:13" x14ac:dyDescent="0.3">
      <c r="A466" s="1" t="s">
        <v>488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30</v>
      </c>
      <c r="M466" s="1" t="s">
        <v>22</v>
      </c>
    </row>
    <row r="467" spans="1:13" x14ac:dyDescent="0.3">
      <c r="A467" s="2" t="s">
        <v>489</v>
      </c>
      <c r="B467" s="2" t="s">
        <v>14</v>
      </c>
      <c r="C467" s="2" t="s">
        <v>15</v>
      </c>
      <c r="D467" s="2">
        <v>0</v>
      </c>
      <c r="E467" s="2" t="s">
        <v>16</v>
      </c>
      <c r="F467" s="2" t="s">
        <v>15</v>
      </c>
      <c r="G467" s="2">
        <v>6000</v>
      </c>
      <c r="H467" s="2">
        <v>0</v>
      </c>
      <c r="I467" s="2">
        <v>140</v>
      </c>
      <c r="J467" s="2">
        <v>360</v>
      </c>
      <c r="K467" s="2">
        <v>1</v>
      </c>
      <c r="L467" s="2" t="s">
        <v>21</v>
      </c>
      <c r="M467" s="2" t="s">
        <v>18</v>
      </c>
    </row>
    <row r="468" spans="1:13" x14ac:dyDescent="0.3">
      <c r="A468" s="1" t="s">
        <v>490</v>
      </c>
      <c r="B468" s="1" t="s">
        <v>14</v>
      </c>
      <c r="C468" s="1" t="s">
        <v>20</v>
      </c>
      <c r="D468" s="1" t="s">
        <v>29</v>
      </c>
      <c r="E468" s="1" t="s">
        <v>639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spans="1:13" x14ac:dyDescent="0.3">
      <c r="A469" s="2" t="s">
        <v>491</v>
      </c>
      <c r="B469" s="2" t="s">
        <v>14</v>
      </c>
      <c r="C469" s="2" t="s">
        <v>20</v>
      </c>
      <c r="D469" s="2">
        <v>0</v>
      </c>
      <c r="E469" s="2" t="s">
        <v>16</v>
      </c>
      <c r="F469" s="2" t="s">
        <v>15</v>
      </c>
      <c r="G469" s="2">
        <v>16692</v>
      </c>
      <c r="H469" s="2">
        <v>0</v>
      </c>
      <c r="I469" s="2">
        <v>110</v>
      </c>
      <c r="J469" s="2">
        <v>360</v>
      </c>
      <c r="K469" s="2">
        <v>1</v>
      </c>
      <c r="L469" s="2" t="s">
        <v>30</v>
      </c>
      <c r="M469" s="2" t="s">
        <v>18</v>
      </c>
    </row>
    <row r="470" spans="1:13" x14ac:dyDescent="0.3">
      <c r="A470" s="1" t="s">
        <v>492</v>
      </c>
      <c r="B470" s="1" t="s">
        <v>41</v>
      </c>
      <c r="C470" s="1" t="s">
        <v>20</v>
      </c>
      <c r="D470" s="1">
        <v>2</v>
      </c>
      <c r="E470" s="1" t="s">
        <v>639</v>
      </c>
      <c r="F470" s="1" t="s">
        <v>20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30</v>
      </c>
      <c r="M470" s="1" t="s">
        <v>18</v>
      </c>
    </row>
    <row r="471" spans="1:13" x14ac:dyDescent="0.3">
      <c r="A471" s="2" t="s">
        <v>493</v>
      </c>
      <c r="B471" s="2" t="s">
        <v>14</v>
      </c>
      <c r="C471" s="2" t="s">
        <v>20</v>
      </c>
      <c r="D471" s="2">
        <v>0</v>
      </c>
      <c r="E471" s="2" t="s">
        <v>16</v>
      </c>
      <c r="F471" s="2" t="s">
        <v>15</v>
      </c>
      <c r="G471" s="2">
        <v>4333</v>
      </c>
      <c r="H471" s="2">
        <v>2451</v>
      </c>
      <c r="I471" s="2">
        <v>110</v>
      </c>
      <c r="J471" s="2">
        <v>360</v>
      </c>
      <c r="K471" s="2">
        <v>1</v>
      </c>
      <c r="L471" s="2" t="s">
        <v>17</v>
      </c>
      <c r="M471" s="2" t="s">
        <v>22</v>
      </c>
    </row>
    <row r="472" spans="1:13" x14ac:dyDescent="0.3">
      <c r="A472" s="1" t="s">
        <v>494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30</v>
      </c>
      <c r="M472" s="1" t="s">
        <v>18</v>
      </c>
    </row>
    <row r="473" spans="1:13" x14ac:dyDescent="0.3">
      <c r="A473" s="2" t="s">
        <v>495</v>
      </c>
      <c r="B473" s="2" t="s">
        <v>14</v>
      </c>
      <c r="C473" s="2" t="s">
        <v>20</v>
      </c>
      <c r="D473" s="2">
        <v>1</v>
      </c>
      <c r="E473" s="2" t="s">
        <v>639</v>
      </c>
      <c r="F473" s="2" t="s">
        <v>15</v>
      </c>
      <c r="G473" s="2">
        <v>2653</v>
      </c>
      <c r="H473" s="2">
        <v>1500</v>
      </c>
      <c r="I473" s="2">
        <v>113</v>
      </c>
      <c r="J473" s="2">
        <v>180</v>
      </c>
      <c r="K473" s="2">
        <v>0</v>
      </c>
      <c r="L473" s="2" t="s">
        <v>21</v>
      </c>
      <c r="M473" s="2" t="s">
        <v>22</v>
      </c>
    </row>
    <row r="474" spans="1:13" x14ac:dyDescent="0.3">
      <c r="A474" s="1" t="s">
        <v>496</v>
      </c>
      <c r="B474" s="1" t="s">
        <v>14</v>
      </c>
      <c r="C474" s="1" t="s">
        <v>20</v>
      </c>
      <c r="D474" s="1" t="s">
        <v>29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30</v>
      </c>
      <c r="M474" s="1" t="s">
        <v>18</v>
      </c>
    </row>
    <row r="475" spans="1:13" x14ac:dyDescent="0.3">
      <c r="A475" s="2" t="s">
        <v>497</v>
      </c>
      <c r="B475" s="2" t="s">
        <v>41</v>
      </c>
      <c r="C475" s="2" t="s">
        <v>15</v>
      </c>
      <c r="D475" s="2">
        <v>0</v>
      </c>
      <c r="E475" s="2" t="s">
        <v>16</v>
      </c>
      <c r="F475" s="2" t="s">
        <v>20</v>
      </c>
      <c r="G475" s="2">
        <v>2500</v>
      </c>
      <c r="H475" s="2">
        <v>0</v>
      </c>
      <c r="I475" s="2">
        <v>93</v>
      </c>
      <c r="J475" s="2">
        <v>360</v>
      </c>
      <c r="K475" s="2">
        <v>1</v>
      </c>
      <c r="L475" s="2" t="s">
        <v>17</v>
      </c>
      <c r="M475" s="2" t="s">
        <v>18</v>
      </c>
    </row>
    <row r="476" spans="1:13" x14ac:dyDescent="0.3">
      <c r="A476" s="1" t="s">
        <v>498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spans="1:13" x14ac:dyDescent="0.3">
      <c r="A477" s="2" t="s">
        <v>499</v>
      </c>
      <c r="B477" s="2" t="s">
        <v>14</v>
      </c>
      <c r="C477" s="2" t="s">
        <v>20</v>
      </c>
      <c r="D477" s="2">
        <v>2</v>
      </c>
      <c r="E477" s="2" t="s">
        <v>16</v>
      </c>
      <c r="F477" s="2" t="s">
        <v>20</v>
      </c>
      <c r="G477" s="2">
        <v>16525</v>
      </c>
      <c r="H477" s="2">
        <v>1014</v>
      </c>
      <c r="I477" s="2">
        <v>150</v>
      </c>
      <c r="J477" s="2">
        <v>360</v>
      </c>
      <c r="K477" s="2">
        <v>1</v>
      </c>
      <c r="L477" s="2" t="s">
        <v>21</v>
      </c>
      <c r="M477" s="2" t="s">
        <v>18</v>
      </c>
    </row>
    <row r="478" spans="1:13" x14ac:dyDescent="0.3">
      <c r="A478" s="1" t="s">
        <v>500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30</v>
      </c>
      <c r="M478" s="1" t="s">
        <v>18</v>
      </c>
    </row>
    <row r="479" spans="1:13" x14ac:dyDescent="0.3">
      <c r="A479" s="2" t="s">
        <v>501</v>
      </c>
      <c r="B479" s="2" t="s">
        <v>14</v>
      </c>
      <c r="C479" s="2" t="s">
        <v>20</v>
      </c>
      <c r="D479" s="2">
        <v>2</v>
      </c>
      <c r="E479" s="2" t="s">
        <v>16</v>
      </c>
      <c r="F479" s="2" t="s">
        <v>15</v>
      </c>
      <c r="G479" s="2">
        <v>2873</v>
      </c>
      <c r="H479" s="2">
        <v>1872</v>
      </c>
      <c r="I479" s="2">
        <v>132</v>
      </c>
      <c r="J479" s="2">
        <v>360</v>
      </c>
      <c r="K479" s="2">
        <v>0</v>
      </c>
      <c r="L479" s="2" t="s">
        <v>30</v>
      </c>
      <c r="M479" s="2" t="s">
        <v>22</v>
      </c>
    </row>
    <row r="480" spans="1:13" x14ac:dyDescent="0.3">
      <c r="A480" s="1" t="s">
        <v>502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30</v>
      </c>
      <c r="M480" s="1" t="s">
        <v>18</v>
      </c>
    </row>
    <row r="481" spans="1:13" x14ac:dyDescent="0.3">
      <c r="A481" s="2" t="s">
        <v>503</v>
      </c>
      <c r="B481" s="2" t="s">
        <v>14</v>
      </c>
      <c r="C481" s="2" t="s">
        <v>20</v>
      </c>
      <c r="D481" s="2">
        <v>2</v>
      </c>
      <c r="E481" s="2" t="s">
        <v>16</v>
      </c>
      <c r="F481" s="2" t="s">
        <v>15</v>
      </c>
      <c r="G481" s="2">
        <v>2947</v>
      </c>
      <c r="H481" s="2">
        <v>1603</v>
      </c>
      <c r="I481" s="2">
        <v>120</v>
      </c>
      <c r="J481" s="2">
        <v>360</v>
      </c>
      <c r="K481" s="2">
        <v>1</v>
      </c>
      <c r="L481" s="2" t="s">
        <v>17</v>
      </c>
      <c r="M481" s="2" t="s">
        <v>22</v>
      </c>
    </row>
    <row r="482" spans="1:13" x14ac:dyDescent="0.3">
      <c r="A482" s="1" t="s">
        <v>504</v>
      </c>
      <c r="B482" s="1" t="s">
        <v>41</v>
      </c>
      <c r="C482" s="1" t="s">
        <v>15</v>
      </c>
      <c r="D482" s="1">
        <v>0</v>
      </c>
      <c r="E482" s="1" t="s">
        <v>639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spans="1:13" x14ac:dyDescent="0.3">
      <c r="A483" s="2" t="s">
        <v>505</v>
      </c>
      <c r="B483" s="2" t="s">
        <v>14</v>
      </c>
      <c r="C483" s="2" t="s">
        <v>20</v>
      </c>
      <c r="D483" s="2" t="s">
        <v>29</v>
      </c>
      <c r="E483" s="2" t="s">
        <v>639</v>
      </c>
      <c r="F483" s="2" t="s">
        <v>15</v>
      </c>
      <c r="G483" s="2">
        <v>3095</v>
      </c>
      <c r="H483" s="2">
        <v>0</v>
      </c>
      <c r="I483" s="2">
        <v>113</v>
      </c>
      <c r="J483" s="2">
        <v>360</v>
      </c>
      <c r="K483" s="2">
        <v>1</v>
      </c>
      <c r="L483" s="2" t="s">
        <v>21</v>
      </c>
      <c r="M483" s="2" t="s">
        <v>18</v>
      </c>
    </row>
    <row r="484" spans="1:13" x14ac:dyDescent="0.3">
      <c r="A484" s="1" t="s">
        <v>506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30</v>
      </c>
      <c r="M484" s="1" t="s">
        <v>18</v>
      </c>
    </row>
    <row r="485" spans="1:13" x14ac:dyDescent="0.3">
      <c r="A485" s="2" t="s">
        <v>507</v>
      </c>
      <c r="B485" s="2" t="s">
        <v>14</v>
      </c>
      <c r="C485" s="2" t="s">
        <v>20</v>
      </c>
      <c r="D485" s="2">
        <v>0</v>
      </c>
      <c r="E485" s="2" t="s">
        <v>16</v>
      </c>
      <c r="F485" s="2" t="s">
        <v>15</v>
      </c>
      <c r="G485" s="2">
        <v>10833</v>
      </c>
      <c r="H485" s="2">
        <v>0</v>
      </c>
      <c r="I485" s="2">
        <v>234</v>
      </c>
      <c r="J485" s="2">
        <v>360</v>
      </c>
      <c r="K485" s="2">
        <v>1</v>
      </c>
      <c r="L485" s="2" t="s">
        <v>30</v>
      </c>
      <c r="M485" s="2" t="s">
        <v>18</v>
      </c>
    </row>
    <row r="486" spans="1:13" x14ac:dyDescent="0.3">
      <c r="A486" s="1" t="s">
        <v>508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30</v>
      </c>
      <c r="M486" s="1" t="s">
        <v>18</v>
      </c>
    </row>
    <row r="487" spans="1:13" x14ac:dyDescent="0.3">
      <c r="A487" s="2" t="s">
        <v>509</v>
      </c>
      <c r="B487" s="2" t="s">
        <v>14</v>
      </c>
      <c r="C487" s="2" t="s">
        <v>20</v>
      </c>
      <c r="D487" s="2">
        <v>1</v>
      </c>
      <c r="E487" s="2" t="s">
        <v>639</v>
      </c>
      <c r="F487" s="2" t="s">
        <v>15</v>
      </c>
      <c r="G487" s="2">
        <v>1958</v>
      </c>
      <c r="H487" s="2">
        <v>2436</v>
      </c>
      <c r="I487" s="2">
        <v>131</v>
      </c>
      <c r="J487" s="2">
        <v>360</v>
      </c>
      <c r="K487" s="2">
        <v>1</v>
      </c>
      <c r="L487" s="2" t="s">
        <v>21</v>
      </c>
      <c r="M487" s="2" t="s">
        <v>18</v>
      </c>
    </row>
    <row r="488" spans="1:13" x14ac:dyDescent="0.3">
      <c r="A488" s="1" t="s">
        <v>510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spans="1:13" x14ac:dyDescent="0.3">
      <c r="A489" s="2" t="s">
        <v>511</v>
      </c>
      <c r="B489" s="2" t="s">
        <v>14</v>
      </c>
      <c r="C489" s="2" t="s">
        <v>20</v>
      </c>
      <c r="D489" s="2">
        <v>1</v>
      </c>
      <c r="E489" s="2" t="s">
        <v>16</v>
      </c>
      <c r="F489" s="2" t="s">
        <v>15</v>
      </c>
      <c r="G489" s="2">
        <v>18333</v>
      </c>
      <c r="H489" s="2">
        <v>0</v>
      </c>
      <c r="I489" s="2">
        <v>500</v>
      </c>
      <c r="J489" s="2">
        <v>360</v>
      </c>
      <c r="K489" s="2">
        <v>1</v>
      </c>
      <c r="L489" s="2" t="s">
        <v>17</v>
      </c>
      <c r="M489" s="2" t="s">
        <v>22</v>
      </c>
    </row>
    <row r="490" spans="1:13" x14ac:dyDescent="0.3">
      <c r="A490" s="1" t="s">
        <v>512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30</v>
      </c>
      <c r="M490" s="1" t="s">
        <v>18</v>
      </c>
    </row>
    <row r="491" spans="1:13" x14ac:dyDescent="0.3">
      <c r="A491" s="2" t="s">
        <v>513</v>
      </c>
      <c r="B491" s="2" t="s">
        <v>14</v>
      </c>
      <c r="C491" s="2" t="s">
        <v>15</v>
      </c>
      <c r="D491" s="2">
        <v>0</v>
      </c>
      <c r="E491" s="2" t="s">
        <v>16</v>
      </c>
      <c r="F491" s="2" t="s">
        <v>15</v>
      </c>
      <c r="G491" s="2">
        <v>2435</v>
      </c>
      <c r="H491" s="2">
        <v>0</v>
      </c>
      <c r="I491" s="2">
        <v>75</v>
      </c>
      <c r="J491" s="2">
        <v>360</v>
      </c>
      <c r="K491" s="2">
        <v>1</v>
      </c>
      <c r="L491" s="2" t="s">
        <v>17</v>
      </c>
      <c r="M491" s="2" t="s">
        <v>22</v>
      </c>
    </row>
    <row r="492" spans="1:13" x14ac:dyDescent="0.3">
      <c r="A492" s="1" t="s">
        <v>514</v>
      </c>
      <c r="B492" s="1" t="s">
        <v>14</v>
      </c>
      <c r="C492" s="1" t="s">
        <v>15</v>
      </c>
      <c r="D492" s="1">
        <v>0</v>
      </c>
      <c r="E492" s="1" t="s">
        <v>639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K492" s="1">
        <v>1</v>
      </c>
      <c r="L492" s="1" t="s">
        <v>30</v>
      </c>
      <c r="M492" s="1" t="s">
        <v>18</v>
      </c>
    </row>
    <row r="493" spans="1:13" x14ac:dyDescent="0.3">
      <c r="A493" s="2" t="s">
        <v>515</v>
      </c>
      <c r="B493" s="2" t="s">
        <v>14</v>
      </c>
      <c r="C493" s="2" t="s">
        <v>20</v>
      </c>
      <c r="D493" s="2">
        <v>1</v>
      </c>
      <c r="E493" s="2" t="s">
        <v>639</v>
      </c>
      <c r="F493" s="2" t="s">
        <v>15</v>
      </c>
      <c r="G493" s="2">
        <v>5333</v>
      </c>
      <c r="H493" s="2">
        <v>1131</v>
      </c>
      <c r="I493" s="2">
        <v>186</v>
      </c>
      <c r="J493" s="2">
        <v>360</v>
      </c>
      <c r="K493" s="2">
        <v>1</v>
      </c>
      <c r="L493" s="2" t="s">
        <v>17</v>
      </c>
      <c r="M493" s="2" t="s">
        <v>18</v>
      </c>
    </row>
    <row r="494" spans="1:13" x14ac:dyDescent="0.3">
      <c r="A494" s="1" t="s">
        <v>516</v>
      </c>
      <c r="B494" s="1" t="s">
        <v>14</v>
      </c>
      <c r="C494" s="1" t="s">
        <v>15</v>
      </c>
      <c r="D494" s="1">
        <v>0</v>
      </c>
      <c r="E494" s="1" t="s">
        <v>639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spans="1:13" x14ac:dyDescent="0.3">
      <c r="A495" s="2" t="s">
        <v>517</v>
      </c>
      <c r="B495" s="2" t="s">
        <v>41</v>
      </c>
      <c r="C495" s="2" t="s">
        <v>15</v>
      </c>
      <c r="D495" s="2">
        <v>0</v>
      </c>
      <c r="E495" s="2" t="s">
        <v>639</v>
      </c>
      <c r="F495" s="2" t="s">
        <v>20</v>
      </c>
      <c r="G495" s="2">
        <v>17263</v>
      </c>
      <c r="H495" s="2">
        <v>0</v>
      </c>
      <c r="I495" s="2">
        <v>225</v>
      </c>
      <c r="J495" s="2">
        <v>360</v>
      </c>
      <c r="K495" s="2">
        <v>1</v>
      </c>
      <c r="L495" s="2" t="s">
        <v>30</v>
      </c>
      <c r="M495" s="2" t="s">
        <v>18</v>
      </c>
    </row>
    <row r="496" spans="1:13" x14ac:dyDescent="0.3">
      <c r="A496" s="1" t="s">
        <v>518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spans="1:13" x14ac:dyDescent="0.3">
      <c r="A497" s="2" t="s">
        <v>519</v>
      </c>
      <c r="B497" s="2" t="s">
        <v>41</v>
      </c>
      <c r="C497" s="2" t="s">
        <v>20</v>
      </c>
      <c r="D497" s="2">
        <v>1</v>
      </c>
      <c r="E497" s="2" t="s">
        <v>16</v>
      </c>
      <c r="F497" s="2" t="s">
        <v>15</v>
      </c>
      <c r="G497" s="2">
        <v>3326</v>
      </c>
      <c r="H497" s="2">
        <v>913</v>
      </c>
      <c r="I497" s="2">
        <v>105</v>
      </c>
      <c r="J497" s="2">
        <v>84</v>
      </c>
      <c r="K497" s="2">
        <v>1</v>
      </c>
      <c r="L497" s="2" t="s">
        <v>30</v>
      </c>
      <c r="M497" s="2" t="s">
        <v>18</v>
      </c>
    </row>
    <row r="498" spans="1:13" x14ac:dyDescent="0.3">
      <c r="A498" s="1" t="s">
        <v>520</v>
      </c>
      <c r="B498" s="1" t="s">
        <v>14</v>
      </c>
      <c r="C498" s="1" t="s">
        <v>20</v>
      </c>
      <c r="D498" s="1">
        <v>0</v>
      </c>
      <c r="E498" s="1" t="s">
        <v>639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spans="1:13" x14ac:dyDescent="0.3">
      <c r="A499" s="2" t="s">
        <v>521</v>
      </c>
      <c r="B499" s="2" t="s">
        <v>14</v>
      </c>
      <c r="C499" s="2" t="s">
        <v>20</v>
      </c>
      <c r="D499" s="2">
        <v>0</v>
      </c>
      <c r="E499" s="2" t="s">
        <v>16</v>
      </c>
      <c r="F499" s="2" t="s">
        <v>15</v>
      </c>
      <c r="G499" s="2">
        <v>4625</v>
      </c>
      <c r="H499" s="2">
        <v>2857</v>
      </c>
      <c r="I499" s="2">
        <v>111</v>
      </c>
      <c r="J499" s="2">
        <v>12</v>
      </c>
      <c r="K499" s="2">
        <v>1</v>
      </c>
      <c r="L499" s="2" t="s">
        <v>17</v>
      </c>
      <c r="M499" s="2" t="s">
        <v>18</v>
      </c>
    </row>
    <row r="500" spans="1:13" x14ac:dyDescent="0.3">
      <c r="A500" s="1" t="s">
        <v>522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30</v>
      </c>
      <c r="M500" s="1" t="s">
        <v>18</v>
      </c>
    </row>
    <row r="501" spans="1:13" x14ac:dyDescent="0.3">
      <c r="A501" s="2" t="s">
        <v>523</v>
      </c>
      <c r="B501" s="2" t="s">
        <v>14</v>
      </c>
      <c r="C501" s="2" t="s">
        <v>15</v>
      </c>
      <c r="D501" s="2">
        <v>0</v>
      </c>
      <c r="E501" s="2" t="s">
        <v>16</v>
      </c>
      <c r="F501" s="2" t="s">
        <v>15</v>
      </c>
      <c r="G501" s="2">
        <v>6283</v>
      </c>
      <c r="H501" s="2">
        <v>4416</v>
      </c>
      <c r="I501" s="2">
        <v>209</v>
      </c>
      <c r="J501" s="2">
        <v>360</v>
      </c>
      <c r="K501" s="2">
        <v>0</v>
      </c>
      <c r="L501" s="2" t="s">
        <v>21</v>
      </c>
      <c r="M501" s="2" t="s">
        <v>22</v>
      </c>
    </row>
    <row r="502" spans="1:13" x14ac:dyDescent="0.3">
      <c r="A502" s="1" t="s">
        <v>524</v>
      </c>
      <c r="B502" s="1" t="s">
        <v>41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spans="1:13" x14ac:dyDescent="0.3">
      <c r="A503" s="2" t="s">
        <v>525</v>
      </c>
      <c r="B503" s="2" t="s">
        <v>41</v>
      </c>
      <c r="C503" s="2" t="s">
        <v>15</v>
      </c>
      <c r="D503" s="2">
        <v>0</v>
      </c>
      <c r="E503" s="2" t="s">
        <v>16</v>
      </c>
      <c r="F503" s="2" t="s">
        <v>15</v>
      </c>
      <c r="G503" s="2">
        <v>3159</v>
      </c>
      <c r="H503" s="2">
        <v>0</v>
      </c>
      <c r="I503" s="2">
        <v>100</v>
      </c>
      <c r="J503" s="2">
        <v>360</v>
      </c>
      <c r="K503" s="2">
        <v>1</v>
      </c>
      <c r="L503" s="2" t="s">
        <v>30</v>
      </c>
      <c r="M503" s="2" t="s">
        <v>18</v>
      </c>
    </row>
    <row r="504" spans="1:13" x14ac:dyDescent="0.3">
      <c r="A504" s="1" t="s">
        <v>526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30</v>
      </c>
      <c r="M504" s="1" t="s">
        <v>18</v>
      </c>
    </row>
    <row r="505" spans="1:13" x14ac:dyDescent="0.3">
      <c r="A505" s="2" t="s">
        <v>527</v>
      </c>
      <c r="B505" s="2" t="s">
        <v>14</v>
      </c>
      <c r="C505" s="2" t="s">
        <v>20</v>
      </c>
      <c r="D505" s="2">
        <v>1</v>
      </c>
      <c r="E505" s="2" t="s">
        <v>639</v>
      </c>
      <c r="F505" s="2" t="s">
        <v>15</v>
      </c>
      <c r="G505" s="2">
        <v>4050</v>
      </c>
      <c r="H505" s="2">
        <v>5302</v>
      </c>
      <c r="I505" s="2">
        <v>138</v>
      </c>
      <c r="J505" s="2">
        <v>360</v>
      </c>
      <c r="K505" s="2">
        <v>1</v>
      </c>
      <c r="L505" s="2" t="s">
        <v>21</v>
      </c>
      <c r="M505" s="2" t="s">
        <v>22</v>
      </c>
    </row>
    <row r="506" spans="1:13" x14ac:dyDescent="0.3">
      <c r="A506" s="1" t="s">
        <v>528</v>
      </c>
      <c r="B506" s="1" t="s">
        <v>14</v>
      </c>
      <c r="C506" s="1" t="s">
        <v>20</v>
      </c>
      <c r="D506" s="1">
        <v>0</v>
      </c>
      <c r="E506" s="1" t="s">
        <v>639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30</v>
      </c>
      <c r="M506" s="1" t="s">
        <v>18</v>
      </c>
    </row>
    <row r="507" spans="1:13" x14ac:dyDescent="0.3">
      <c r="A507" s="2" t="s">
        <v>529</v>
      </c>
      <c r="B507" s="2" t="s">
        <v>14</v>
      </c>
      <c r="C507" s="2" t="s">
        <v>20</v>
      </c>
      <c r="D507" s="2">
        <v>2</v>
      </c>
      <c r="E507" s="2" t="s">
        <v>16</v>
      </c>
      <c r="F507" s="2" t="s">
        <v>15</v>
      </c>
      <c r="G507" s="2">
        <v>3510</v>
      </c>
      <c r="H507" s="2">
        <v>4416</v>
      </c>
      <c r="I507" s="2">
        <v>243</v>
      </c>
      <c r="J507" s="2">
        <v>360</v>
      </c>
      <c r="K507" s="2">
        <v>1</v>
      </c>
      <c r="L507" s="2" t="s">
        <v>21</v>
      </c>
      <c r="M507" s="2" t="s">
        <v>18</v>
      </c>
    </row>
    <row r="508" spans="1:13" x14ac:dyDescent="0.3">
      <c r="A508" s="1" t="s">
        <v>530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K508" s="1">
        <v>1</v>
      </c>
      <c r="L508" s="1" t="s">
        <v>17</v>
      </c>
      <c r="M508" s="1" t="s">
        <v>18</v>
      </c>
    </row>
    <row r="509" spans="1:13" x14ac:dyDescent="0.3">
      <c r="A509" s="2" t="s">
        <v>531</v>
      </c>
      <c r="B509" s="2" t="s">
        <v>14</v>
      </c>
      <c r="C509" s="2" t="s">
        <v>15</v>
      </c>
      <c r="D509" s="2">
        <v>0</v>
      </c>
      <c r="E509" s="2" t="s">
        <v>16</v>
      </c>
      <c r="F509" s="2" t="s">
        <v>15</v>
      </c>
      <c r="G509" s="2">
        <v>3583</v>
      </c>
      <c r="H509" s="2">
        <v>0</v>
      </c>
      <c r="I509" s="2">
        <v>96</v>
      </c>
      <c r="J509" s="2">
        <v>360</v>
      </c>
      <c r="K509" s="2">
        <v>1</v>
      </c>
      <c r="L509" s="2" t="s">
        <v>17</v>
      </c>
      <c r="M509" s="2" t="s">
        <v>22</v>
      </c>
    </row>
    <row r="510" spans="1:13" x14ac:dyDescent="0.3">
      <c r="A510" s="1" t="s">
        <v>532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spans="1:13" x14ac:dyDescent="0.3">
      <c r="A511" s="2" t="s">
        <v>533</v>
      </c>
      <c r="B511" s="2" t="s">
        <v>41</v>
      </c>
      <c r="C511" s="2" t="s">
        <v>15</v>
      </c>
      <c r="D511" s="2">
        <v>1</v>
      </c>
      <c r="E511" s="2" t="s">
        <v>16</v>
      </c>
      <c r="F511" s="2" t="s">
        <v>15</v>
      </c>
      <c r="G511" s="2">
        <v>13262</v>
      </c>
      <c r="H511" s="2">
        <v>0</v>
      </c>
      <c r="I511" s="2">
        <v>40</v>
      </c>
      <c r="J511" s="2">
        <v>360</v>
      </c>
      <c r="K511" s="2">
        <v>1</v>
      </c>
      <c r="L511" s="2" t="s">
        <v>17</v>
      </c>
      <c r="M511" s="2" t="s">
        <v>18</v>
      </c>
    </row>
    <row r="512" spans="1:13" x14ac:dyDescent="0.3">
      <c r="A512" s="1" t="s">
        <v>534</v>
      </c>
      <c r="B512" s="1" t="s">
        <v>14</v>
      </c>
      <c r="C512" s="1" t="s">
        <v>15</v>
      </c>
      <c r="D512" s="1">
        <v>0</v>
      </c>
      <c r="E512" s="1" t="s">
        <v>639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spans="1:13" x14ac:dyDescent="0.3">
      <c r="A513" s="2" t="s">
        <v>535</v>
      </c>
      <c r="B513" s="2" t="s">
        <v>14</v>
      </c>
      <c r="C513" s="2" t="s">
        <v>20</v>
      </c>
      <c r="D513" s="2">
        <v>1</v>
      </c>
      <c r="E513" s="2" t="s">
        <v>16</v>
      </c>
      <c r="F513" s="2" t="s">
        <v>15</v>
      </c>
      <c r="G513" s="2">
        <v>6065</v>
      </c>
      <c r="H513" s="2">
        <v>2004</v>
      </c>
      <c r="I513" s="2">
        <v>250</v>
      </c>
      <c r="J513" s="2">
        <v>360</v>
      </c>
      <c r="K513" s="2">
        <v>1</v>
      </c>
      <c r="L513" s="2" t="s">
        <v>30</v>
      </c>
      <c r="M513" s="2" t="s">
        <v>18</v>
      </c>
    </row>
    <row r="514" spans="1:13" x14ac:dyDescent="0.3">
      <c r="A514" s="1" t="s">
        <v>536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spans="1:13" x14ac:dyDescent="0.3">
      <c r="A515" s="2" t="s">
        <v>537</v>
      </c>
      <c r="B515" s="2" t="s">
        <v>14</v>
      </c>
      <c r="C515" s="2" t="s">
        <v>20</v>
      </c>
      <c r="D515" s="2">
        <v>0</v>
      </c>
      <c r="E515" s="2" t="s">
        <v>16</v>
      </c>
      <c r="F515" s="2" t="s">
        <v>15</v>
      </c>
      <c r="G515" s="2">
        <v>2130</v>
      </c>
      <c r="H515" s="2">
        <v>6666</v>
      </c>
      <c r="I515" s="2">
        <v>70</v>
      </c>
      <c r="J515" s="2">
        <v>180</v>
      </c>
      <c r="K515" s="2">
        <v>1</v>
      </c>
      <c r="L515" s="2" t="s">
        <v>30</v>
      </c>
      <c r="M515" s="2" t="s">
        <v>22</v>
      </c>
    </row>
    <row r="516" spans="1:13" x14ac:dyDescent="0.3">
      <c r="A516" s="1" t="s">
        <v>538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spans="1:13" x14ac:dyDescent="0.3">
      <c r="A517" s="2" t="s">
        <v>539</v>
      </c>
      <c r="B517" s="2" t="s">
        <v>14</v>
      </c>
      <c r="C517" s="2" t="s">
        <v>20</v>
      </c>
      <c r="D517" s="2" t="s">
        <v>29</v>
      </c>
      <c r="E517" s="2" t="s">
        <v>16</v>
      </c>
      <c r="F517" s="2" t="s">
        <v>15</v>
      </c>
      <c r="G517" s="2">
        <v>3466</v>
      </c>
      <c r="H517" s="2">
        <v>3428</v>
      </c>
      <c r="I517" s="2">
        <v>150</v>
      </c>
      <c r="J517" s="2">
        <v>360</v>
      </c>
      <c r="K517" s="2">
        <v>1</v>
      </c>
      <c r="L517" s="2" t="s">
        <v>21</v>
      </c>
      <c r="M517" s="2" t="s">
        <v>18</v>
      </c>
    </row>
    <row r="518" spans="1:13" x14ac:dyDescent="0.3">
      <c r="A518" s="1" t="s">
        <v>540</v>
      </c>
      <c r="B518" s="1" t="s">
        <v>41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30</v>
      </c>
      <c r="M518" s="1" t="s">
        <v>18</v>
      </c>
    </row>
    <row r="519" spans="1:13" x14ac:dyDescent="0.3">
      <c r="A519" s="2" t="s">
        <v>541</v>
      </c>
      <c r="B519" s="2" t="s">
        <v>14</v>
      </c>
      <c r="C519" s="2" t="s">
        <v>20</v>
      </c>
      <c r="D519" s="2">
        <v>0</v>
      </c>
      <c r="E519" s="2" t="s">
        <v>639</v>
      </c>
      <c r="F519" s="2" t="s">
        <v>15</v>
      </c>
      <c r="G519" s="2">
        <v>3074</v>
      </c>
      <c r="H519" s="2">
        <v>1800</v>
      </c>
      <c r="I519" s="2">
        <v>123</v>
      </c>
      <c r="J519" s="2">
        <v>360</v>
      </c>
      <c r="K519" s="2">
        <v>0</v>
      </c>
      <c r="L519" s="2" t="s">
        <v>30</v>
      </c>
      <c r="M519" s="2" t="s">
        <v>22</v>
      </c>
    </row>
    <row r="520" spans="1:13" x14ac:dyDescent="0.3">
      <c r="A520" s="1" t="s">
        <v>542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30</v>
      </c>
      <c r="M520" s="1" t="s">
        <v>22</v>
      </c>
    </row>
    <row r="521" spans="1:13" x14ac:dyDescent="0.3">
      <c r="A521" s="2" t="s">
        <v>543</v>
      </c>
      <c r="B521" s="2" t="s">
        <v>41</v>
      </c>
      <c r="C521" s="2" t="s">
        <v>15</v>
      </c>
      <c r="D521" s="2">
        <v>0</v>
      </c>
      <c r="E521" s="2" t="s">
        <v>639</v>
      </c>
      <c r="F521" s="2" t="s">
        <v>15</v>
      </c>
      <c r="G521" s="2">
        <v>3400</v>
      </c>
      <c r="H521" s="2">
        <v>0</v>
      </c>
      <c r="I521" s="2">
        <v>95</v>
      </c>
      <c r="J521" s="2">
        <v>360</v>
      </c>
      <c r="K521" s="2">
        <v>1</v>
      </c>
      <c r="L521" s="2" t="s">
        <v>21</v>
      </c>
      <c r="M521" s="2" t="s">
        <v>22</v>
      </c>
    </row>
    <row r="522" spans="1:13" x14ac:dyDescent="0.3">
      <c r="A522" s="1" t="s">
        <v>544</v>
      </c>
      <c r="B522" s="1" t="s">
        <v>14</v>
      </c>
      <c r="C522" s="1" t="s">
        <v>20</v>
      </c>
      <c r="D522" s="1">
        <v>2</v>
      </c>
      <c r="E522" s="1" t="s">
        <v>639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30</v>
      </c>
      <c r="M522" s="1" t="s">
        <v>18</v>
      </c>
    </row>
    <row r="523" spans="1:13" x14ac:dyDescent="0.3">
      <c r="A523" s="2" t="s">
        <v>545</v>
      </c>
      <c r="B523" s="2" t="s">
        <v>14</v>
      </c>
      <c r="C523" s="2" t="s">
        <v>15</v>
      </c>
      <c r="D523" s="2">
        <v>0</v>
      </c>
      <c r="E523" s="2" t="s">
        <v>16</v>
      </c>
      <c r="F523" s="2" t="s">
        <v>15</v>
      </c>
      <c r="G523" s="2">
        <v>2500</v>
      </c>
      <c r="H523" s="2">
        <v>0</v>
      </c>
      <c r="I523" s="2">
        <v>55</v>
      </c>
      <c r="J523" s="2">
        <v>360</v>
      </c>
      <c r="K523" s="2">
        <v>1</v>
      </c>
      <c r="L523" s="2" t="s">
        <v>30</v>
      </c>
      <c r="M523" s="2" t="s">
        <v>18</v>
      </c>
    </row>
    <row r="524" spans="1:13" x14ac:dyDescent="0.3">
      <c r="A524" s="1" t="s">
        <v>546</v>
      </c>
      <c r="B524" s="1" t="s">
        <v>14</v>
      </c>
      <c r="C524" s="1" t="s">
        <v>20</v>
      </c>
      <c r="D524" s="1" t="s">
        <v>29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spans="1:13" x14ac:dyDescent="0.3">
      <c r="A525" s="2" t="s">
        <v>547</v>
      </c>
      <c r="B525" s="2" t="s">
        <v>14</v>
      </c>
      <c r="C525" s="2" t="s">
        <v>20</v>
      </c>
      <c r="D525" s="2">
        <v>2</v>
      </c>
      <c r="E525" s="2" t="s">
        <v>16</v>
      </c>
      <c r="F525" s="2" t="s">
        <v>20</v>
      </c>
      <c r="G525" s="2">
        <v>7948</v>
      </c>
      <c r="H525" s="2">
        <v>7166</v>
      </c>
      <c r="I525" s="2">
        <v>480</v>
      </c>
      <c r="J525" s="2">
        <v>360</v>
      </c>
      <c r="K525" s="2">
        <v>1</v>
      </c>
      <c r="L525" s="2" t="s">
        <v>21</v>
      </c>
      <c r="M525" s="2" t="s">
        <v>18</v>
      </c>
    </row>
    <row r="526" spans="1:13" x14ac:dyDescent="0.3">
      <c r="A526" s="1" t="s">
        <v>548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I526" s="1">
        <v>120</v>
      </c>
      <c r="J526" s="1">
        <v>360</v>
      </c>
      <c r="K526" s="1">
        <v>1</v>
      </c>
      <c r="L526" s="1" t="s">
        <v>30</v>
      </c>
      <c r="M526" s="1" t="s">
        <v>22</v>
      </c>
    </row>
    <row r="527" spans="1:13" x14ac:dyDescent="0.3">
      <c r="A527" s="2" t="s">
        <v>549</v>
      </c>
      <c r="B527" s="2" t="s">
        <v>14</v>
      </c>
      <c r="C527" s="2" t="s">
        <v>20</v>
      </c>
      <c r="D527" s="2">
        <v>2</v>
      </c>
      <c r="E527" s="2" t="s">
        <v>16</v>
      </c>
      <c r="F527" s="2" t="s">
        <v>20</v>
      </c>
      <c r="G527" s="2">
        <v>17500</v>
      </c>
      <c r="H527" s="2">
        <v>0</v>
      </c>
      <c r="I527" s="2">
        <v>400</v>
      </c>
      <c r="J527" s="2">
        <v>360</v>
      </c>
      <c r="K527" s="2">
        <v>1</v>
      </c>
      <c r="L527" s="2" t="s">
        <v>21</v>
      </c>
      <c r="M527" s="2" t="s">
        <v>18</v>
      </c>
    </row>
    <row r="528" spans="1:13" x14ac:dyDescent="0.3">
      <c r="A528" s="1" t="s">
        <v>550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30</v>
      </c>
      <c r="M528" s="1" t="s">
        <v>18</v>
      </c>
    </row>
    <row r="529" spans="1:13" x14ac:dyDescent="0.3">
      <c r="A529" s="2" t="s">
        <v>551</v>
      </c>
      <c r="B529" s="2" t="s">
        <v>14</v>
      </c>
      <c r="C529" s="2" t="s">
        <v>20</v>
      </c>
      <c r="D529" s="2">
        <v>1</v>
      </c>
      <c r="E529" s="2" t="s">
        <v>639</v>
      </c>
      <c r="F529" s="2" t="s">
        <v>15</v>
      </c>
      <c r="G529" s="2">
        <v>5285</v>
      </c>
      <c r="H529" s="2">
        <v>1430</v>
      </c>
      <c r="I529" s="2">
        <v>161</v>
      </c>
      <c r="J529" s="2">
        <v>360</v>
      </c>
      <c r="K529" s="2">
        <v>0</v>
      </c>
      <c r="L529" s="2" t="s">
        <v>30</v>
      </c>
      <c r="M529" s="2" t="s">
        <v>18</v>
      </c>
    </row>
    <row r="530" spans="1:13" x14ac:dyDescent="0.3">
      <c r="A530" s="1" t="s">
        <v>552</v>
      </c>
      <c r="B530" s="1" t="s">
        <v>14</v>
      </c>
      <c r="C530" s="1" t="s">
        <v>15</v>
      </c>
      <c r="D530" s="1">
        <v>1</v>
      </c>
      <c r="E530" s="1" t="s">
        <v>639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30</v>
      </c>
      <c r="M530" s="1" t="s">
        <v>18</v>
      </c>
    </row>
    <row r="531" spans="1:13" x14ac:dyDescent="0.3">
      <c r="A531" s="2" t="s">
        <v>553</v>
      </c>
      <c r="B531" s="2" t="s">
        <v>14</v>
      </c>
      <c r="C531" s="2" t="s">
        <v>15</v>
      </c>
      <c r="D531" s="2">
        <v>0</v>
      </c>
      <c r="E531" s="2" t="s">
        <v>639</v>
      </c>
      <c r="F531" s="2" t="s">
        <v>15</v>
      </c>
      <c r="G531" s="2">
        <v>6783</v>
      </c>
      <c r="H531" s="2">
        <v>0</v>
      </c>
      <c r="I531" s="2">
        <v>130</v>
      </c>
      <c r="J531" s="2">
        <v>360</v>
      </c>
      <c r="K531" s="2">
        <v>1</v>
      </c>
      <c r="L531" s="2" t="s">
        <v>30</v>
      </c>
      <c r="M531" s="2" t="s">
        <v>18</v>
      </c>
    </row>
    <row r="532" spans="1:13" x14ac:dyDescent="0.3">
      <c r="A532" s="1" t="s">
        <v>554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K532" s="1">
        <v>1</v>
      </c>
      <c r="L532" s="1" t="s">
        <v>21</v>
      </c>
      <c r="M532" s="1" t="s">
        <v>18</v>
      </c>
    </row>
    <row r="533" spans="1:13" x14ac:dyDescent="0.3">
      <c r="A533" s="2" t="s">
        <v>555</v>
      </c>
      <c r="B533" s="2" t="s">
        <v>14</v>
      </c>
      <c r="C533" s="2" t="s">
        <v>20</v>
      </c>
      <c r="D533" s="2" t="s">
        <v>29</v>
      </c>
      <c r="E533" s="2" t="s">
        <v>16</v>
      </c>
      <c r="F533" s="2" t="s">
        <v>15</v>
      </c>
      <c r="G533" s="2">
        <v>4281</v>
      </c>
      <c r="H533" s="2">
        <v>0</v>
      </c>
      <c r="I533" s="2">
        <v>100</v>
      </c>
      <c r="J533" s="2">
        <v>360</v>
      </c>
      <c r="K533" s="2">
        <v>1</v>
      </c>
      <c r="L533" s="2" t="s">
        <v>17</v>
      </c>
      <c r="M533" s="2" t="s">
        <v>18</v>
      </c>
    </row>
    <row r="534" spans="1:13" x14ac:dyDescent="0.3">
      <c r="A534" s="1" t="s">
        <v>556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spans="1:13" x14ac:dyDescent="0.3">
      <c r="A535" s="2" t="s">
        <v>557</v>
      </c>
      <c r="B535" s="2" t="s">
        <v>14</v>
      </c>
      <c r="C535" s="2" t="s">
        <v>15</v>
      </c>
      <c r="D535" s="2">
        <v>1</v>
      </c>
      <c r="E535" s="2" t="s">
        <v>16</v>
      </c>
      <c r="F535" s="2" t="s">
        <v>15</v>
      </c>
      <c r="G535" s="2">
        <v>11250</v>
      </c>
      <c r="H535" s="2">
        <v>0</v>
      </c>
      <c r="I535" s="2">
        <v>196</v>
      </c>
      <c r="J535" s="2">
        <v>360</v>
      </c>
      <c r="K535" s="2">
        <v>1</v>
      </c>
      <c r="L535" s="2" t="s">
        <v>30</v>
      </c>
      <c r="M535" s="2" t="s">
        <v>22</v>
      </c>
    </row>
    <row r="536" spans="1:13" x14ac:dyDescent="0.3">
      <c r="A536" s="1" t="s">
        <v>558</v>
      </c>
      <c r="B536" s="1" t="s">
        <v>41</v>
      </c>
      <c r="C536" s="1" t="s">
        <v>15</v>
      </c>
      <c r="D536" s="1">
        <v>0</v>
      </c>
      <c r="E536" s="1" t="s">
        <v>639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spans="1:13" x14ac:dyDescent="0.3">
      <c r="A537" s="2" t="s">
        <v>559</v>
      </c>
      <c r="B537" s="2" t="s">
        <v>14</v>
      </c>
      <c r="C537" s="2" t="s">
        <v>15</v>
      </c>
      <c r="D537" s="2">
        <v>0</v>
      </c>
      <c r="E537" s="2" t="s">
        <v>639</v>
      </c>
      <c r="F537" s="2" t="s">
        <v>20</v>
      </c>
      <c r="G537" s="2">
        <v>2550</v>
      </c>
      <c r="H537" s="2">
        <v>2042</v>
      </c>
      <c r="I537" s="2">
        <v>126</v>
      </c>
      <c r="J537" s="2">
        <v>360</v>
      </c>
      <c r="K537" s="2">
        <v>1</v>
      </c>
      <c r="L537" s="2" t="s">
        <v>21</v>
      </c>
      <c r="M537" s="2" t="s">
        <v>18</v>
      </c>
    </row>
    <row r="538" spans="1:13" x14ac:dyDescent="0.3">
      <c r="A538" s="1" t="s">
        <v>560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spans="1:13" x14ac:dyDescent="0.3">
      <c r="A539" s="2" t="s">
        <v>561</v>
      </c>
      <c r="B539" s="2" t="s">
        <v>14</v>
      </c>
      <c r="C539" s="2" t="s">
        <v>15</v>
      </c>
      <c r="D539" s="2">
        <v>2</v>
      </c>
      <c r="E539" s="2" t="s">
        <v>16</v>
      </c>
      <c r="F539" s="2" t="s">
        <v>15</v>
      </c>
      <c r="G539" s="2">
        <v>3617</v>
      </c>
      <c r="H539" s="2">
        <v>0</v>
      </c>
      <c r="I539" s="2">
        <v>107</v>
      </c>
      <c r="J539" s="2">
        <v>360</v>
      </c>
      <c r="K539" s="2">
        <v>1</v>
      </c>
      <c r="L539" s="2" t="s">
        <v>30</v>
      </c>
      <c r="M539" s="2" t="s">
        <v>18</v>
      </c>
    </row>
    <row r="540" spans="1:13" x14ac:dyDescent="0.3">
      <c r="A540" s="1" t="s">
        <v>562</v>
      </c>
      <c r="B540" s="1" t="s">
        <v>14</v>
      </c>
      <c r="C540" s="1" t="s">
        <v>20</v>
      </c>
      <c r="D540" s="1">
        <v>0</v>
      </c>
      <c r="E540" s="1" t="s">
        <v>639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spans="1:13" x14ac:dyDescent="0.3">
      <c r="A541" s="2" t="s">
        <v>563</v>
      </c>
      <c r="B541" s="2" t="s">
        <v>14</v>
      </c>
      <c r="C541" s="2" t="s">
        <v>20</v>
      </c>
      <c r="D541" s="2" t="s">
        <v>29</v>
      </c>
      <c r="E541" s="2" t="s">
        <v>16</v>
      </c>
      <c r="F541" s="2" t="s">
        <v>15</v>
      </c>
      <c r="G541" s="2">
        <v>6417</v>
      </c>
      <c r="H541" s="2">
        <v>0</v>
      </c>
      <c r="I541" s="2">
        <v>157</v>
      </c>
      <c r="J541" s="2">
        <v>180</v>
      </c>
      <c r="K541" s="2">
        <v>1</v>
      </c>
      <c r="L541" s="2" t="s">
        <v>21</v>
      </c>
      <c r="M541" s="2" t="s">
        <v>18</v>
      </c>
    </row>
    <row r="542" spans="1:13" x14ac:dyDescent="0.3">
      <c r="A542" s="1" t="s">
        <v>564</v>
      </c>
      <c r="B542" s="1" t="s">
        <v>41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30</v>
      </c>
      <c r="M542" s="1" t="s">
        <v>18</v>
      </c>
    </row>
    <row r="543" spans="1:13" x14ac:dyDescent="0.3">
      <c r="A543" s="2" t="s">
        <v>565</v>
      </c>
      <c r="B543" s="2" t="s">
        <v>41</v>
      </c>
      <c r="C543" s="2" t="s">
        <v>15</v>
      </c>
      <c r="D543" s="2">
        <v>0</v>
      </c>
      <c r="E543" s="2" t="s">
        <v>16</v>
      </c>
      <c r="F543" s="2" t="s">
        <v>15</v>
      </c>
      <c r="G543" s="2">
        <v>2138</v>
      </c>
      <c r="H543" s="2">
        <v>0</v>
      </c>
      <c r="I543" s="2">
        <v>99</v>
      </c>
      <c r="J543" s="2">
        <v>360</v>
      </c>
      <c r="K543" s="2">
        <v>0</v>
      </c>
      <c r="L543" s="2" t="s">
        <v>30</v>
      </c>
      <c r="M543" s="2" t="s">
        <v>22</v>
      </c>
    </row>
    <row r="544" spans="1:13" x14ac:dyDescent="0.3">
      <c r="A544" s="1" t="s">
        <v>566</v>
      </c>
      <c r="B544" s="1" t="s">
        <v>41</v>
      </c>
      <c r="C544" s="1" t="s">
        <v>15</v>
      </c>
      <c r="D544" s="1">
        <v>1</v>
      </c>
      <c r="E544" s="1" t="s">
        <v>16</v>
      </c>
      <c r="F544" s="1" t="s">
        <v>20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30</v>
      </c>
      <c r="M544" s="1" t="s">
        <v>18</v>
      </c>
    </row>
    <row r="545" spans="1:13" x14ac:dyDescent="0.3">
      <c r="A545" s="2" t="s">
        <v>567</v>
      </c>
      <c r="B545" s="2" t="s">
        <v>14</v>
      </c>
      <c r="C545" s="2" t="s">
        <v>20</v>
      </c>
      <c r="D545" s="2">
        <v>1</v>
      </c>
      <c r="E545" s="2" t="s">
        <v>639</v>
      </c>
      <c r="F545" s="2" t="s">
        <v>15</v>
      </c>
      <c r="G545" s="2">
        <v>2239</v>
      </c>
      <c r="H545" s="2">
        <v>2524</v>
      </c>
      <c r="I545" s="2">
        <v>128</v>
      </c>
      <c r="J545" s="2">
        <v>360</v>
      </c>
      <c r="K545" s="2">
        <v>1</v>
      </c>
      <c r="L545" s="2" t="s">
        <v>17</v>
      </c>
      <c r="M545" s="2" t="s">
        <v>18</v>
      </c>
    </row>
    <row r="546" spans="1:13" x14ac:dyDescent="0.3">
      <c r="A546" s="1" t="s">
        <v>568</v>
      </c>
      <c r="B546" s="1" t="s">
        <v>41</v>
      </c>
      <c r="C546" s="1" t="s">
        <v>20</v>
      </c>
      <c r="D546" s="1">
        <v>0</v>
      </c>
      <c r="E546" s="1" t="s">
        <v>639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K546" s="1">
        <v>1</v>
      </c>
      <c r="L546" s="1" t="s">
        <v>30</v>
      </c>
      <c r="M546" s="1" t="s">
        <v>18</v>
      </c>
    </row>
    <row r="547" spans="1:13" x14ac:dyDescent="0.3">
      <c r="A547" s="2" t="s">
        <v>569</v>
      </c>
      <c r="B547" s="2" t="s">
        <v>14</v>
      </c>
      <c r="C547" s="2" t="s">
        <v>20</v>
      </c>
      <c r="D547" s="2">
        <v>0</v>
      </c>
      <c r="E547" s="2" t="s">
        <v>16</v>
      </c>
      <c r="F547" s="2" t="s">
        <v>15</v>
      </c>
      <c r="G547" s="2">
        <v>2768</v>
      </c>
      <c r="H547" s="2">
        <v>1950</v>
      </c>
      <c r="I547" s="2">
        <v>155</v>
      </c>
      <c r="J547" s="2">
        <v>360</v>
      </c>
      <c r="K547" s="2">
        <v>1</v>
      </c>
      <c r="L547" s="2" t="s">
        <v>21</v>
      </c>
      <c r="M547" s="2" t="s">
        <v>18</v>
      </c>
    </row>
    <row r="548" spans="1:13" x14ac:dyDescent="0.3">
      <c r="A548" s="1" t="s">
        <v>570</v>
      </c>
      <c r="B548" s="1" t="s">
        <v>14</v>
      </c>
      <c r="C548" s="1" t="s">
        <v>15</v>
      </c>
      <c r="D548" s="1">
        <v>0</v>
      </c>
      <c r="E548" s="1" t="s">
        <v>639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30</v>
      </c>
      <c r="M548" s="1" t="s">
        <v>22</v>
      </c>
    </row>
    <row r="549" spans="1:13" x14ac:dyDescent="0.3">
      <c r="A549" s="2" t="s">
        <v>571</v>
      </c>
      <c r="B549" s="2" t="s">
        <v>14</v>
      </c>
      <c r="C549" s="2" t="s">
        <v>15</v>
      </c>
      <c r="D549" s="2">
        <v>0</v>
      </c>
      <c r="E549" s="2" t="s">
        <v>16</v>
      </c>
      <c r="F549" s="2" t="s">
        <v>15</v>
      </c>
      <c r="G549" s="2">
        <v>2526</v>
      </c>
      <c r="H549" s="2">
        <v>1783</v>
      </c>
      <c r="I549" s="2">
        <v>145</v>
      </c>
      <c r="J549" s="2">
        <v>360</v>
      </c>
      <c r="K549" s="2">
        <v>1</v>
      </c>
      <c r="L549" s="2" t="s">
        <v>21</v>
      </c>
      <c r="M549" s="2" t="s">
        <v>18</v>
      </c>
    </row>
    <row r="550" spans="1:13" x14ac:dyDescent="0.3">
      <c r="A550" s="1" t="s">
        <v>572</v>
      </c>
      <c r="B550" s="1" t="s">
        <v>41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30</v>
      </c>
      <c r="M550" s="1" t="s">
        <v>22</v>
      </c>
    </row>
    <row r="551" spans="1:13" x14ac:dyDescent="0.3">
      <c r="A551" s="2" t="s">
        <v>573</v>
      </c>
      <c r="B551" s="2" t="s">
        <v>14</v>
      </c>
      <c r="C551" s="2" t="s">
        <v>20</v>
      </c>
      <c r="D551" s="2">
        <v>0</v>
      </c>
      <c r="E551" s="2" t="s">
        <v>16</v>
      </c>
      <c r="F551" s="2" t="s">
        <v>15</v>
      </c>
      <c r="G551" s="2">
        <v>2785</v>
      </c>
      <c r="H551" s="2">
        <v>2016</v>
      </c>
      <c r="I551" s="2">
        <v>110</v>
      </c>
      <c r="J551" s="2">
        <v>360</v>
      </c>
      <c r="K551" s="2">
        <v>1</v>
      </c>
      <c r="L551" s="2" t="s">
        <v>21</v>
      </c>
      <c r="M551" s="2" t="s">
        <v>18</v>
      </c>
    </row>
    <row r="552" spans="1:13" x14ac:dyDescent="0.3">
      <c r="A552" s="1" t="s">
        <v>574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I552" s="1">
        <v>120</v>
      </c>
      <c r="J552" s="1">
        <v>360</v>
      </c>
      <c r="K552" s="1">
        <v>0</v>
      </c>
      <c r="L552" s="1" t="s">
        <v>21</v>
      </c>
      <c r="M552" s="1" t="s">
        <v>22</v>
      </c>
    </row>
    <row r="553" spans="1:13" x14ac:dyDescent="0.3">
      <c r="A553" s="2" t="s">
        <v>575</v>
      </c>
      <c r="B553" s="2" t="s">
        <v>14</v>
      </c>
      <c r="C553" s="2" t="s">
        <v>20</v>
      </c>
      <c r="D553" s="2">
        <v>1</v>
      </c>
      <c r="E553" s="2" t="s">
        <v>639</v>
      </c>
      <c r="F553" s="2" t="s">
        <v>15</v>
      </c>
      <c r="G553" s="2">
        <v>2492</v>
      </c>
      <c r="H553" s="2">
        <v>2375</v>
      </c>
      <c r="I553" s="2">
        <v>120</v>
      </c>
      <c r="J553" s="2">
        <v>360</v>
      </c>
      <c r="K553" s="2">
        <v>1</v>
      </c>
      <c r="L553" s="2" t="s">
        <v>21</v>
      </c>
      <c r="M553" s="2" t="s">
        <v>18</v>
      </c>
    </row>
    <row r="554" spans="1:13" x14ac:dyDescent="0.3">
      <c r="A554" s="1" t="s">
        <v>576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spans="1:13" x14ac:dyDescent="0.3">
      <c r="A555" s="2" t="s">
        <v>577</v>
      </c>
      <c r="B555" s="2" t="s">
        <v>14</v>
      </c>
      <c r="C555" s="2" t="s">
        <v>20</v>
      </c>
      <c r="D555" s="2">
        <v>0</v>
      </c>
      <c r="E555" s="2" t="s">
        <v>639</v>
      </c>
      <c r="F555" s="2" t="s">
        <v>15</v>
      </c>
      <c r="G555" s="2">
        <v>2454</v>
      </c>
      <c r="H555" s="2">
        <v>2333</v>
      </c>
      <c r="I555" s="2">
        <v>181</v>
      </c>
      <c r="J555" s="2">
        <v>360</v>
      </c>
      <c r="K555" s="2">
        <v>0</v>
      </c>
      <c r="L555" s="2" t="s">
        <v>17</v>
      </c>
      <c r="M555" s="2" t="s">
        <v>22</v>
      </c>
    </row>
    <row r="556" spans="1:13" x14ac:dyDescent="0.3">
      <c r="A556" s="1" t="s">
        <v>578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spans="1:13" x14ac:dyDescent="0.3">
      <c r="A557" s="2" t="s">
        <v>579</v>
      </c>
      <c r="B557" s="2" t="s">
        <v>14</v>
      </c>
      <c r="C557" s="2" t="s">
        <v>20</v>
      </c>
      <c r="D557" s="2">
        <v>1</v>
      </c>
      <c r="E557" s="2" t="s">
        <v>16</v>
      </c>
      <c r="F557" s="2" t="s">
        <v>15</v>
      </c>
      <c r="G557" s="2">
        <v>5468</v>
      </c>
      <c r="H557" s="2">
        <v>1032</v>
      </c>
      <c r="I557" s="2">
        <v>26</v>
      </c>
      <c r="J557" s="2">
        <v>360</v>
      </c>
      <c r="K557" s="2">
        <v>1</v>
      </c>
      <c r="L557" s="2" t="s">
        <v>30</v>
      </c>
      <c r="M557" s="2" t="s">
        <v>18</v>
      </c>
    </row>
    <row r="558" spans="1:13" x14ac:dyDescent="0.3">
      <c r="A558" s="1" t="s">
        <v>580</v>
      </c>
      <c r="B558" s="1" t="s">
        <v>41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K558" s="1">
        <v>1</v>
      </c>
      <c r="L558" s="1" t="s">
        <v>17</v>
      </c>
      <c r="M558" s="1" t="s">
        <v>18</v>
      </c>
    </row>
    <row r="559" spans="1:13" x14ac:dyDescent="0.3">
      <c r="A559" s="2" t="s">
        <v>581</v>
      </c>
      <c r="B559" s="2" t="s">
        <v>14</v>
      </c>
      <c r="C559" s="2" t="s">
        <v>20</v>
      </c>
      <c r="D559" s="2" t="s">
        <v>29</v>
      </c>
      <c r="E559" s="2" t="s">
        <v>16</v>
      </c>
      <c r="F559" s="2" t="s">
        <v>20</v>
      </c>
      <c r="G559" s="2">
        <v>10139</v>
      </c>
      <c r="H559" s="2">
        <v>0</v>
      </c>
      <c r="I559" s="2">
        <v>260</v>
      </c>
      <c r="J559" s="2">
        <v>360</v>
      </c>
      <c r="K559" s="2">
        <v>1</v>
      </c>
      <c r="L559" s="2" t="s">
        <v>30</v>
      </c>
      <c r="M559" s="2" t="s">
        <v>18</v>
      </c>
    </row>
    <row r="560" spans="1:13" x14ac:dyDescent="0.3">
      <c r="A560" s="1" t="s">
        <v>582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30</v>
      </c>
      <c r="M560" s="1" t="s">
        <v>18</v>
      </c>
    </row>
    <row r="561" spans="1:13" x14ac:dyDescent="0.3">
      <c r="A561" s="2" t="s">
        <v>583</v>
      </c>
      <c r="B561" s="2" t="s">
        <v>41</v>
      </c>
      <c r="C561" s="2" t="s">
        <v>20</v>
      </c>
      <c r="D561" s="2">
        <v>0</v>
      </c>
      <c r="E561" s="2" t="s">
        <v>16</v>
      </c>
      <c r="F561" s="2" t="s">
        <v>15</v>
      </c>
      <c r="G561" s="2">
        <v>4180</v>
      </c>
      <c r="H561" s="2">
        <v>2306</v>
      </c>
      <c r="I561" s="2">
        <v>182</v>
      </c>
      <c r="J561" s="2">
        <v>360</v>
      </c>
      <c r="K561" s="2">
        <v>1</v>
      </c>
      <c r="L561" s="2" t="s">
        <v>30</v>
      </c>
      <c r="M561" s="2" t="s">
        <v>18</v>
      </c>
    </row>
    <row r="562" spans="1:13" x14ac:dyDescent="0.3">
      <c r="A562" s="1" t="s">
        <v>584</v>
      </c>
      <c r="B562" s="1" t="s">
        <v>14</v>
      </c>
      <c r="C562" s="1" t="s">
        <v>20</v>
      </c>
      <c r="D562" s="1">
        <v>2</v>
      </c>
      <c r="E562" s="1" t="s">
        <v>639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30</v>
      </c>
      <c r="M562" s="1" t="s">
        <v>18</v>
      </c>
    </row>
    <row r="563" spans="1:13" x14ac:dyDescent="0.3">
      <c r="A563" s="2" t="s">
        <v>585</v>
      </c>
      <c r="B563" s="2" t="s">
        <v>41</v>
      </c>
      <c r="C563" s="2" t="s">
        <v>20</v>
      </c>
      <c r="D563" s="2">
        <v>1</v>
      </c>
      <c r="E563" s="2" t="s">
        <v>16</v>
      </c>
      <c r="F563" s="2" t="s">
        <v>20</v>
      </c>
      <c r="G563" s="2">
        <v>19484</v>
      </c>
      <c r="H563" s="2">
        <v>0</v>
      </c>
      <c r="I563" s="2">
        <v>600</v>
      </c>
      <c r="J563" s="2">
        <v>360</v>
      </c>
      <c r="K563" s="2">
        <v>1</v>
      </c>
      <c r="L563" s="2" t="s">
        <v>30</v>
      </c>
      <c r="M563" s="2" t="s">
        <v>18</v>
      </c>
    </row>
    <row r="564" spans="1:13" x14ac:dyDescent="0.3">
      <c r="A564" s="1" t="s">
        <v>586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spans="1:13" x14ac:dyDescent="0.3">
      <c r="A565" s="2" t="s">
        <v>587</v>
      </c>
      <c r="B565" s="2" t="s">
        <v>14</v>
      </c>
      <c r="C565" s="2" t="s">
        <v>15</v>
      </c>
      <c r="D565" s="2">
        <v>0</v>
      </c>
      <c r="E565" s="2" t="s">
        <v>639</v>
      </c>
      <c r="F565" s="2" t="s">
        <v>20</v>
      </c>
      <c r="G565" s="2">
        <v>5800</v>
      </c>
      <c r="H565" s="2">
        <v>0</v>
      </c>
      <c r="I565" s="2">
        <v>132</v>
      </c>
      <c r="J565" s="2">
        <v>360</v>
      </c>
      <c r="K565" s="2">
        <v>1</v>
      </c>
      <c r="L565" s="2" t="s">
        <v>30</v>
      </c>
      <c r="M565" s="2" t="s">
        <v>18</v>
      </c>
    </row>
    <row r="566" spans="1:13" x14ac:dyDescent="0.3">
      <c r="A566" s="1" t="s">
        <v>588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spans="1:13" x14ac:dyDescent="0.3">
      <c r="A567" s="2" t="s">
        <v>589</v>
      </c>
      <c r="B567" s="2" t="s">
        <v>14</v>
      </c>
      <c r="C567" s="2" t="s">
        <v>20</v>
      </c>
      <c r="D567" s="2">
        <v>0</v>
      </c>
      <c r="E567" s="2" t="s">
        <v>639</v>
      </c>
      <c r="F567" s="2" t="s">
        <v>15</v>
      </c>
      <c r="G567" s="2">
        <v>4467</v>
      </c>
      <c r="H567" s="2">
        <v>0</v>
      </c>
      <c r="I567" s="2">
        <v>120</v>
      </c>
      <c r="J567" s="2">
        <v>360</v>
      </c>
      <c r="K567" s="2">
        <v>1</v>
      </c>
      <c r="L567" s="2" t="s">
        <v>21</v>
      </c>
      <c r="M567" s="2" t="s">
        <v>18</v>
      </c>
    </row>
    <row r="568" spans="1:13" x14ac:dyDescent="0.3">
      <c r="A568" s="1" t="s">
        <v>590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spans="1:13" x14ac:dyDescent="0.3">
      <c r="A569" s="2" t="s">
        <v>591</v>
      </c>
      <c r="B569" s="2" t="s">
        <v>14</v>
      </c>
      <c r="C569" s="2" t="s">
        <v>20</v>
      </c>
      <c r="D569" s="2" t="s">
        <v>29</v>
      </c>
      <c r="E569" s="2" t="s">
        <v>16</v>
      </c>
      <c r="F569" s="2" t="s">
        <v>15</v>
      </c>
      <c r="G569" s="2">
        <v>3400</v>
      </c>
      <c r="H569" s="2">
        <v>2500</v>
      </c>
      <c r="I569" s="2">
        <v>123</v>
      </c>
      <c r="J569" s="2">
        <v>360</v>
      </c>
      <c r="K569" s="2">
        <v>0</v>
      </c>
      <c r="L569" s="2" t="s">
        <v>21</v>
      </c>
      <c r="M569" s="2" t="s">
        <v>22</v>
      </c>
    </row>
    <row r="570" spans="1:13" x14ac:dyDescent="0.3">
      <c r="A570" s="1" t="s">
        <v>592</v>
      </c>
      <c r="B570" s="1" t="s">
        <v>41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spans="1:13" x14ac:dyDescent="0.3">
      <c r="A571" s="2" t="s">
        <v>593</v>
      </c>
      <c r="B571" s="2" t="s">
        <v>14</v>
      </c>
      <c r="C571" s="2" t="s">
        <v>20</v>
      </c>
      <c r="D571" s="2">
        <v>0</v>
      </c>
      <c r="E571" s="2" t="s">
        <v>16</v>
      </c>
      <c r="F571" s="2" t="s">
        <v>15</v>
      </c>
      <c r="G571" s="2">
        <v>3166</v>
      </c>
      <c r="H571" s="2">
        <v>2064</v>
      </c>
      <c r="I571" s="2">
        <v>104</v>
      </c>
      <c r="J571" s="2">
        <v>360</v>
      </c>
      <c r="K571" s="2">
        <v>0</v>
      </c>
      <c r="L571" s="2" t="s">
        <v>17</v>
      </c>
      <c r="M571" s="2" t="s">
        <v>22</v>
      </c>
    </row>
    <row r="572" spans="1:13" x14ac:dyDescent="0.3">
      <c r="A572" s="1" t="s">
        <v>594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spans="1:13" x14ac:dyDescent="0.3">
      <c r="A573" s="2" t="s">
        <v>595</v>
      </c>
      <c r="B573" s="2" t="s">
        <v>14</v>
      </c>
      <c r="C573" s="2" t="s">
        <v>20</v>
      </c>
      <c r="D573" s="2">
        <v>0</v>
      </c>
      <c r="E573" s="2" t="s">
        <v>16</v>
      </c>
      <c r="F573" s="2" t="s">
        <v>15</v>
      </c>
      <c r="G573" s="2">
        <v>5116</v>
      </c>
      <c r="H573" s="2">
        <v>1451</v>
      </c>
      <c r="I573" s="2">
        <v>165</v>
      </c>
      <c r="J573" s="2">
        <v>360</v>
      </c>
      <c r="K573" s="2">
        <v>0</v>
      </c>
      <c r="L573" s="2" t="s">
        <v>17</v>
      </c>
      <c r="M573" s="2" t="s">
        <v>22</v>
      </c>
    </row>
    <row r="574" spans="1:13" x14ac:dyDescent="0.3">
      <c r="A574" s="1" t="s">
        <v>596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spans="1:13" x14ac:dyDescent="0.3">
      <c r="A575" s="2" t="s">
        <v>597</v>
      </c>
      <c r="B575" s="2" t="s">
        <v>14</v>
      </c>
      <c r="C575" s="2" t="s">
        <v>20</v>
      </c>
      <c r="D575" s="2">
        <v>2</v>
      </c>
      <c r="E575" s="2" t="s">
        <v>639</v>
      </c>
      <c r="F575" s="2" t="s">
        <v>15</v>
      </c>
      <c r="G575" s="2">
        <v>6125</v>
      </c>
      <c r="H575" s="2">
        <v>1625</v>
      </c>
      <c r="I575" s="2">
        <v>187</v>
      </c>
      <c r="J575" s="2">
        <v>480</v>
      </c>
      <c r="K575" s="2">
        <v>1</v>
      </c>
      <c r="L575" s="2" t="s">
        <v>30</v>
      </c>
      <c r="M575" s="2" t="s">
        <v>22</v>
      </c>
    </row>
    <row r="576" spans="1:13" x14ac:dyDescent="0.3">
      <c r="A576" s="1" t="s">
        <v>598</v>
      </c>
      <c r="B576" s="1" t="s">
        <v>14</v>
      </c>
      <c r="C576" s="1" t="s">
        <v>20</v>
      </c>
      <c r="D576" s="1" t="s">
        <v>29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30</v>
      </c>
      <c r="M576" s="1" t="s">
        <v>22</v>
      </c>
    </row>
    <row r="577" spans="1:13" x14ac:dyDescent="0.3">
      <c r="A577" s="2" t="s">
        <v>599</v>
      </c>
      <c r="B577" s="2" t="s">
        <v>14</v>
      </c>
      <c r="C577" s="2" t="s">
        <v>20</v>
      </c>
      <c r="D577" s="2">
        <v>2</v>
      </c>
      <c r="E577" s="2" t="s">
        <v>16</v>
      </c>
      <c r="F577" s="2" t="s">
        <v>15</v>
      </c>
      <c r="G577" s="2">
        <v>3159</v>
      </c>
      <c r="H577" s="2">
        <v>461</v>
      </c>
      <c r="I577" s="2">
        <v>108</v>
      </c>
      <c r="J577" s="2">
        <v>84</v>
      </c>
      <c r="K577" s="2">
        <v>1</v>
      </c>
      <c r="L577" s="2" t="s">
        <v>17</v>
      </c>
      <c r="M577" s="2" t="s">
        <v>18</v>
      </c>
    </row>
    <row r="578" spans="1:13" x14ac:dyDescent="0.3">
      <c r="A578" s="1" t="s">
        <v>600</v>
      </c>
      <c r="B578" s="1" t="s">
        <v>14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30</v>
      </c>
      <c r="M578" s="1" t="s">
        <v>22</v>
      </c>
    </row>
    <row r="579" spans="1:13" x14ac:dyDescent="0.3">
      <c r="A579" s="2" t="s">
        <v>601</v>
      </c>
      <c r="B579" s="2" t="s">
        <v>14</v>
      </c>
      <c r="C579" s="2" t="s">
        <v>15</v>
      </c>
      <c r="D579" s="2">
        <v>0</v>
      </c>
      <c r="E579" s="2" t="s">
        <v>16</v>
      </c>
      <c r="F579" s="2" t="s">
        <v>15</v>
      </c>
      <c r="G579" s="2">
        <v>3229</v>
      </c>
      <c r="H579" s="2">
        <v>2739</v>
      </c>
      <c r="I579" s="2">
        <v>110</v>
      </c>
      <c r="J579" s="2">
        <v>360</v>
      </c>
      <c r="K579" s="2">
        <v>1</v>
      </c>
      <c r="L579" s="2" t="s">
        <v>17</v>
      </c>
      <c r="M579" s="2" t="s">
        <v>18</v>
      </c>
    </row>
    <row r="580" spans="1:13" x14ac:dyDescent="0.3">
      <c r="A580" s="1" t="s">
        <v>602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spans="1:13" x14ac:dyDescent="0.3">
      <c r="A581" s="2" t="s">
        <v>603</v>
      </c>
      <c r="B581" s="2" t="s">
        <v>14</v>
      </c>
      <c r="C581" s="2" t="s">
        <v>15</v>
      </c>
      <c r="D581" s="2">
        <v>0</v>
      </c>
      <c r="E581" s="2" t="s">
        <v>16</v>
      </c>
      <c r="F581" s="2" t="s">
        <v>20</v>
      </c>
      <c r="G581" s="2">
        <v>3182</v>
      </c>
      <c r="H581" s="2">
        <v>2917</v>
      </c>
      <c r="I581" s="2">
        <v>161</v>
      </c>
      <c r="J581" s="2">
        <v>360</v>
      </c>
      <c r="K581" s="2">
        <v>1</v>
      </c>
      <c r="L581" s="2" t="s">
        <v>17</v>
      </c>
      <c r="M581" s="2" t="s">
        <v>18</v>
      </c>
    </row>
    <row r="582" spans="1:13" x14ac:dyDescent="0.3">
      <c r="A582" s="1" t="s">
        <v>604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30</v>
      </c>
      <c r="M582" s="1" t="s">
        <v>18</v>
      </c>
    </row>
    <row r="583" spans="1:13" x14ac:dyDescent="0.3">
      <c r="A583" s="2" t="s">
        <v>605</v>
      </c>
      <c r="B583" s="2" t="s">
        <v>14</v>
      </c>
      <c r="C583" s="2" t="s">
        <v>15</v>
      </c>
      <c r="D583" s="2">
        <v>0</v>
      </c>
      <c r="E583" s="2" t="s">
        <v>16</v>
      </c>
      <c r="F583" s="2" t="s">
        <v>15</v>
      </c>
      <c r="G583" s="2">
        <v>1836</v>
      </c>
      <c r="H583" s="2">
        <v>33837</v>
      </c>
      <c r="I583" s="2">
        <v>90</v>
      </c>
      <c r="J583" s="2">
        <v>360</v>
      </c>
      <c r="K583" s="2">
        <v>1</v>
      </c>
      <c r="L583" s="2" t="s">
        <v>17</v>
      </c>
      <c r="M583" s="2" t="s">
        <v>22</v>
      </c>
    </row>
    <row r="584" spans="1:13" x14ac:dyDescent="0.3">
      <c r="A584" s="1" t="s">
        <v>606</v>
      </c>
      <c r="B584" s="1" t="s">
        <v>41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30</v>
      </c>
      <c r="M584" s="1" t="s">
        <v>18</v>
      </c>
    </row>
    <row r="585" spans="1:13" x14ac:dyDescent="0.3">
      <c r="A585" s="2" t="s">
        <v>607</v>
      </c>
      <c r="B585" s="2" t="s">
        <v>14</v>
      </c>
      <c r="C585" s="2" t="s">
        <v>20</v>
      </c>
      <c r="D585" s="2">
        <v>1</v>
      </c>
      <c r="E585" s="2" t="s">
        <v>16</v>
      </c>
      <c r="F585" s="2" t="s">
        <v>15</v>
      </c>
      <c r="G585" s="2">
        <v>1880</v>
      </c>
      <c r="H585" s="2">
        <v>0</v>
      </c>
      <c r="I585" s="2">
        <v>61</v>
      </c>
      <c r="J585" s="2">
        <v>360</v>
      </c>
      <c r="K585" s="2">
        <v>1</v>
      </c>
      <c r="L585" s="2" t="s">
        <v>21</v>
      </c>
      <c r="M585" s="2" t="s">
        <v>22</v>
      </c>
    </row>
    <row r="586" spans="1:13" x14ac:dyDescent="0.3">
      <c r="A586" s="1" t="s">
        <v>608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spans="1:13" x14ac:dyDescent="0.3">
      <c r="A587" s="2" t="s">
        <v>609</v>
      </c>
      <c r="B587" s="2" t="s">
        <v>14</v>
      </c>
      <c r="C587" s="2" t="s">
        <v>20</v>
      </c>
      <c r="D587" s="2">
        <v>1</v>
      </c>
      <c r="E587" s="2" t="s">
        <v>16</v>
      </c>
      <c r="F587" s="2" t="s">
        <v>15</v>
      </c>
      <c r="G587" s="2">
        <v>4283</v>
      </c>
      <c r="H587" s="2">
        <v>3000</v>
      </c>
      <c r="I587" s="2">
        <v>172</v>
      </c>
      <c r="J587" s="2">
        <v>84</v>
      </c>
      <c r="K587" s="2">
        <v>1</v>
      </c>
      <c r="L587" s="2" t="s">
        <v>21</v>
      </c>
      <c r="M587" s="2" t="s">
        <v>22</v>
      </c>
    </row>
    <row r="588" spans="1:13" x14ac:dyDescent="0.3">
      <c r="A588" s="1" t="s">
        <v>610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spans="1:13" x14ac:dyDescent="0.3">
      <c r="A589" s="2" t="s">
        <v>611</v>
      </c>
      <c r="B589" s="2" t="s">
        <v>41</v>
      </c>
      <c r="C589" s="2" t="s">
        <v>15</v>
      </c>
      <c r="D589" s="2">
        <v>0</v>
      </c>
      <c r="E589" s="2" t="s">
        <v>639</v>
      </c>
      <c r="F589" s="2" t="s">
        <v>15</v>
      </c>
      <c r="G589" s="2">
        <v>2165</v>
      </c>
      <c r="H589" s="2">
        <v>0</v>
      </c>
      <c r="I589" s="2">
        <v>70</v>
      </c>
      <c r="J589" s="2">
        <v>360</v>
      </c>
      <c r="K589" s="2">
        <v>1</v>
      </c>
      <c r="L589" s="2" t="s">
        <v>30</v>
      </c>
      <c r="M589" s="2" t="s">
        <v>18</v>
      </c>
    </row>
    <row r="590" spans="1:13" x14ac:dyDescent="0.3">
      <c r="A590" s="1" t="s">
        <v>612</v>
      </c>
      <c r="B590" s="1" t="s">
        <v>14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30</v>
      </c>
      <c r="M590" s="1" t="s">
        <v>18</v>
      </c>
    </row>
    <row r="591" spans="1:13" x14ac:dyDescent="0.3">
      <c r="A591" s="2" t="s">
        <v>613</v>
      </c>
      <c r="B591" s="2" t="s">
        <v>14</v>
      </c>
      <c r="C591" s="2" t="s">
        <v>20</v>
      </c>
      <c r="D591" s="2">
        <v>2</v>
      </c>
      <c r="E591" s="2" t="s">
        <v>16</v>
      </c>
      <c r="F591" s="2" t="s">
        <v>20</v>
      </c>
      <c r="G591" s="2">
        <v>2726</v>
      </c>
      <c r="H591" s="2">
        <v>0</v>
      </c>
      <c r="I591" s="2">
        <v>106</v>
      </c>
      <c r="J591" s="2">
        <v>360</v>
      </c>
      <c r="K591" s="2">
        <v>0</v>
      </c>
      <c r="L591" s="2" t="s">
        <v>30</v>
      </c>
      <c r="M591" s="2" t="s">
        <v>22</v>
      </c>
    </row>
    <row r="592" spans="1:13" x14ac:dyDescent="0.3">
      <c r="A592" s="1" t="s">
        <v>614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30</v>
      </c>
      <c r="M592" s="1" t="s">
        <v>18</v>
      </c>
    </row>
    <row r="593" spans="1:13" x14ac:dyDescent="0.3">
      <c r="A593" s="2" t="s">
        <v>615</v>
      </c>
      <c r="B593" s="2" t="s">
        <v>14</v>
      </c>
      <c r="C593" s="2" t="s">
        <v>20</v>
      </c>
      <c r="D593" s="2">
        <v>2</v>
      </c>
      <c r="E593" s="2" t="s">
        <v>16</v>
      </c>
      <c r="F593" s="2" t="s">
        <v>20</v>
      </c>
      <c r="G593" s="2">
        <v>6000</v>
      </c>
      <c r="H593" s="2">
        <v>0</v>
      </c>
      <c r="I593" s="2">
        <v>205</v>
      </c>
      <c r="J593" s="2">
        <v>240</v>
      </c>
      <c r="K593" s="2">
        <v>1</v>
      </c>
      <c r="L593" s="2" t="s">
        <v>30</v>
      </c>
      <c r="M593" s="2" t="s">
        <v>22</v>
      </c>
    </row>
    <row r="594" spans="1:13" x14ac:dyDescent="0.3">
      <c r="A594" s="1" t="s">
        <v>616</v>
      </c>
      <c r="B594" s="1" t="s">
        <v>14</v>
      </c>
      <c r="C594" s="1" t="s">
        <v>15</v>
      </c>
      <c r="D594" s="1" t="s">
        <v>29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30</v>
      </c>
      <c r="M594" s="1" t="s">
        <v>18</v>
      </c>
    </row>
    <row r="595" spans="1:13" x14ac:dyDescent="0.3">
      <c r="A595" s="2" t="s">
        <v>617</v>
      </c>
      <c r="B595" s="2" t="s">
        <v>14</v>
      </c>
      <c r="C595" s="2" t="s">
        <v>20</v>
      </c>
      <c r="D595" s="2">
        <v>0</v>
      </c>
      <c r="E595" s="2" t="s">
        <v>16</v>
      </c>
      <c r="F595" s="2" t="s">
        <v>15</v>
      </c>
      <c r="G595" s="2">
        <v>3859</v>
      </c>
      <c r="H595" s="2">
        <v>3300</v>
      </c>
      <c r="I595" s="2">
        <v>142</v>
      </c>
      <c r="J595" s="2">
        <v>180</v>
      </c>
      <c r="K595" s="2">
        <v>1</v>
      </c>
      <c r="L595" s="2" t="s">
        <v>21</v>
      </c>
      <c r="M595" s="2" t="s">
        <v>18</v>
      </c>
    </row>
    <row r="596" spans="1:13" x14ac:dyDescent="0.3">
      <c r="A596" s="1" t="s">
        <v>618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spans="1:13" x14ac:dyDescent="0.3">
      <c r="A597" s="2" t="s">
        <v>619</v>
      </c>
      <c r="B597" s="2" t="s">
        <v>14</v>
      </c>
      <c r="C597" s="2" t="s">
        <v>15</v>
      </c>
      <c r="D597" s="2">
        <v>0</v>
      </c>
      <c r="E597" s="2" t="s">
        <v>639</v>
      </c>
      <c r="F597" s="2" t="s">
        <v>15</v>
      </c>
      <c r="G597" s="2">
        <v>3833</v>
      </c>
      <c r="H597" s="2">
        <v>0</v>
      </c>
      <c r="I597" s="2">
        <v>110</v>
      </c>
      <c r="J597" s="2">
        <v>360</v>
      </c>
      <c r="K597" s="2">
        <v>1</v>
      </c>
      <c r="L597" s="2" t="s">
        <v>21</v>
      </c>
      <c r="M597" s="2" t="s">
        <v>18</v>
      </c>
    </row>
    <row r="598" spans="1:13" x14ac:dyDescent="0.3">
      <c r="A598" s="1" t="s">
        <v>620</v>
      </c>
      <c r="B598" s="1" t="s">
        <v>14</v>
      </c>
      <c r="C598" s="1" t="s">
        <v>20</v>
      </c>
      <c r="D598" s="1">
        <v>2</v>
      </c>
      <c r="E598" s="1" t="s">
        <v>639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spans="1:13" x14ac:dyDescent="0.3">
      <c r="A599" s="2" t="s">
        <v>621</v>
      </c>
      <c r="B599" s="2" t="s">
        <v>14</v>
      </c>
      <c r="C599" s="2" t="s">
        <v>15</v>
      </c>
      <c r="D599" s="2">
        <v>0</v>
      </c>
      <c r="E599" s="2" t="s">
        <v>16</v>
      </c>
      <c r="F599" s="2" t="s">
        <v>15</v>
      </c>
      <c r="G599" s="2">
        <v>2987</v>
      </c>
      <c r="H599" s="2">
        <v>0</v>
      </c>
      <c r="I599" s="2">
        <v>88</v>
      </c>
      <c r="J599" s="2">
        <v>360</v>
      </c>
      <c r="K599" s="2">
        <v>0</v>
      </c>
      <c r="L599" s="2" t="s">
        <v>30</v>
      </c>
      <c r="M599" s="2" t="s">
        <v>22</v>
      </c>
    </row>
    <row r="600" spans="1:13" x14ac:dyDescent="0.3">
      <c r="A600" s="1" t="s">
        <v>622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spans="1:13" x14ac:dyDescent="0.3">
      <c r="A601" s="2" t="s">
        <v>623</v>
      </c>
      <c r="B601" s="2" t="s">
        <v>14</v>
      </c>
      <c r="C601" s="2" t="s">
        <v>20</v>
      </c>
      <c r="D601" s="2">
        <v>2</v>
      </c>
      <c r="E601" s="2" t="s">
        <v>16</v>
      </c>
      <c r="F601" s="2" t="s">
        <v>15</v>
      </c>
      <c r="G601" s="2">
        <v>5780</v>
      </c>
      <c r="H601" s="2">
        <v>0</v>
      </c>
      <c r="I601" s="2">
        <v>192</v>
      </c>
      <c r="J601" s="2">
        <v>360</v>
      </c>
      <c r="K601" s="2">
        <v>1</v>
      </c>
      <c r="L601" s="2" t="s">
        <v>17</v>
      </c>
      <c r="M601" s="2" t="s">
        <v>18</v>
      </c>
    </row>
    <row r="602" spans="1:13" x14ac:dyDescent="0.3">
      <c r="A602" s="1" t="s">
        <v>624</v>
      </c>
      <c r="B602" s="1" t="s">
        <v>41</v>
      </c>
      <c r="C602" s="1" t="s">
        <v>15</v>
      </c>
      <c r="D602" s="1" t="s">
        <v>29</v>
      </c>
      <c r="E602" s="1" t="s">
        <v>16</v>
      </c>
      <c r="F602" s="1" t="s">
        <v>20</v>
      </c>
      <c r="G602" s="1">
        <v>416</v>
      </c>
      <c r="H602" s="1">
        <v>41667</v>
      </c>
      <c r="I602" s="1">
        <v>350</v>
      </c>
      <c r="J602" s="1">
        <v>180</v>
      </c>
      <c r="K602" s="1">
        <v>1</v>
      </c>
      <c r="L602" s="1" t="s">
        <v>17</v>
      </c>
      <c r="M602" s="1" t="s">
        <v>22</v>
      </c>
    </row>
    <row r="603" spans="1:13" x14ac:dyDescent="0.3">
      <c r="A603" s="2" t="s">
        <v>625</v>
      </c>
      <c r="B603" s="2" t="s">
        <v>14</v>
      </c>
      <c r="C603" s="2" t="s">
        <v>20</v>
      </c>
      <c r="D603" s="2">
        <v>0</v>
      </c>
      <c r="E603" s="2" t="s">
        <v>639</v>
      </c>
      <c r="F603" s="2" t="s">
        <v>20</v>
      </c>
      <c r="G603" s="2">
        <v>2894</v>
      </c>
      <c r="H603" s="2">
        <v>2792</v>
      </c>
      <c r="I603" s="2">
        <v>155</v>
      </c>
      <c r="J603" s="2">
        <v>360</v>
      </c>
      <c r="K603" s="2">
        <v>1</v>
      </c>
      <c r="L603" s="2" t="s">
        <v>21</v>
      </c>
      <c r="M603" s="2" t="s">
        <v>18</v>
      </c>
    </row>
    <row r="604" spans="1:13" x14ac:dyDescent="0.3">
      <c r="A604" s="1" t="s">
        <v>626</v>
      </c>
      <c r="B604" s="1" t="s">
        <v>14</v>
      </c>
      <c r="C604" s="1" t="s">
        <v>20</v>
      </c>
      <c r="D604" s="1" t="s">
        <v>29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spans="1:13" x14ac:dyDescent="0.3">
      <c r="A605" s="2" t="s">
        <v>627</v>
      </c>
      <c r="B605" s="2" t="s">
        <v>14</v>
      </c>
      <c r="C605" s="2" t="s">
        <v>15</v>
      </c>
      <c r="D605" s="2">
        <v>0</v>
      </c>
      <c r="E605" s="2" t="s">
        <v>16</v>
      </c>
      <c r="F605" s="2" t="s">
        <v>15</v>
      </c>
      <c r="G605" s="2">
        <v>3676</v>
      </c>
      <c r="H605" s="2">
        <v>4301</v>
      </c>
      <c r="I605" s="2">
        <v>172</v>
      </c>
      <c r="J605" s="2">
        <v>360</v>
      </c>
      <c r="K605" s="2">
        <v>1</v>
      </c>
      <c r="L605" s="2" t="s">
        <v>21</v>
      </c>
      <c r="M605" s="2" t="s">
        <v>18</v>
      </c>
    </row>
    <row r="606" spans="1:13" x14ac:dyDescent="0.3">
      <c r="A606" s="1" t="s">
        <v>628</v>
      </c>
      <c r="B606" s="1" t="s">
        <v>41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30</v>
      </c>
      <c r="M606" s="1" t="s">
        <v>18</v>
      </c>
    </row>
    <row r="607" spans="1:13" x14ac:dyDescent="0.3">
      <c r="A607" s="2" t="s">
        <v>629</v>
      </c>
      <c r="B607" s="2" t="s">
        <v>14</v>
      </c>
      <c r="C607" s="2" t="s">
        <v>20</v>
      </c>
      <c r="D607" s="2">
        <v>0</v>
      </c>
      <c r="E607" s="2" t="s">
        <v>639</v>
      </c>
      <c r="F607" s="2" t="s">
        <v>15</v>
      </c>
      <c r="G607" s="2">
        <v>2400</v>
      </c>
      <c r="H607" s="2">
        <v>3800</v>
      </c>
      <c r="I607" s="2">
        <v>120</v>
      </c>
      <c r="J607" s="2">
        <v>180</v>
      </c>
      <c r="K607" s="2">
        <v>1</v>
      </c>
      <c r="L607" s="2" t="s">
        <v>17</v>
      </c>
      <c r="M607" s="2" t="s">
        <v>22</v>
      </c>
    </row>
    <row r="608" spans="1:13" x14ac:dyDescent="0.3">
      <c r="A608" s="1" t="s">
        <v>630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30</v>
      </c>
      <c r="M608" s="1" t="s">
        <v>18</v>
      </c>
    </row>
    <row r="609" spans="1:13" x14ac:dyDescent="0.3">
      <c r="A609" s="2" t="s">
        <v>631</v>
      </c>
      <c r="B609" s="2" t="s">
        <v>14</v>
      </c>
      <c r="C609" s="2" t="s">
        <v>20</v>
      </c>
      <c r="D609" s="2">
        <v>2</v>
      </c>
      <c r="E609" s="2" t="s">
        <v>639</v>
      </c>
      <c r="F609" s="2" t="s">
        <v>15</v>
      </c>
      <c r="G609" s="2">
        <v>3987</v>
      </c>
      <c r="H609" s="2">
        <v>1411</v>
      </c>
      <c r="I609" s="2">
        <v>157</v>
      </c>
      <c r="J609" s="2">
        <v>360</v>
      </c>
      <c r="K609" s="2">
        <v>1</v>
      </c>
      <c r="L609" s="2" t="s">
        <v>21</v>
      </c>
      <c r="M609" s="2" t="s">
        <v>18</v>
      </c>
    </row>
    <row r="610" spans="1:13" x14ac:dyDescent="0.3">
      <c r="A610" s="1" t="s">
        <v>632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spans="1:13" x14ac:dyDescent="0.3">
      <c r="A611" s="2" t="s">
        <v>633</v>
      </c>
      <c r="B611" s="2" t="s">
        <v>41</v>
      </c>
      <c r="C611" s="2" t="s">
        <v>15</v>
      </c>
      <c r="D611" s="2">
        <v>0</v>
      </c>
      <c r="E611" s="2" t="s">
        <v>16</v>
      </c>
      <c r="F611" s="2" t="s">
        <v>15</v>
      </c>
      <c r="G611" s="2">
        <v>2900</v>
      </c>
      <c r="H611" s="2">
        <v>0</v>
      </c>
      <c r="I611" s="2">
        <v>71</v>
      </c>
      <c r="J611" s="2">
        <v>360</v>
      </c>
      <c r="K611" s="2">
        <v>1</v>
      </c>
      <c r="L611" s="2" t="s">
        <v>21</v>
      </c>
      <c r="M611" s="2" t="s">
        <v>18</v>
      </c>
    </row>
    <row r="612" spans="1:13" x14ac:dyDescent="0.3">
      <c r="A612" s="1" t="s">
        <v>634</v>
      </c>
      <c r="B612" s="1" t="s">
        <v>14</v>
      </c>
      <c r="C612" s="1" t="s">
        <v>20</v>
      </c>
      <c r="D612" s="1" t="s">
        <v>29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spans="1:13" x14ac:dyDescent="0.3">
      <c r="A613" s="2" t="s">
        <v>635</v>
      </c>
      <c r="B613" s="2" t="s">
        <v>14</v>
      </c>
      <c r="C613" s="2" t="s">
        <v>20</v>
      </c>
      <c r="D613" s="2">
        <v>1</v>
      </c>
      <c r="E613" s="2" t="s">
        <v>16</v>
      </c>
      <c r="F613" s="2" t="s">
        <v>15</v>
      </c>
      <c r="G613" s="2">
        <v>8072</v>
      </c>
      <c r="H613" s="2">
        <v>240</v>
      </c>
      <c r="I613" s="2">
        <v>253</v>
      </c>
      <c r="J613" s="2">
        <v>360</v>
      </c>
      <c r="K613" s="2">
        <v>1</v>
      </c>
      <c r="L613" s="2" t="s">
        <v>17</v>
      </c>
      <c r="M613" s="2" t="s">
        <v>18</v>
      </c>
    </row>
    <row r="614" spans="1:13" x14ac:dyDescent="0.3">
      <c r="A614" s="1" t="s">
        <v>636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spans="1:13" x14ac:dyDescent="0.3">
      <c r="A615" s="2" t="s">
        <v>637</v>
      </c>
      <c r="B615" s="2" t="s">
        <v>41</v>
      </c>
      <c r="C615" s="2" t="s">
        <v>15</v>
      </c>
      <c r="D615" s="2">
        <v>0</v>
      </c>
      <c r="E615" s="2" t="s">
        <v>16</v>
      </c>
      <c r="F615" s="2" t="s">
        <v>20</v>
      </c>
      <c r="G615" s="2">
        <v>4583</v>
      </c>
      <c r="H615" s="2">
        <v>0</v>
      </c>
      <c r="I615" s="2">
        <v>133</v>
      </c>
      <c r="J615" s="2">
        <v>360</v>
      </c>
      <c r="K615" s="2">
        <v>0</v>
      </c>
      <c r="L615" s="2" t="s">
        <v>30</v>
      </c>
      <c r="M615" s="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S22"/>
  <sheetViews>
    <sheetView topLeftCell="B1" workbookViewId="0">
      <selection activeCell="J3" sqref="J3"/>
    </sheetView>
  </sheetViews>
  <sheetFormatPr defaultRowHeight="14.4" x14ac:dyDescent="0.3"/>
  <cols>
    <col min="3" max="3" width="10.88671875" bestFit="1" customWidth="1"/>
    <col min="10" max="10" width="16.109375" bestFit="1" customWidth="1"/>
  </cols>
  <sheetData>
    <row r="3" spans="3:19" x14ac:dyDescent="0.3">
      <c r="C3" t="s">
        <v>1</v>
      </c>
      <c r="D3">
        <v>1</v>
      </c>
      <c r="E3" t="str">
        <f>INDEX(C4:C5,D3)</f>
        <v>Male</v>
      </c>
      <c r="H3" t="s">
        <v>4</v>
      </c>
      <c r="I3">
        <v>1</v>
      </c>
      <c r="J3" t="str">
        <f>INDEX($H$4:$H$6,$I$3)</f>
        <v>Graduate</v>
      </c>
      <c r="M3" t="s">
        <v>6</v>
      </c>
      <c r="O3">
        <f t="array" ref="O3">AVERAGE(SUMPRODUCT((data[Gender]=$E$3)*(IF($J$3="Both",TRUE(),data[Education]=$J$3))*(CHOOSE(MATCH(data[Married],$C$10:$C$11,0),$D$10,$D$11))*(data[ApplicantIncome])))/$E$10</f>
        <v>6297.3286713286716</v>
      </c>
      <c r="Q3" t="s">
        <v>10</v>
      </c>
    </row>
    <row r="4" spans="3:19" x14ac:dyDescent="0.3">
      <c r="C4" t="s">
        <v>14</v>
      </c>
      <c r="H4" t="s">
        <v>16</v>
      </c>
      <c r="J4">
        <f t="array" ref="J4">SUMPRODUCT((data[Gender]=$E$3)*(IF($J$3="Both",TRUE(),data[Education]=$J$3)))</f>
        <v>388</v>
      </c>
      <c r="M4" t="s">
        <v>7</v>
      </c>
      <c r="O4">
        <f t="array" ref="O4">AVERAGE(SUMPRODUCT((data[Gender]=$E$3)*(IF($J$3="Both",TRUE(),data[Education]=$J$3))*(CHOOSE(MATCH(data[Married],$C$10:$C$11,0),$D$10,$D$11))*(data[CoapplicantIncome])))/$E$10</f>
        <v>1902.1255943658741</v>
      </c>
      <c r="Q4">
        <v>1</v>
      </c>
      <c r="S4">
        <f t="array" ref="S4">SUMPRODUCT((data[Gender]=$E$3)*(IF($J$3="Both",TRUE(),data[Education]=$J$3))*(CHOOSE(MATCH(data[Married],$C$10:$C$11,0),$D$10,$D$11))*(data[Credit_History]=$Q4))</f>
        <v>252</v>
      </c>
    </row>
    <row r="5" spans="3:19" x14ac:dyDescent="0.3">
      <c r="C5" t="s">
        <v>41</v>
      </c>
      <c r="H5" t="s">
        <v>639</v>
      </c>
      <c r="M5" t="s">
        <v>8</v>
      </c>
      <c r="O5">
        <f t="array" ref="O5">AVERAGE(SUMPRODUCT((data[Gender]=$E$3)*(IF($J$3="Both",TRUE(),data[Education]=$J$3))*(CHOOSE(MATCH(data[Married],$C$10:$C$11,0),$D$10,$D$11))*(data[LoanAmount])))/$E$10</f>
        <v>163.22377622377621</v>
      </c>
      <c r="Q5">
        <v>0</v>
      </c>
      <c r="S5">
        <f t="array" ref="S5">SUMPRODUCT((data[Gender]=$E$3)*(IF($J$3="Both",TRUE(),data[Education]=$J$3))*(CHOOSE(MATCH(data[Married],$C$10:$C$11,0),$D$10,$D$11))*(data[Credit_History]=$Q5))</f>
        <v>34</v>
      </c>
    </row>
    <row r="6" spans="3:19" x14ac:dyDescent="0.3">
      <c r="H6" t="s">
        <v>638</v>
      </c>
    </row>
    <row r="8" spans="3:19" x14ac:dyDescent="0.3">
      <c r="Q8" t="s">
        <v>11</v>
      </c>
    </row>
    <row r="9" spans="3:19" x14ac:dyDescent="0.3">
      <c r="C9" t="s">
        <v>2</v>
      </c>
      <c r="H9" t="s">
        <v>5</v>
      </c>
      <c r="M9" t="s">
        <v>9</v>
      </c>
      <c r="Q9" t="s">
        <v>17</v>
      </c>
      <c r="S9">
        <f t="array" ref="S9">SUMPRODUCT((data[Gender]=$E$3)*(IF($J$3="Both",TRUE(),data[Education]=$J$3))*(CHOOSE(MATCH(data[Married],$C$10:$C$11,0),$D$10,$D$11))*(data[Property_Area]=$Q9))</f>
        <v>97</v>
      </c>
    </row>
    <row r="10" spans="3:19" x14ac:dyDescent="0.3">
      <c r="C10" t="s">
        <v>20</v>
      </c>
      <c r="D10" t="b">
        <v>1</v>
      </c>
      <c r="E10">
        <f t="array" ref="E10">SUMPRODUCT((data[Gender]=$E$3)*(IF($J$3="Both",TRUE(),data[Education]=$J$3))*(CHOOSE(MATCH(data[Married],$C$10:$C$11,0),$D$10,$D$11)))</f>
        <v>286</v>
      </c>
      <c r="H10" t="s">
        <v>15</v>
      </c>
      <c r="J10">
        <f t="array" ref="J10">SUMPRODUCT((data[Gender]=$E$3)*(IF($J$3="Both",TRUE(),data[Education]=$J$3))*(CHOOSE(MATCH(data[Married],$C$10:$C$11,0),$D$10,$D$11))*(data[Self_Employed]=$H10))</f>
        <v>231</v>
      </c>
      <c r="M10">
        <v>360</v>
      </c>
      <c r="N10">
        <f t="array" ref="N10">SUMPRODUCT((data[Gender]=$E$3)*(IF($J$3="Both",TRUE(),data[Education]=$J$3))*(CHOOSE(MATCH(data[Married],$C$10:$C$11,0),$D$10,$D$11))*(data[Loan_Amount_Term]=$M10))</f>
        <v>241</v>
      </c>
      <c r="Q10" t="s">
        <v>21</v>
      </c>
      <c r="S10">
        <f t="array" ref="S10">SUMPRODUCT((data[Gender]=$E$3)*(IF($J$3="Both",TRUE(),data[Education]=$J$3))*(CHOOSE(MATCH(data[Married],$C$10:$C$11,0),$D$10,$D$11))*(data[Property_Area]=$Q10))</f>
        <v>82</v>
      </c>
    </row>
    <row r="11" spans="3:19" x14ac:dyDescent="0.3">
      <c r="C11" t="s">
        <v>15</v>
      </c>
      <c r="D11" t="b">
        <v>0</v>
      </c>
      <c r="H11" t="s">
        <v>20</v>
      </c>
      <c r="J11">
        <f t="array" ref="J11">SUMPRODUCT((data[Gender]=$E$3)*(IF($J$3="Both",TRUE(),data[Education]=$J$3))*(CHOOSE(MATCH(data[Married],$C$10:$C$11,0),$D$10,$D$11))*(data[Self_Employed]=$H11))</f>
        <v>55</v>
      </c>
      <c r="M11">
        <v>120</v>
      </c>
      <c r="N11">
        <f t="array" ref="N11">SUMPRODUCT((data[Gender]=$E$3)*(IF($J$3="Both",TRUE(),data[Education]=$J$3))*(CHOOSE(MATCH(data[Married],$C$10:$C$11,0),$D$10,$D$11))*(data[Loan_Amount_Term]=$M11))</f>
        <v>2</v>
      </c>
      <c r="Q11" t="s">
        <v>30</v>
      </c>
      <c r="S11">
        <f t="array" ref="S11">SUMPRODUCT((data[Gender]=$E$3)*(IF($J$3="Both",TRUE(),data[Education]=$J$3))*(CHOOSE(MATCH(data[Married],$C$10:$C$11,0),$D$10,$D$11))*(data[Property_Area]=$Q11))</f>
        <v>107</v>
      </c>
    </row>
    <row r="12" spans="3:19" x14ac:dyDescent="0.3">
      <c r="M12">
        <v>240</v>
      </c>
      <c r="N12">
        <f t="array" ref="N12">SUMPRODUCT((data[Gender]=$E$3)*(IF($J$3="Both",TRUE(),data[Education]=$J$3))*(CHOOSE(MATCH(data[Married],$C$10:$C$11,0),$D$10,$D$11))*(data[Loan_Amount_Term]=$M12))</f>
        <v>2</v>
      </c>
    </row>
    <row r="13" spans="3:19" x14ac:dyDescent="0.3">
      <c r="M13">
        <v>300</v>
      </c>
      <c r="N13">
        <f t="array" ref="N13">SUMPRODUCT((data[Gender]=$E$3)*(IF($J$3="Both",TRUE(),data[Education]=$J$3))*(CHOOSE(MATCH(data[Married],$C$10:$C$11,0),$D$10,$D$11))*(data[Loan_Amount_Term]=$M13))</f>
        <v>14</v>
      </c>
    </row>
    <row r="14" spans="3:19" x14ac:dyDescent="0.3">
      <c r="C14" t="s">
        <v>3</v>
      </c>
      <c r="M14">
        <v>180</v>
      </c>
      <c r="N14">
        <f t="array" ref="N14">SUMPRODUCT((data[Gender]=$E$3)*(IF($J$3="Both",TRUE(),data[Education]=$J$3))*(CHOOSE(MATCH(data[Married],$C$10:$C$11,0),$D$10,$D$11))*(data[Loan_Amount_Term]=$M14))</f>
        <v>21</v>
      </c>
    </row>
    <row r="15" spans="3:19" x14ac:dyDescent="0.3">
      <c r="C15">
        <v>0</v>
      </c>
      <c r="D15">
        <f>SUMPRODUCT((data[Gender]=$E$3)*(IF($J$3="Both",TRUE(),data[[#This Row],[Education]]=$J$3))*(CHOOSE(MATCH(data[[#This Row],[Married]],$C$10:$C$11,0),$D$10,$D$11))*(data[Dependents]=$C15))</f>
        <v>0</v>
      </c>
      <c r="H15" t="b">
        <f>IF(data[[#This Row],[Education]]=$J$3,TRUE(),FALSE())</f>
        <v>1</v>
      </c>
      <c r="M15">
        <v>60</v>
      </c>
      <c r="N15">
        <f t="array" ref="N15">SUMPRODUCT((data[Gender]=$E$3)*(IF($J$3="Both",TRUE(),data[Education]=$J$3))*(CHOOSE(MATCH(data[Married],$C$10:$C$11,0),$D$10,$D$11))*(data[Loan_Amount_Term]=$M15))</f>
        <v>0</v>
      </c>
      <c r="Q15" t="s">
        <v>12</v>
      </c>
    </row>
    <row r="16" spans="3:19" x14ac:dyDescent="0.3">
      <c r="C16">
        <v>1</v>
      </c>
      <c r="D16">
        <f t="array" ref="D16">SUMPRODUCT((data[Gender]=$E$3)*(IF($J$3="Both",TRUE(),data[Education]=$J$3))*(CHOOSE(MATCH(data[Married],$C$10:$C$11,0),$D$10,$D$11))*(data[Dependents]=$C16))</f>
        <v>59</v>
      </c>
      <c r="M16">
        <v>480</v>
      </c>
      <c r="N16">
        <f t="array" ref="N16">SUMPRODUCT((data[Gender]=$E$3)*(IF($J$3="Both",TRUE(),data[Education]=$J$3))*(CHOOSE(MATCH(data[Married],$C$10:$C$11,0),$D$10,$D$11))*(data[Loan_Amount_Term]=$M16))</f>
        <v>2</v>
      </c>
      <c r="Q16" t="s">
        <v>18</v>
      </c>
      <c r="S16">
        <f t="array" ref="S16">SUMPRODUCT((data[Gender]=$E$3)*(IF($J$3="Both",TRUE(),data[Education]=$J$3))*(CHOOSE(MATCH(data[Married],$C$10:$C$11,0),$D$10,$D$11))*(data[Loan_Status]=$Q16))</f>
        <v>215</v>
      </c>
    </row>
    <row r="17" spans="3:19" x14ac:dyDescent="0.3">
      <c r="C17">
        <v>2</v>
      </c>
      <c r="D17">
        <f t="array" ref="D17">SUMPRODUCT((data[Gender]=$E$3)*(IF($J$3="Both",TRUE(),data[Education]=$J$3))*(CHOOSE(MATCH(data[Married],$C$10:$C$11,0),$D$10,$D$11))*(data[Dependents]=$C17))</f>
        <v>65</v>
      </c>
      <c r="M17">
        <v>36</v>
      </c>
      <c r="N17">
        <f t="array" ref="N17">SUMPRODUCT((data[Gender]=$E$3)*(IF($J$3="Both",TRUE(),data[Education]=$J$3))*(CHOOSE(MATCH(data[Married],$C$10:$C$11,0),$D$10,$D$11))*(data[Loan_Amount_Term]=$M17))</f>
        <v>0</v>
      </c>
      <c r="Q17" t="s">
        <v>22</v>
      </c>
      <c r="S17">
        <f t="array" ref="S17">SUMPRODUCT((data[Gender]=$E$3)*(IF($J$3="Both",TRUE(),data[Education]=$J$3))*(CHOOSE(MATCH(data[Married],$C$10:$C$11,0),$D$10,$D$11))*(data[Loan_Status]=$Q17))</f>
        <v>71</v>
      </c>
    </row>
    <row r="18" spans="3:19" x14ac:dyDescent="0.3">
      <c r="C18" t="s">
        <v>29</v>
      </c>
      <c r="D18">
        <f t="array" ref="D18">SUMPRODUCT((data[Gender]=$E$3)*(IF($J$3="Both",TRUE(),data[Education]=$J$3))*(CHOOSE(MATCH(data[Married],$C$10:$C$11,0),$D$10,$D$11))*(data[Dependents]=$C18))</f>
        <v>31</v>
      </c>
      <c r="M18">
        <v>84</v>
      </c>
      <c r="N18">
        <f t="array" ref="N18">SUMPRODUCT((data[Gender]=$E$3)*(IF($J$3="Both",TRUE(),data[Education]=$J$3))*(CHOOSE(MATCH(data[Married],$C$10:$C$11,0),$D$10,$D$11))*(data[Loan_Amount_Term]=$M18))</f>
        <v>3</v>
      </c>
    </row>
    <row r="19" spans="3:19" x14ac:dyDescent="0.3">
      <c r="G19" t="b">
        <f>IF(data[[#This Row],[Education]]=$J$3,TRUE(),FALSE())</f>
        <v>1</v>
      </c>
      <c r="M19">
        <v>12</v>
      </c>
      <c r="N19">
        <f t="array" ref="N19">SUMPRODUCT((data[Gender]=$E$3)*(IF($J$3="Both",TRUE(),data[Education]=$J$3))*(CHOOSE(MATCH(data[Married],$C$10:$C$11,0),$D$10,$D$11))*(data[Loan_Amount_Term]=$M19))</f>
        <v>1</v>
      </c>
    </row>
    <row r="21" spans="3:19" x14ac:dyDescent="0.3">
      <c r="J21" t="s">
        <v>641</v>
      </c>
      <c r="K21">
        <f>$J$11</f>
        <v>55</v>
      </c>
    </row>
    <row r="22" spans="3:19" x14ac:dyDescent="0.3">
      <c r="J22" t="s">
        <v>640</v>
      </c>
      <c r="K22">
        <f>$J$10</f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"/>
  <sheetViews>
    <sheetView showGridLines="0" workbookViewId="0">
      <selection activeCell="F33" sqref="F33"/>
    </sheetView>
  </sheetViews>
  <sheetFormatPr defaultRowHeight="14.4" x14ac:dyDescent="0.3"/>
  <sheetData>
    <row r="1" spans="1:2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129540</xdr:colOff>
                    <xdr:row>0</xdr:row>
                    <xdr:rowOff>76200</xdr:rowOff>
                  </from>
                  <to>
                    <xdr:col>2</xdr:col>
                    <xdr:colOff>579120</xdr:colOff>
                    <xdr:row>1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>
                <anchor moveWithCells="1">
                  <from>
                    <xdr:col>4</xdr:col>
                    <xdr:colOff>396240</xdr:colOff>
                    <xdr:row>0</xdr:row>
                    <xdr:rowOff>99060</xdr:rowOff>
                  </from>
                  <to>
                    <xdr:col>6</xdr:col>
                    <xdr:colOff>91440</xdr:colOff>
                    <xdr:row>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Option Button 3">
              <controlPr defaultSize="0" autoFill="0" autoLine="0" autoPict="0">
                <anchor moveWithCells="1">
                  <from>
                    <xdr:col>7</xdr:col>
                    <xdr:colOff>335280</xdr:colOff>
                    <xdr:row>0</xdr:row>
                    <xdr:rowOff>99060</xdr:rowOff>
                  </from>
                  <to>
                    <xdr:col>9</xdr:col>
                    <xdr:colOff>30480</xdr:colOff>
                    <xdr:row>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Option Button 4">
              <controlPr defaultSize="0" autoFill="0" autoLine="0" autoPict="0">
                <anchor moveWithCells="1">
                  <from>
                    <xdr:col>10</xdr:col>
                    <xdr:colOff>106680</xdr:colOff>
                    <xdr:row>0</xdr:row>
                    <xdr:rowOff>99060</xdr:rowOff>
                  </from>
                  <to>
                    <xdr:col>11</xdr:col>
                    <xdr:colOff>411480</xdr:colOff>
                    <xdr:row>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8" name="Check Box 9">
              <controlPr defaultSize="0" autoFill="0" autoLine="0" autoPict="0">
                <anchor moveWithCells="1">
                  <from>
                    <xdr:col>13</xdr:col>
                    <xdr:colOff>45720</xdr:colOff>
                    <xdr:row>0</xdr:row>
                    <xdr:rowOff>99060</xdr:rowOff>
                  </from>
                  <to>
                    <xdr:col>14</xdr:col>
                    <xdr:colOff>175260</xdr:colOff>
                    <xdr:row>1</xdr:row>
                    <xdr:rowOff>129540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9" name="Check Box 10">
              <controlPr defaultSize="0" autoFill="0" autoLine="0" autoPict="0">
                <anchor moveWithCells="1">
                  <from>
                    <xdr:col>14</xdr:col>
                    <xdr:colOff>594360</xdr:colOff>
                    <xdr:row>0</xdr:row>
                    <xdr:rowOff>76200</xdr:rowOff>
                  </from>
                  <to>
                    <xdr:col>16</xdr:col>
                    <xdr:colOff>114300</xdr:colOff>
                    <xdr:row>1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loan_prediction</vt:lpstr>
      <vt:lpstr>calculation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kumar</dc:creator>
  <cp:lastModifiedBy>Saurabh</cp:lastModifiedBy>
  <dcterms:created xsi:type="dcterms:W3CDTF">2022-02-03T11:41:02Z</dcterms:created>
  <dcterms:modified xsi:type="dcterms:W3CDTF">2022-10-18T17:17:52Z</dcterms:modified>
</cp:coreProperties>
</file>