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029"/>
  <workbookPr/>
  <mc:AlternateContent xmlns:mc="http://schemas.openxmlformats.org/markup-compatibility/2006">
    <mc:Choice Requires="x15">
      <x15ac:absPath xmlns:x15ac="http://schemas.microsoft.com/office/spreadsheetml/2010/11/ac" url="C:\Users\gayat\Desktop\"/>
    </mc:Choice>
  </mc:AlternateContent>
  <xr:revisionPtr revIDLastSave="0" documentId="13_ncr:1_{06F23D84-3C7B-4E60-AF7D-336F89ED6F29}" xr6:coauthVersionLast="47" xr6:coauthVersionMax="47" xr10:uidLastSave="{00000000-0000-0000-0000-000000000000}"/>
  <bookViews>
    <workbookView xWindow="-108" yWindow="-108" windowWidth="23256" windowHeight="12456" activeTab="1" xr2:uid="{00000000-000D-0000-FFFF-FFFF00000000}"/>
  </bookViews>
  <sheets>
    <sheet name="IDT weightage" sheetId="1" r:id="rId1"/>
    <sheet name="ITC"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23" i="2" l="1"/>
  <c r="A21" i="2"/>
  <c r="A22" i="2" s="1"/>
  <c r="A14" i="2"/>
  <c r="A15" i="2"/>
  <c r="A16" i="2" s="1"/>
  <c r="A17" i="2" s="1"/>
  <c r="A18" i="2" s="1"/>
  <c r="A19" i="2" s="1"/>
  <c r="A20" i="2" s="1"/>
  <c r="D7" i="2"/>
  <c r="A5" i="2"/>
  <c r="A6" i="2"/>
  <c r="A7" i="2"/>
  <c r="A8" i="2"/>
  <c r="A9" i="2"/>
  <c r="A10" i="2"/>
  <c r="A11" i="2"/>
  <c r="A12" i="2"/>
  <c r="A13" i="2"/>
  <c r="A4" i="2"/>
  <c r="G14" i="1" l="1"/>
  <c r="D14" i="1"/>
  <c r="E14" i="1"/>
  <c r="F14" i="1"/>
  <c r="H14" i="1"/>
  <c r="I14" i="1"/>
  <c r="J14" i="1"/>
  <c r="K14" i="1"/>
  <c r="L14" i="1"/>
  <c r="M14" i="1"/>
  <c r="N14" i="1"/>
  <c r="O14" i="1"/>
  <c r="P14" i="1"/>
  <c r="C14" i="1"/>
  <c r="P4" i="1"/>
  <c r="O4" i="1"/>
  <c r="O5" i="1"/>
  <c r="P5" i="1" s="1"/>
  <c r="O6" i="1"/>
  <c r="P6" i="1" s="1"/>
  <c r="O7" i="1"/>
  <c r="P7" i="1" s="1"/>
  <c r="O8" i="1"/>
  <c r="P8" i="1" s="1"/>
  <c r="O9" i="1"/>
  <c r="P9" i="1" s="1"/>
  <c r="O10" i="1"/>
  <c r="P10" i="1" s="1"/>
  <c r="O11" i="1"/>
  <c r="P11" i="1" s="1"/>
  <c r="O12" i="1"/>
  <c r="P12" i="1" s="1"/>
  <c r="O13" i="1"/>
  <c r="P13" i="1" s="1"/>
  <c r="O3" i="1"/>
  <c r="P3" i="1" s="1"/>
  <c r="L5" i="1"/>
  <c r="F5" i="1"/>
  <c r="C5" i="1"/>
  <c r="A33" i="1"/>
  <c r="A34" i="1"/>
  <c r="A35" i="1"/>
  <c r="A23" i="1"/>
  <c r="A24" i="1"/>
  <c r="A25" i="1"/>
  <c r="A26" i="1"/>
  <c r="A27" i="1"/>
  <c r="A28" i="1"/>
  <c r="A29" i="1"/>
  <c r="A30" i="1"/>
  <c r="A31" i="1" s="1"/>
  <c r="A32" i="1" s="1"/>
  <c r="A22" i="1"/>
  <c r="A4" i="1"/>
  <c r="A5" i="1" s="1"/>
  <c r="A6" i="1" s="1"/>
</calcChain>
</file>

<file path=xl/sharedStrings.xml><?xml version="1.0" encoding="utf-8"?>
<sst xmlns="http://schemas.openxmlformats.org/spreadsheetml/2006/main" count="97" uniqueCount="90">
  <si>
    <t>As per New Syllabus</t>
  </si>
  <si>
    <t>PAPER-3</t>
  </si>
  <si>
    <r>
      <rPr>
        <b/>
        <sz val="10"/>
        <color rgb="FF231105"/>
        <rFont val="Bookman Old Style"/>
        <family val="1"/>
      </rPr>
      <t>Ch
No.</t>
    </r>
  </si>
  <si>
    <r>
      <rPr>
        <b/>
        <sz val="10"/>
        <color rgb="FF231105"/>
        <rFont val="Bookman Old Style"/>
        <family val="1"/>
      </rPr>
      <t>CHAPTER NAME</t>
    </r>
  </si>
  <si>
    <r>
      <rPr>
        <b/>
        <sz val="10"/>
        <color rgb="FF231105"/>
        <rFont val="Bookman Old Style"/>
        <family val="1"/>
      </rPr>
      <t>May</t>
    </r>
    <r>
      <rPr>
        <b/>
        <sz val="10"/>
        <color rgb="FF412808"/>
        <rFont val="Bookman Old Style"/>
        <family val="1"/>
      </rPr>
      <t>-</t>
    </r>
    <r>
      <rPr>
        <b/>
        <sz val="10"/>
        <color rgb="FF231105"/>
        <rFont val="Bookman Old Style"/>
        <family val="1"/>
      </rPr>
      <t>18</t>
    </r>
  </si>
  <si>
    <r>
      <rPr>
        <b/>
        <sz val="10"/>
        <color rgb="FF231105"/>
        <rFont val="Bookman Old Style"/>
        <family val="1"/>
      </rPr>
      <t>Nov</t>
    </r>
    <r>
      <rPr>
        <b/>
        <sz val="10"/>
        <color rgb="FF412808"/>
        <rFont val="Bookman Old Style"/>
        <family val="1"/>
      </rPr>
      <t>-</t>
    </r>
    <r>
      <rPr>
        <b/>
        <sz val="10"/>
        <color rgb="FF231105"/>
        <rFont val="Bookman Old Style"/>
        <family val="1"/>
      </rPr>
      <t>18</t>
    </r>
  </si>
  <si>
    <r>
      <rPr>
        <b/>
        <sz val="10"/>
        <color rgb="FF231105"/>
        <rFont val="Bookman Old Style"/>
        <family val="1"/>
      </rPr>
      <t>May</t>
    </r>
    <r>
      <rPr>
        <b/>
        <sz val="10"/>
        <color rgb="FF412808"/>
        <rFont val="Bookman Old Style"/>
        <family val="1"/>
      </rPr>
      <t>-</t>
    </r>
    <r>
      <rPr>
        <b/>
        <sz val="10"/>
        <color rgb="FF231105"/>
        <rFont val="Bookman Old Style"/>
        <family val="1"/>
      </rPr>
      <t>19</t>
    </r>
  </si>
  <si>
    <r>
      <rPr>
        <b/>
        <sz val="10"/>
        <color rgb="FF231105"/>
        <rFont val="Bookman Old Style"/>
        <family val="1"/>
      </rPr>
      <t>Nov</t>
    </r>
    <r>
      <rPr>
        <b/>
        <sz val="10"/>
        <color rgb="FF412808"/>
        <rFont val="Bookman Old Style"/>
        <family val="1"/>
      </rPr>
      <t>-</t>
    </r>
    <r>
      <rPr>
        <b/>
        <sz val="10"/>
        <color rgb="FF231105"/>
        <rFont val="Bookman Old Style"/>
        <family val="1"/>
      </rPr>
      <t>19</t>
    </r>
  </si>
  <si>
    <r>
      <rPr>
        <b/>
        <sz val="10"/>
        <color rgb="FF231105"/>
        <rFont val="Bookman Old Style"/>
        <family val="1"/>
      </rPr>
      <t>Tota</t>
    </r>
    <r>
      <rPr>
        <b/>
        <sz val="10"/>
        <color rgb="FF030303"/>
        <rFont val="Bookman Old Style"/>
        <family val="1"/>
      </rPr>
      <t>l</t>
    </r>
  </si>
  <si>
    <r>
      <rPr>
        <b/>
        <sz val="10"/>
        <color rgb="FF231105"/>
        <rFont val="Bookman Old Style"/>
        <family val="1"/>
      </rPr>
      <t>Average</t>
    </r>
  </si>
  <si>
    <r>
      <rPr>
        <b/>
        <sz val="10"/>
        <color rgb="FF231105"/>
        <rFont val="Bookman Old Style"/>
        <family val="1"/>
      </rPr>
      <t>Rank</t>
    </r>
  </si>
  <si>
    <t>As per New syllabus chapter No</t>
  </si>
  <si>
    <t>TOTAL</t>
  </si>
  <si>
    <t>represents-Questions Having Internal Choice</t>
  </si>
  <si>
    <t>Questions includes provisions from different chapters</t>
  </si>
  <si>
    <t>*</t>
  </si>
  <si>
    <t>Excluding MCQs</t>
  </si>
  <si>
    <t>PAPER.4: INDIRECT TAXATION</t>
  </si>
  <si>
    <t>GST Introduction</t>
  </si>
  <si>
    <t>Supply</t>
  </si>
  <si>
    <t>Charge of GST &amp; Composite Levy</t>
  </si>
  <si>
    <t>Exemptions</t>
  </si>
  <si>
    <t>Time of Supply</t>
  </si>
  <si>
    <t>5(a)</t>
  </si>
  <si>
    <t>5(b)</t>
  </si>
  <si>
    <t>Value of Supply</t>
  </si>
  <si>
    <t>Input Tax Credit &amp; Computation of liability</t>
  </si>
  <si>
    <t>Registration</t>
  </si>
  <si>
    <t>Tax invoice &amp; E way bill</t>
  </si>
  <si>
    <t>Payment of Tax and Interest</t>
  </si>
  <si>
    <t>Returns</t>
  </si>
  <si>
    <t>Syllabus as per New syllabus</t>
  </si>
  <si>
    <t>Sl.no</t>
  </si>
  <si>
    <t>Chapter Name</t>
  </si>
  <si>
    <t>Place of Supply</t>
  </si>
  <si>
    <t xml:space="preserve">Charge of GST </t>
  </si>
  <si>
    <t>Accounts and Records</t>
  </si>
  <si>
    <t>E way Bill</t>
  </si>
  <si>
    <t>Payment of Tax</t>
  </si>
  <si>
    <t>TDS and TCS</t>
  </si>
  <si>
    <t xml:space="preserve">Input Tax Credit </t>
  </si>
  <si>
    <t xml:space="preserve">Tax invoice </t>
  </si>
  <si>
    <t>MCQ and Concepts</t>
  </si>
  <si>
    <t>Chapter No-6</t>
  </si>
  <si>
    <t>ITC</t>
  </si>
  <si>
    <t>Question</t>
  </si>
  <si>
    <t>Answer</t>
  </si>
  <si>
    <t>S.No</t>
  </si>
  <si>
    <t>Inter State supply of Goods involves which Tax</t>
  </si>
  <si>
    <t>IGST</t>
  </si>
  <si>
    <t>CGST input or IGST input</t>
  </si>
  <si>
    <t xml:space="preserve">Output Tax of CGST-3,00,000                                                                                                                                                                                                                                                 Output Tax of SGST- 5,00,000                                                                                                                                                                                                                                                                  Input of CGST and SGST is 4,00,000                                                                                                                                                                                                                                                       what is the tax amount to be paid after adjustement of input? </t>
  </si>
  <si>
    <t>Tax to be paid-1,00,000 intra head i.e,within CGST and SGST cannot be adjusted CGST input shall be carried to further years</t>
  </si>
  <si>
    <t>output of CGST can be adjusted with  input of ?</t>
  </si>
  <si>
    <t>1,00,000-IGST can be carried forward to next years</t>
  </si>
  <si>
    <t>Output Tax IGST-1,00,000                                                      Output Tax of CGST-2,00,000                                         Out put Tax of SGST-1,00,000                                      Input of IGST-3,00,000 Input of CGST and SGST is 1,00,000 compute GST payable or input carried forward to next years</t>
  </si>
  <si>
    <t>Radiance Soap Factory, a registered supplier, is engaged in manufacturing beauty soaps – 8Glow 24x79 in Mumbai. It has provided the following information pertaining to purchases made/services availed in the month of January, 2018:                                                                           Soap making machine-50,000                                                                     Motorvehicles which is used for transportation of goods-90,000                                               Rawmaterial  purchased for 50,000 on which input has been claimed but damaged due to fire accident                                                                             You are required to compute the input tax credit (ITC) available with Radiance Soap Factory for the
month of January, 2018 assuming that all the other conditions for availing ITC, wherever applicable,
have been fulfilled</t>
  </si>
  <si>
    <t>The registered person must pay to the supplier the value of goods or services along with the tax within how many days from the date of invoice?</t>
  </si>
  <si>
    <t>180 days</t>
  </si>
  <si>
    <t>If the registered person not paid tax to the supplier within due date but they have claimed input on purchase of such goods then what to do?</t>
  </si>
  <si>
    <t>Then Credits which has been taken shall be added to his out put tax liability along with interest of 18%</t>
  </si>
  <si>
    <t>Mr.X has purchased a printer at CA office for official purpose he did not claim input on it can he claim Depreciation on input under which section?</t>
  </si>
  <si>
    <t>Yes, He can claim depreciation on Tax component as he did not claim any input and under section-16(3)</t>
  </si>
  <si>
    <t>What is the time limit for availing the input tax credit and under which section</t>
  </si>
  <si>
    <t>Due date of filing return for the month of september of succeeding financial year or date of filing of annual return which ever is earlier</t>
  </si>
  <si>
    <t>Blocked credits</t>
  </si>
  <si>
    <t>Section-17(5) covers</t>
  </si>
  <si>
    <t>persons who are eligible to take credit</t>
  </si>
  <si>
    <r>
      <t xml:space="preserve">person who has applied for registration within </t>
    </r>
    <r>
      <rPr>
        <b/>
        <sz val="11"/>
        <color theme="1"/>
        <rFont val="Bookman Old Style"/>
        <family val="1"/>
      </rPr>
      <t xml:space="preserve">30 days </t>
    </r>
    <r>
      <rPr>
        <sz val="11"/>
        <color theme="1"/>
        <rFont val="Bookman Old Style"/>
        <family val="1"/>
      </rPr>
      <t>from the date on which he becomes liable to registration from that period he is eligible to take credit</t>
    </r>
  </si>
  <si>
    <t>what is the time limit for an registered person to claim input</t>
  </si>
  <si>
    <t xml:space="preserve">from the date of issue of invoice by the supplier within 1 year </t>
  </si>
  <si>
    <t>MS.Aruna has running a botique and registered under GST act she not only runs beauty parlour but also sells dresses etc she had already taken registration under GST for running a cloth shop she is regular registered person but she is interested to convert from registered to composite scheme as her turnover is less than Rs.1.5 cr what is action to be taken</t>
  </si>
  <si>
    <t>optional</t>
  </si>
  <si>
    <t>Order of Utilization of Input Tax credit</t>
  </si>
  <si>
    <t>IGST CGST SGST</t>
  </si>
  <si>
    <t>what are capital goods</t>
  </si>
  <si>
    <t>which are capitalised in books of accounts</t>
  </si>
  <si>
    <t>Input Tax Includes</t>
  </si>
  <si>
    <t>FCM and RCM</t>
  </si>
  <si>
    <t xml:space="preserve">Zero rated supply means </t>
  </si>
  <si>
    <t>Export of goods and or services</t>
  </si>
  <si>
    <t>RCM can be paid or adjusted through?</t>
  </si>
  <si>
    <t>Only through cash ledger</t>
  </si>
  <si>
    <t>She need to reversal  input held in stock and inputs contained in semifinished goods or finished goods and within remaining useful life of capital goods @5% per quarter taking useful life as 5years(60months)</t>
  </si>
  <si>
    <t xml:space="preserve">Electronic credit ledger can be utilized for </t>
  </si>
  <si>
    <t>paying output tax liability</t>
  </si>
  <si>
    <t>A supplier takes deduction of depreciation on the GST component of the cost of capital goods as per Income- tax Act, 1961. The supplier can-</t>
  </si>
  <si>
    <t>No input can be availed on said capital goods</t>
  </si>
  <si>
    <t>ITC on is not blocked.                                                                                                    (a) trucks purchased by a company for transportation of its finished goods                                                                                                                        (b) aircraft purchased by a manufacturing company for official use of its CEO                                                                                                                                             (c) general insurance taken on a car used by employees of a manufacturing company for official purposes                                                                  (d) cars purchased by a manufacturing company for official use of its employees</t>
  </si>
  <si>
    <t>(a) trucks purchased by a company for transportation of its finished goods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</si>
</sst>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 #,##0.00_ ;_ * \-#,##0.00_ ;_ * &quot;-&quot;??_ ;_ @_ "/>
    <numFmt numFmtId="164" formatCode="_ * #,##0_ ;_ * \-#,##0_ ;_ * &quot;-&quot;??_ ;_ @_ "/>
  </numFmts>
  <fonts count="12" x14ac:knownFonts="1">
    <font>
      <sz val="11"/>
      <color theme="1"/>
      <name val="Calibri"/>
      <family val="2"/>
      <scheme val="minor"/>
    </font>
    <font>
      <sz val="11"/>
      <color theme="1"/>
      <name val="Calibri"/>
      <family val="2"/>
      <scheme val="minor"/>
    </font>
    <font>
      <b/>
      <sz val="14"/>
      <color theme="1"/>
      <name val="Bookman Old Style"/>
      <family val="1"/>
    </font>
    <font>
      <b/>
      <sz val="11"/>
      <color theme="1"/>
      <name val="Bookman Old Style"/>
      <family val="1"/>
    </font>
    <font>
      <sz val="11"/>
      <color theme="1"/>
      <name val="Bookman Old Style"/>
      <family val="1"/>
    </font>
    <font>
      <sz val="10"/>
      <color rgb="FF000000"/>
      <name val="Times New Roman"/>
      <charset val="204"/>
    </font>
    <font>
      <sz val="10"/>
      <color rgb="FF000000"/>
      <name val="Bookman Old Style"/>
      <family val="1"/>
    </font>
    <font>
      <b/>
      <sz val="10"/>
      <color rgb="FF231105"/>
      <name val="Bookman Old Style"/>
      <family val="1"/>
    </font>
    <font>
      <b/>
      <sz val="10"/>
      <name val="Bookman Old Style"/>
      <family val="1"/>
    </font>
    <font>
      <b/>
      <sz val="10"/>
      <color rgb="FF412808"/>
      <name val="Bookman Old Style"/>
      <family val="1"/>
    </font>
    <font>
      <b/>
      <sz val="10"/>
      <color rgb="FF030303"/>
      <name val="Bookman Old Style"/>
      <family val="1"/>
    </font>
    <font>
      <sz val="11"/>
      <color rgb="FFFF0000"/>
      <name val="Bookman Old Style"/>
      <family val="1"/>
    </font>
  </fonts>
  <fills count="4">
    <fill>
      <patternFill patternType="none"/>
    </fill>
    <fill>
      <patternFill patternType="gray125"/>
    </fill>
    <fill>
      <patternFill patternType="solid">
        <fgColor rgb="FFFFFF00"/>
        <bgColor indexed="64"/>
      </patternFill>
    </fill>
    <fill>
      <patternFill patternType="solid">
        <fgColor rgb="FFFF00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0" fillId="0" borderId="0"/>
    <xf numFmtId="43" fontId="1" fillId="0" borderId="0" applyFont="0" applyFill="0" applyBorder="0" applyAlignment="0" applyProtection="0"/>
    <xf numFmtId="0" fontId="5" fillId="0" borderId="0"/>
  </cellStyleXfs>
  <cellXfs count="24">
    <xf numFmtId="0" fontId="0" fillId="0" borderId="0" xfId="0"/>
    <xf numFmtId="0" fontId="3" fillId="2" borderId="0" xfId="0" applyFont="1" applyFill="1" applyAlignment="1">
      <alignment wrapText="1"/>
    </xf>
    <xf numFmtId="0" fontId="3" fillId="2" borderId="0" xfId="0" applyFont="1" applyFill="1"/>
    <xf numFmtId="0" fontId="4" fillId="0" borderId="0" xfId="0" applyFont="1"/>
    <xf numFmtId="0" fontId="3" fillId="0" borderId="0" xfId="0" applyFont="1"/>
    <xf numFmtId="0" fontId="6" fillId="0" borderId="1" xfId="2" applyFont="1" applyBorder="1" applyAlignment="1">
      <alignment horizontal="left" vertical="top" wrapText="1"/>
    </xf>
    <xf numFmtId="0" fontId="8" fillId="0" borderId="1" xfId="2" applyFont="1" applyBorder="1" applyAlignment="1">
      <alignment horizontal="left" vertical="top" wrapText="1"/>
    </xf>
    <xf numFmtId="17" fontId="8" fillId="0" borderId="1" xfId="2" applyNumberFormat="1" applyFont="1" applyBorder="1" applyAlignment="1">
      <alignment horizontal="left" vertical="top" wrapText="1"/>
    </xf>
    <xf numFmtId="0" fontId="3" fillId="0" borderId="1" xfId="0" applyFont="1" applyBorder="1" applyAlignment="1">
      <alignment wrapText="1"/>
    </xf>
    <xf numFmtId="0" fontId="4" fillId="0" borderId="1" xfId="0" applyFont="1" applyBorder="1"/>
    <xf numFmtId="164" fontId="4" fillId="0" borderId="1" xfId="1" applyNumberFormat="1" applyFont="1" applyFill="1" applyBorder="1"/>
    <xf numFmtId="164" fontId="3" fillId="0" borderId="1" xfId="1" applyNumberFormat="1" applyFont="1" applyFill="1" applyBorder="1"/>
    <xf numFmtId="0" fontId="4" fillId="0" borderId="1" xfId="0" applyFont="1" applyBorder="1" applyAlignment="1">
      <alignment wrapText="1"/>
    </xf>
    <xf numFmtId="164" fontId="4" fillId="0" borderId="1" xfId="0" applyNumberFormat="1" applyFont="1" applyBorder="1"/>
    <xf numFmtId="43" fontId="4" fillId="0" borderId="1" xfId="0" applyNumberFormat="1" applyFont="1" applyBorder="1"/>
    <xf numFmtId="164" fontId="4" fillId="3" borderId="1" xfId="1" applyNumberFormat="1" applyFont="1" applyFill="1" applyBorder="1"/>
    <xf numFmtId="0" fontId="3" fillId="3" borderId="0" xfId="0" applyFont="1" applyFill="1"/>
    <xf numFmtId="0" fontId="11" fillId="3" borderId="0" xfId="0" applyFont="1" applyFill="1"/>
    <xf numFmtId="0" fontId="3" fillId="0" borderId="0" xfId="0" applyFont="1" applyAlignment="1">
      <alignment wrapText="1"/>
    </xf>
    <xf numFmtId="0" fontId="4" fillId="0" borderId="0" xfId="0" applyFont="1" applyAlignment="1">
      <alignment wrapText="1"/>
    </xf>
    <xf numFmtId="3" fontId="4" fillId="0" borderId="0" xfId="0" applyNumberFormat="1" applyFont="1"/>
    <xf numFmtId="0" fontId="2" fillId="2" borderId="0" xfId="0" applyFont="1" applyFill="1" applyAlignment="1">
      <alignment horizontal="center"/>
    </xf>
    <xf numFmtId="0" fontId="3" fillId="0" borderId="2" xfId="0" applyFont="1" applyBorder="1" applyAlignment="1">
      <alignment horizontal="center"/>
    </xf>
    <xf numFmtId="0" fontId="3" fillId="0" borderId="3" xfId="0" applyFont="1" applyBorder="1" applyAlignment="1">
      <alignment horizontal="center"/>
    </xf>
  </cellXfs>
  <cellStyles count="3">
    <cellStyle name="Comma" xfId="1" builtinId="3"/>
    <cellStyle name="Normal" xfId="0" builtinId="0"/>
    <cellStyle name="Normal 2" xfId="2" xr:uid="{A2415436-0F9C-4C63-8AA8-1E335E7303C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35"/>
  <sheetViews>
    <sheetView topLeftCell="A2" workbookViewId="0">
      <selection activeCell="D9" sqref="D9"/>
    </sheetView>
  </sheetViews>
  <sheetFormatPr defaultRowHeight="13.8" x14ac:dyDescent="0.25"/>
  <cols>
    <col min="1" max="1" width="8.88671875" style="3"/>
    <col min="2" max="2" width="47.33203125" style="3" bestFit="1" customWidth="1"/>
    <col min="3" max="3" width="8.88671875" style="3"/>
    <col min="4" max="4" width="10.21875" style="3" bestFit="1" customWidth="1"/>
    <col min="5" max="16384" width="8.88671875" style="3"/>
  </cols>
  <sheetData>
    <row r="1" spans="1:18" ht="56.4" x14ac:dyDescent="0.35">
      <c r="A1" s="21" t="s">
        <v>17</v>
      </c>
      <c r="B1" s="21"/>
      <c r="C1" s="1" t="s">
        <v>0</v>
      </c>
      <c r="D1" s="2" t="s">
        <v>1</v>
      </c>
    </row>
    <row r="2" spans="1:18" ht="82.8" x14ac:dyDescent="0.25">
      <c r="A2" s="5" t="s">
        <v>2</v>
      </c>
      <c r="B2" s="6" t="s">
        <v>3</v>
      </c>
      <c r="C2" s="6" t="s">
        <v>4</v>
      </c>
      <c r="D2" s="6" t="s">
        <v>5</v>
      </c>
      <c r="E2" s="6" t="s">
        <v>6</v>
      </c>
      <c r="F2" s="6" t="s">
        <v>7</v>
      </c>
      <c r="G2" s="7">
        <v>44136</v>
      </c>
      <c r="H2" s="7">
        <v>44197</v>
      </c>
      <c r="I2" s="7">
        <v>44378</v>
      </c>
      <c r="J2" s="7">
        <v>44531</v>
      </c>
      <c r="K2" s="7">
        <v>44682</v>
      </c>
      <c r="L2" s="7">
        <v>44866</v>
      </c>
      <c r="M2" s="7">
        <v>45047</v>
      </c>
      <c r="N2" s="7">
        <v>45231</v>
      </c>
      <c r="O2" s="6" t="s">
        <v>8</v>
      </c>
      <c r="P2" s="6" t="s">
        <v>9</v>
      </c>
      <c r="Q2" s="6" t="s">
        <v>10</v>
      </c>
      <c r="R2" s="8" t="s">
        <v>11</v>
      </c>
    </row>
    <row r="3" spans="1:18" x14ac:dyDescent="0.25">
      <c r="A3" s="9">
        <v>1</v>
      </c>
      <c r="B3" s="9" t="s">
        <v>18</v>
      </c>
      <c r="C3" s="10">
        <v>3</v>
      </c>
      <c r="D3" s="10">
        <v>2</v>
      </c>
      <c r="E3" s="10">
        <v>0</v>
      </c>
      <c r="F3" s="10">
        <v>0</v>
      </c>
      <c r="G3" s="10">
        <v>0</v>
      </c>
      <c r="H3" s="10">
        <v>0</v>
      </c>
      <c r="I3" s="10">
        <v>0</v>
      </c>
      <c r="J3" s="10">
        <v>0</v>
      </c>
      <c r="K3" s="10">
        <v>0</v>
      </c>
      <c r="L3" s="10">
        <v>0</v>
      </c>
      <c r="M3" s="10">
        <v>0</v>
      </c>
      <c r="N3" s="9"/>
      <c r="O3" s="13">
        <f>SUM(C3:N3)</f>
        <v>5</v>
      </c>
      <c r="P3" s="14">
        <f>O3/12</f>
        <v>0.41666666666666669</v>
      </c>
      <c r="Q3" s="9">
        <v>11</v>
      </c>
      <c r="R3" s="9">
        <v>1</v>
      </c>
    </row>
    <row r="4" spans="1:18" x14ac:dyDescent="0.25">
      <c r="A4" s="9">
        <f>+A3+1</f>
        <v>2</v>
      </c>
      <c r="B4" s="9" t="s">
        <v>19</v>
      </c>
      <c r="C4" s="10"/>
      <c r="D4" s="10">
        <v>5</v>
      </c>
      <c r="E4" s="10"/>
      <c r="F4" s="10"/>
      <c r="G4" s="10">
        <v>5</v>
      </c>
      <c r="H4" s="10"/>
      <c r="I4" s="10">
        <v>4</v>
      </c>
      <c r="J4" s="10"/>
      <c r="K4" s="10">
        <v>4</v>
      </c>
      <c r="L4" s="10">
        <v>4</v>
      </c>
      <c r="M4" s="10">
        <v>5</v>
      </c>
      <c r="N4" s="9"/>
      <c r="O4" s="13">
        <f t="shared" ref="O4:O13" si="0">SUM(C4:N4)</f>
        <v>27</v>
      </c>
      <c r="P4" s="14">
        <f t="shared" ref="P4:P13" si="1">O4/12</f>
        <v>2.25</v>
      </c>
      <c r="Q4" s="9">
        <v>7</v>
      </c>
      <c r="R4" s="9">
        <v>2</v>
      </c>
    </row>
    <row r="5" spans="1:18" x14ac:dyDescent="0.25">
      <c r="A5" s="9">
        <f>+A4+1</f>
        <v>3</v>
      </c>
      <c r="B5" s="9" t="s">
        <v>20</v>
      </c>
      <c r="C5" s="10">
        <f>3+5</f>
        <v>8</v>
      </c>
      <c r="D5" s="10">
        <v>3</v>
      </c>
      <c r="E5" s="10">
        <v>5</v>
      </c>
      <c r="F5" s="10">
        <f>6+5</f>
        <v>11</v>
      </c>
      <c r="G5" s="10">
        <v>4</v>
      </c>
      <c r="H5" s="10">
        <v>5</v>
      </c>
      <c r="I5" s="10">
        <v>0</v>
      </c>
      <c r="J5" s="10">
        <v>3</v>
      </c>
      <c r="K5" s="10">
        <v>5</v>
      </c>
      <c r="L5" s="10">
        <f>2+5</f>
        <v>7</v>
      </c>
      <c r="M5" s="10">
        <v>5</v>
      </c>
      <c r="N5" s="9"/>
      <c r="O5" s="13">
        <f t="shared" si="0"/>
        <v>56</v>
      </c>
      <c r="P5" s="14">
        <f t="shared" si="1"/>
        <v>4.666666666666667</v>
      </c>
      <c r="Q5" s="9">
        <v>2</v>
      </c>
      <c r="R5" s="9">
        <v>3</v>
      </c>
    </row>
    <row r="6" spans="1:18" x14ac:dyDescent="0.25">
      <c r="A6" s="9">
        <f>+A5+1</f>
        <v>4</v>
      </c>
      <c r="B6" s="9" t="s">
        <v>21</v>
      </c>
      <c r="C6" s="10"/>
      <c r="D6" s="10"/>
      <c r="E6" s="10">
        <v>10</v>
      </c>
      <c r="F6" s="10">
        <v>0</v>
      </c>
      <c r="G6" s="10">
        <v>0</v>
      </c>
      <c r="H6" s="10">
        <v>10</v>
      </c>
      <c r="I6" s="10">
        <v>5</v>
      </c>
      <c r="J6" s="10">
        <v>6</v>
      </c>
      <c r="K6" s="10">
        <v>0</v>
      </c>
      <c r="L6" s="10">
        <v>0</v>
      </c>
      <c r="M6" s="10">
        <v>7</v>
      </c>
      <c r="N6" s="9"/>
      <c r="O6" s="13">
        <f t="shared" si="0"/>
        <v>38</v>
      </c>
      <c r="P6" s="14">
        <f t="shared" si="1"/>
        <v>3.1666666666666665</v>
      </c>
      <c r="Q6" s="9">
        <v>5</v>
      </c>
      <c r="R6" s="9">
        <v>5</v>
      </c>
    </row>
    <row r="7" spans="1:18" x14ac:dyDescent="0.25">
      <c r="A7" s="9" t="s">
        <v>23</v>
      </c>
      <c r="B7" s="9" t="s">
        <v>22</v>
      </c>
      <c r="C7" s="10"/>
      <c r="D7" s="10"/>
      <c r="E7" s="10">
        <v>4</v>
      </c>
      <c r="F7" s="10">
        <v>4</v>
      </c>
      <c r="G7" s="10">
        <v>0</v>
      </c>
      <c r="H7" s="10">
        <v>0</v>
      </c>
      <c r="I7" s="10">
        <v>0</v>
      </c>
      <c r="J7" s="10">
        <v>5</v>
      </c>
      <c r="K7" s="10">
        <v>0</v>
      </c>
      <c r="L7" s="10">
        <v>0</v>
      </c>
      <c r="M7" s="10">
        <v>0</v>
      </c>
      <c r="N7" s="9"/>
      <c r="O7" s="13">
        <f t="shared" si="0"/>
        <v>13</v>
      </c>
      <c r="P7" s="14">
        <f t="shared" si="1"/>
        <v>1.0833333333333333</v>
      </c>
      <c r="Q7" s="9">
        <v>10</v>
      </c>
      <c r="R7" s="9">
        <v>6</v>
      </c>
    </row>
    <row r="8" spans="1:18" x14ac:dyDescent="0.25">
      <c r="A8" s="9" t="s">
        <v>24</v>
      </c>
      <c r="B8" s="9" t="s">
        <v>25</v>
      </c>
      <c r="C8" s="10"/>
      <c r="D8" s="10"/>
      <c r="E8" s="10"/>
      <c r="F8" s="10"/>
      <c r="G8" s="10">
        <v>6</v>
      </c>
      <c r="H8" s="10">
        <v>8</v>
      </c>
      <c r="I8" s="10"/>
      <c r="J8" s="10"/>
      <c r="K8" s="10">
        <v>6</v>
      </c>
      <c r="L8" s="10"/>
      <c r="M8" s="10"/>
      <c r="N8" s="9"/>
      <c r="O8" s="13">
        <f t="shared" si="0"/>
        <v>20</v>
      </c>
      <c r="P8" s="14">
        <f t="shared" si="1"/>
        <v>1.6666666666666667</v>
      </c>
      <c r="Q8" s="9">
        <v>9</v>
      </c>
      <c r="R8" s="9">
        <v>7</v>
      </c>
    </row>
    <row r="9" spans="1:18" x14ac:dyDescent="0.25">
      <c r="A9" s="9">
        <v>6</v>
      </c>
      <c r="B9" s="9" t="s">
        <v>26</v>
      </c>
      <c r="C9" s="10"/>
      <c r="D9" s="10"/>
      <c r="E9" s="10">
        <v>8</v>
      </c>
      <c r="F9" s="10">
        <v>8</v>
      </c>
      <c r="G9" s="15">
        <v>13</v>
      </c>
      <c r="H9" s="10">
        <v>0</v>
      </c>
      <c r="I9" s="10">
        <v>14</v>
      </c>
      <c r="J9" s="10">
        <v>5</v>
      </c>
      <c r="K9" s="10">
        <v>13</v>
      </c>
      <c r="L9" s="10">
        <v>13</v>
      </c>
      <c r="M9" s="15">
        <v>13</v>
      </c>
      <c r="N9" s="9"/>
      <c r="O9" s="13">
        <f t="shared" si="0"/>
        <v>87</v>
      </c>
      <c r="P9" s="14">
        <f t="shared" si="1"/>
        <v>7.25</v>
      </c>
      <c r="Q9" s="9">
        <v>1</v>
      </c>
      <c r="R9" s="9">
        <v>8</v>
      </c>
    </row>
    <row r="10" spans="1:18" x14ac:dyDescent="0.25">
      <c r="A10" s="9">
        <v>7</v>
      </c>
      <c r="B10" s="9" t="s">
        <v>27</v>
      </c>
      <c r="C10" s="10"/>
      <c r="D10" s="10"/>
      <c r="E10" s="15">
        <v>9</v>
      </c>
      <c r="F10" s="10">
        <v>5</v>
      </c>
      <c r="G10" s="10">
        <v>4</v>
      </c>
      <c r="H10" s="15">
        <v>5</v>
      </c>
      <c r="I10" s="15">
        <v>5</v>
      </c>
      <c r="J10" s="10">
        <v>9</v>
      </c>
      <c r="K10" s="10">
        <v>5</v>
      </c>
      <c r="L10" s="15">
        <v>7</v>
      </c>
      <c r="M10" s="10">
        <v>0</v>
      </c>
      <c r="N10" s="9"/>
      <c r="O10" s="13">
        <f t="shared" si="0"/>
        <v>49</v>
      </c>
      <c r="P10" s="14">
        <f t="shared" si="1"/>
        <v>4.083333333333333</v>
      </c>
      <c r="Q10" s="9">
        <v>3</v>
      </c>
      <c r="R10" s="9">
        <v>9</v>
      </c>
    </row>
    <row r="11" spans="1:18" x14ac:dyDescent="0.25">
      <c r="A11" s="9">
        <v>8</v>
      </c>
      <c r="B11" s="12" t="s">
        <v>28</v>
      </c>
      <c r="C11" s="10"/>
      <c r="D11" s="10"/>
      <c r="E11" s="15">
        <v>5</v>
      </c>
      <c r="F11" s="10">
        <v>5</v>
      </c>
      <c r="G11" s="10">
        <v>3</v>
      </c>
      <c r="H11" s="10">
        <v>7</v>
      </c>
      <c r="I11" s="10">
        <v>0</v>
      </c>
      <c r="J11" s="15">
        <v>5</v>
      </c>
      <c r="K11" s="10">
        <v>7</v>
      </c>
      <c r="L11" s="10">
        <v>9</v>
      </c>
      <c r="M11" s="10">
        <v>2</v>
      </c>
      <c r="N11" s="9"/>
      <c r="O11" s="13">
        <f t="shared" si="0"/>
        <v>43</v>
      </c>
      <c r="P11" s="14">
        <f t="shared" si="1"/>
        <v>3.5833333333333335</v>
      </c>
      <c r="Q11" s="9">
        <v>4</v>
      </c>
      <c r="R11" s="9">
        <v>10</v>
      </c>
    </row>
    <row r="12" spans="1:18" x14ac:dyDescent="0.25">
      <c r="A12" s="9">
        <v>9</v>
      </c>
      <c r="B12" s="9" t="s">
        <v>29</v>
      </c>
      <c r="C12" s="10"/>
      <c r="D12" s="10"/>
      <c r="E12" s="10">
        <v>2</v>
      </c>
      <c r="F12" s="15">
        <v>3</v>
      </c>
      <c r="G12" s="15">
        <v>5</v>
      </c>
      <c r="H12" s="10">
        <v>0</v>
      </c>
      <c r="I12" s="10">
        <v>0</v>
      </c>
      <c r="J12" s="10">
        <v>5</v>
      </c>
      <c r="K12" s="10">
        <v>0</v>
      </c>
      <c r="L12" s="10">
        <v>3</v>
      </c>
      <c r="M12" s="10">
        <v>5</v>
      </c>
      <c r="N12" s="9"/>
      <c r="O12" s="13">
        <f t="shared" si="0"/>
        <v>23</v>
      </c>
      <c r="P12" s="14">
        <f t="shared" si="1"/>
        <v>1.9166666666666667</v>
      </c>
      <c r="Q12" s="9">
        <v>8</v>
      </c>
      <c r="R12" s="9">
        <v>13</v>
      </c>
    </row>
    <row r="13" spans="1:18" x14ac:dyDescent="0.25">
      <c r="A13" s="9">
        <v>10</v>
      </c>
      <c r="B13" s="9" t="s">
        <v>30</v>
      </c>
      <c r="C13" s="10"/>
      <c r="D13" s="10"/>
      <c r="E13" s="10">
        <v>0</v>
      </c>
      <c r="F13" s="15">
        <v>5</v>
      </c>
      <c r="G13" s="10">
        <v>3</v>
      </c>
      <c r="H13" s="10">
        <v>3</v>
      </c>
      <c r="I13" s="10">
        <v>10</v>
      </c>
      <c r="J13" s="10">
        <v>0</v>
      </c>
      <c r="K13" s="10">
        <v>3</v>
      </c>
      <c r="L13" s="10">
        <v>5</v>
      </c>
      <c r="M13" s="10">
        <v>3</v>
      </c>
      <c r="N13" s="9"/>
      <c r="O13" s="13">
        <f t="shared" si="0"/>
        <v>32</v>
      </c>
      <c r="P13" s="14">
        <f t="shared" si="1"/>
        <v>2.6666666666666665</v>
      </c>
      <c r="Q13" s="9">
        <v>6</v>
      </c>
      <c r="R13" s="9">
        <v>15</v>
      </c>
    </row>
    <row r="14" spans="1:18" x14ac:dyDescent="0.25">
      <c r="A14" s="22" t="s">
        <v>12</v>
      </c>
      <c r="B14" s="23"/>
      <c r="C14" s="11">
        <f>SUM(C3:C13)</f>
        <v>11</v>
      </c>
      <c r="D14" s="11">
        <f t="shared" ref="D14:P14" si="2">SUM(D3:D13)</f>
        <v>10</v>
      </c>
      <c r="E14" s="11">
        <f t="shared" si="2"/>
        <v>43</v>
      </c>
      <c r="F14" s="11">
        <f t="shared" si="2"/>
        <v>41</v>
      </c>
      <c r="G14" s="11">
        <f t="shared" si="2"/>
        <v>43</v>
      </c>
      <c r="H14" s="11">
        <f t="shared" si="2"/>
        <v>38</v>
      </c>
      <c r="I14" s="11">
        <f t="shared" si="2"/>
        <v>38</v>
      </c>
      <c r="J14" s="11">
        <f t="shared" si="2"/>
        <v>38</v>
      </c>
      <c r="K14" s="11">
        <f t="shared" si="2"/>
        <v>43</v>
      </c>
      <c r="L14" s="11">
        <f t="shared" si="2"/>
        <v>48</v>
      </c>
      <c r="M14" s="11">
        <f t="shared" si="2"/>
        <v>40</v>
      </c>
      <c r="N14" s="11">
        <f t="shared" si="2"/>
        <v>0</v>
      </c>
      <c r="O14" s="11">
        <f t="shared" si="2"/>
        <v>393</v>
      </c>
      <c r="P14" s="11">
        <f t="shared" si="2"/>
        <v>32.75</v>
      </c>
      <c r="Q14" s="9"/>
      <c r="R14" s="9"/>
    </row>
    <row r="15" spans="1:18" x14ac:dyDescent="0.25">
      <c r="A15" s="17"/>
      <c r="B15" s="3" t="s">
        <v>13</v>
      </c>
    </row>
    <row r="16" spans="1:18" x14ac:dyDescent="0.25">
      <c r="A16" s="17"/>
      <c r="B16" s="3" t="s">
        <v>14</v>
      </c>
    </row>
    <row r="17" spans="1:2" x14ac:dyDescent="0.25">
      <c r="A17" s="16" t="s">
        <v>15</v>
      </c>
      <c r="B17" s="3" t="s">
        <v>16</v>
      </c>
    </row>
    <row r="19" spans="1:2" x14ac:dyDescent="0.25">
      <c r="B19" s="4" t="s">
        <v>31</v>
      </c>
    </row>
    <row r="20" spans="1:2" x14ac:dyDescent="0.25">
      <c r="A20" s="4" t="s">
        <v>32</v>
      </c>
      <c r="B20" s="4" t="s">
        <v>33</v>
      </c>
    </row>
    <row r="21" spans="1:2" x14ac:dyDescent="0.25">
      <c r="A21" s="3">
        <v>1</v>
      </c>
      <c r="B21" s="3" t="s">
        <v>18</v>
      </c>
    </row>
    <row r="22" spans="1:2" x14ac:dyDescent="0.25">
      <c r="A22" s="3">
        <f>+A21+1</f>
        <v>2</v>
      </c>
      <c r="B22" s="3" t="s">
        <v>19</v>
      </c>
    </row>
    <row r="23" spans="1:2" x14ac:dyDescent="0.25">
      <c r="A23" s="3">
        <f t="shared" ref="A23:A35" si="3">+A22+1</f>
        <v>3</v>
      </c>
      <c r="B23" s="3" t="s">
        <v>35</v>
      </c>
    </row>
    <row r="24" spans="1:2" x14ac:dyDescent="0.25">
      <c r="A24" s="3">
        <f t="shared" si="3"/>
        <v>4</v>
      </c>
      <c r="B24" s="3" t="s">
        <v>34</v>
      </c>
    </row>
    <row r="25" spans="1:2" x14ac:dyDescent="0.25">
      <c r="A25" s="3">
        <f t="shared" si="3"/>
        <v>5</v>
      </c>
      <c r="B25" s="3" t="s">
        <v>21</v>
      </c>
    </row>
    <row r="26" spans="1:2" x14ac:dyDescent="0.25">
      <c r="A26" s="3">
        <f t="shared" si="3"/>
        <v>6</v>
      </c>
      <c r="B26" s="3" t="s">
        <v>22</v>
      </c>
    </row>
    <row r="27" spans="1:2" x14ac:dyDescent="0.25">
      <c r="A27" s="3">
        <f t="shared" si="3"/>
        <v>7</v>
      </c>
      <c r="B27" s="3" t="s">
        <v>25</v>
      </c>
    </row>
    <row r="28" spans="1:2" x14ac:dyDescent="0.25">
      <c r="A28" s="3">
        <f t="shared" si="3"/>
        <v>8</v>
      </c>
      <c r="B28" s="3" t="s">
        <v>40</v>
      </c>
    </row>
    <row r="29" spans="1:2" x14ac:dyDescent="0.25">
      <c r="A29" s="3">
        <f t="shared" si="3"/>
        <v>9</v>
      </c>
      <c r="B29" s="3" t="s">
        <v>27</v>
      </c>
    </row>
    <row r="30" spans="1:2" x14ac:dyDescent="0.25">
      <c r="A30" s="3">
        <f t="shared" si="3"/>
        <v>10</v>
      </c>
      <c r="B30" s="3" t="s">
        <v>41</v>
      </c>
    </row>
    <row r="31" spans="1:2" x14ac:dyDescent="0.25">
      <c r="A31" s="3">
        <f t="shared" si="3"/>
        <v>11</v>
      </c>
      <c r="B31" s="3" t="s">
        <v>36</v>
      </c>
    </row>
    <row r="32" spans="1:2" x14ac:dyDescent="0.25">
      <c r="A32" s="3">
        <f t="shared" si="3"/>
        <v>12</v>
      </c>
      <c r="B32" s="3" t="s">
        <v>37</v>
      </c>
    </row>
    <row r="33" spans="1:2" x14ac:dyDescent="0.25">
      <c r="A33" s="3">
        <f t="shared" si="3"/>
        <v>13</v>
      </c>
      <c r="B33" s="3" t="s">
        <v>38</v>
      </c>
    </row>
    <row r="34" spans="1:2" x14ac:dyDescent="0.25">
      <c r="A34" s="3">
        <f t="shared" si="3"/>
        <v>14</v>
      </c>
      <c r="B34" s="3" t="s">
        <v>39</v>
      </c>
    </row>
    <row r="35" spans="1:2" x14ac:dyDescent="0.25">
      <c r="A35" s="3">
        <f t="shared" si="3"/>
        <v>15</v>
      </c>
      <c r="B35" s="3" t="s">
        <v>30</v>
      </c>
    </row>
  </sheetData>
  <mergeCells count="2">
    <mergeCell ref="A1:B1"/>
    <mergeCell ref="A14:B1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A37254-DAAE-4C73-9102-BB6210AA590C}">
  <dimension ref="A1:D23"/>
  <sheetViews>
    <sheetView tabSelected="1" topLeftCell="A23" workbookViewId="0">
      <selection activeCell="B22" sqref="B22"/>
    </sheetView>
  </sheetViews>
  <sheetFormatPr defaultColWidth="30.21875" defaultRowHeight="13.8" x14ac:dyDescent="0.25"/>
  <cols>
    <col min="1" max="1" width="10.77734375" style="3" customWidth="1"/>
    <col min="2" max="2" width="59.33203125" style="3" customWidth="1"/>
    <col min="3" max="16384" width="30.21875" style="3"/>
  </cols>
  <sheetData>
    <row r="1" spans="1:4" ht="27.6" x14ac:dyDescent="0.25">
      <c r="A1" s="18" t="s">
        <v>42</v>
      </c>
      <c r="B1" s="4" t="s">
        <v>43</v>
      </c>
      <c r="C1" s="4" t="s">
        <v>44</v>
      </c>
    </row>
    <row r="2" spans="1:4" x14ac:dyDescent="0.25">
      <c r="A2" s="4" t="s">
        <v>47</v>
      </c>
      <c r="B2" s="4" t="s">
        <v>45</v>
      </c>
      <c r="C2" s="4" t="s">
        <v>46</v>
      </c>
    </row>
    <row r="3" spans="1:4" x14ac:dyDescent="0.25">
      <c r="A3" s="3">
        <v>1</v>
      </c>
      <c r="B3" s="19" t="s">
        <v>48</v>
      </c>
      <c r="C3" s="3" t="s">
        <v>49</v>
      </c>
    </row>
    <row r="4" spans="1:4" x14ac:dyDescent="0.25">
      <c r="A4" s="3">
        <f>+A3+1</f>
        <v>2</v>
      </c>
      <c r="B4" s="19" t="s">
        <v>53</v>
      </c>
      <c r="C4" s="3" t="s">
        <v>50</v>
      </c>
    </row>
    <row r="5" spans="1:4" ht="69" x14ac:dyDescent="0.25">
      <c r="A5" s="3">
        <f t="shared" ref="A5:A23" si="0">+A4+1</f>
        <v>3</v>
      </c>
      <c r="B5" s="19" t="s">
        <v>51</v>
      </c>
      <c r="C5" s="19" t="s">
        <v>52</v>
      </c>
    </row>
    <row r="6" spans="1:4" ht="82.8" x14ac:dyDescent="0.25">
      <c r="A6" s="3">
        <f t="shared" si="0"/>
        <v>4</v>
      </c>
      <c r="B6" s="19" t="s">
        <v>55</v>
      </c>
      <c r="C6" s="19" t="s">
        <v>54</v>
      </c>
    </row>
    <row r="7" spans="1:4" ht="207" x14ac:dyDescent="0.25">
      <c r="A7" s="3">
        <f t="shared" si="0"/>
        <v>5</v>
      </c>
      <c r="B7" s="19" t="s">
        <v>56</v>
      </c>
      <c r="C7" s="20">
        <v>140000</v>
      </c>
      <c r="D7" s="3">
        <f>50000+90000</f>
        <v>140000</v>
      </c>
    </row>
    <row r="8" spans="1:4" ht="41.4" x14ac:dyDescent="0.25">
      <c r="A8" s="3">
        <f t="shared" si="0"/>
        <v>6</v>
      </c>
      <c r="B8" s="19" t="s">
        <v>57</v>
      </c>
      <c r="C8" s="3" t="s">
        <v>58</v>
      </c>
    </row>
    <row r="9" spans="1:4" ht="55.2" x14ac:dyDescent="0.25">
      <c r="A9" s="3">
        <f t="shared" si="0"/>
        <v>7</v>
      </c>
      <c r="B9" s="19" t="s">
        <v>59</v>
      </c>
      <c r="C9" s="19" t="s">
        <v>60</v>
      </c>
    </row>
    <row r="10" spans="1:4" ht="69" x14ac:dyDescent="0.25">
      <c r="A10" s="3">
        <f t="shared" si="0"/>
        <v>8</v>
      </c>
      <c r="B10" s="19" t="s">
        <v>61</v>
      </c>
      <c r="C10" s="19" t="s">
        <v>62</v>
      </c>
    </row>
    <row r="11" spans="1:4" ht="69" x14ac:dyDescent="0.25">
      <c r="A11" s="3">
        <f t="shared" si="0"/>
        <v>9</v>
      </c>
      <c r="B11" s="19" t="s">
        <v>63</v>
      </c>
      <c r="C11" s="19" t="s">
        <v>64</v>
      </c>
    </row>
    <row r="12" spans="1:4" x14ac:dyDescent="0.25">
      <c r="A12" s="3">
        <f t="shared" si="0"/>
        <v>10</v>
      </c>
      <c r="B12" s="3" t="s">
        <v>66</v>
      </c>
      <c r="C12" s="3" t="s">
        <v>65</v>
      </c>
    </row>
    <row r="13" spans="1:4" ht="82.8" x14ac:dyDescent="0.25">
      <c r="A13" s="3">
        <f t="shared" si="0"/>
        <v>11</v>
      </c>
      <c r="B13" s="3" t="s">
        <v>67</v>
      </c>
      <c r="C13" s="19" t="s">
        <v>68</v>
      </c>
    </row>
    <row r="14" spans="1:4" ht="41.4" x14ac:dyDescent="0.25">
      <c r="A14" s="3">
        <f t="shared" si="0"/>
        <v>12</v>
      </c>
      <c r="B14" s="3" t="s">
        <v>69</v>
      </c>
      <c r="C14" s="19" t="s">
        <v>70</v>
      </c>
    </row>
    <row r="15" spans="1:4" ht="110.4" x14ac:dyDescent="0.25">
      <c r="A15" s="3">
        <f t="shared" si="0"/>
        <v>13</v>
      </c>
      <c r="B15" s="19" t="s">
        <v>71</v>
      </c>
      <c r="C15" s="19" t="s">
        <v>83</v>
      </c>
      <c r="D15" s="3" t="s">
        <v>72</v>
      </c>
    </row>
    <row r="16" spans="1:4" x14ac:dyDescent="0.25">
      <c r="A16" s="3">
        <f t="shared" si="0"/>
        <v>14</v>
      </c>
      <c r="B16" s="3" t="s">
        <v>73</v>
      </c>
      <c r="C16" s="3" t="s">
        <v>74</v>
      </c>
    </row>
    <row r="17" spans="1:3" ht="27.6" x14ac:dyDescent="0.25">
      <c r="A17" s="3">
        <f t="shared" si="0"/>
        <v>15</v>
      </c>
      <c r="B17" s="3" t="s">
        <v>75</v>
      </c>
      <c r="C17" s="19" t="s">
        <v>76</v>
      </c>
    </row>
    <row r="18" spans="1:3" x14ac:dyDescent="0.25">
      <c r="A18" s="3">
        <f t="shared" si="0"/>
        <v>16</v>
      </c>
      <c r="B18" s="3" t="s">
        <v>77</v>
      </c>
      <c r="C18" s="3" t="s">
        <v>78</v>
      </c>
    </row>
    <row r="19" spans="1:3" ht="27.6" x14ac:dyDescent="0.25">
      <c r="A19" s="3">
        <f t="shared" si="0"/>
        <v>17</v>
      </c>
      <c r="B19" s="3" t="s">
        <v>79</v>
      </c>
      <c r="C19" s="19" t="s">
        <v>80</v>
      </c>
    </row>
    <row r="20" spans="1:3" x14ac:dyDescent="0.25">
      <c r="A20" s="3">
        <f t="shared" si="0"/>
        <v>18</v>
      </c>
      <c r="B20" s="3" t="s">
        <v>81</v>
      </c>
      <c r="C20" s="3" t="s">
        <v>82</v>
      </c>
    </row>
    <row r="21" spans="1:3" x14ac:dyDescent="0.25">
      <c r="A21" s="3">
        <f t="shared" si="0"/>
        <v>19</v>
      </c>
      <c r="B21" s="3" t="s">
        <v>84</v>
      </c>
      <c r="C21" s="3" t="s">
        <v>85</v>
      </c>
    </row>
    <row r="22" spans="1:3" ht="41.4" x14ac:dyDescent="0.25">
      <c r="A22" s="3">
        <f t="shared" si="0"/>
        <v>20</v>
      </c>
      <c r="B22" s="19" t="s">
        <v>86</v>
      </c>
      <c r="C22" s="19" t="s">
        <v>87</v>
      </c>
    </row>
    <row r="23" spans="1:3" ht="124.2" x14ac:dyDescent="0.25">
      <c r="A23" s="3">
        <f t="shared" si="0"/>
        <v>21</v>
      </c>
      <c r="B23" s="19" t="s">
        <v>88</v>
      </c>
      <c r="C23" s="19" t="s">
        <v>89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IDT weightage</vt:lpstr>
      <vt:lpstr>ITC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gayatri devi durbha</dc:creator>
  <cp:lastModifiedBy>gayatri devi durbha</cp:lastModifiedBy>
  <dcterms:created xsi:type="dcterms:W3CDTF">2015-06-05T18:17:20Z</dcterms:created>
  <dcterms:modified xsi:type="dcterms:W3CDTF">2023-12-14T16:47:46Z</dcterms:modified>
</cp:coreProperties>
</file>