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italizeX\Data Analyst\Agistxy\Excel\"/>
    </mc:Choice>
  </mc:AlternateContent>
  <xr:revisionPtr revIDLastSave="0" documentId="8_{F202B844-AA7C-4C38-B10F-9331A48557B0}" xr6:coauthVersionLast="47" xr6:coauthVersionMax="47" xr10:uidLastSave="{00000000-0000-0000-0000-000000000000}"/>
  <bookViews>
    <workbookView xWindow="-98" yWindow="-98" windowWidth="19396" windowHeight="12196" activeTab="3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3" i="2"/>
  <c r="J4" i="1"/>
  <c r="J5" i="1"/>
  <c r="J6" i="1"/>
  <c r="J7" i="1"/>
  <c r="J8" i="1"/>
  <c r="J9" i="1"/>
  <c r="J10" i="1"/>
  <c r="J11" i="1"/>
  <c r="J12" i="1"/>
  <c r="J3" i="1"/>
  <c r="K3" i="1"/>
  <c r="O4" i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M3" i="1"/>
  <c r="M10" i="1"/>
  <c r="M11" i="1"/>
  <c r="M12" i="1"/>
  <c r="M4" i="1"/>
  <c r="M5" i="1"/>
  <c r="M6" i="1"/>
  <c r="M7" i="1"/>
  <c r="M8" i="1"/>
  <c r="M9" i="1"/>
  <c r="L3" i="1"/>
  <c r="L4" i="1"/>
  <c r="L5" i="1"/>
  <c r="L6" i="1"/>
  <c r="L7" i="1"/>
  <c r="L8" i="1"/>
  <c r="L9" i="1"/>
  <c r="L10" i="1"/>
  <c r="L11" i="1"/>
  <c r="L12" i="1"/>
  <c r="K4" i="1"/>
  <c r="K5" i="1"/>
  <c r="K6" i="1"/>
  <c r="K7" i="1"/>
  <c r="K8" i="1"/>
  <c r="K9" i="1"/>
  <c r="K10" i="1"/>
  <c r="K11" i="1"/>
  <c r="K12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H4" i="2"/>
  <c r="H5" i="2"/>
  <c r="H6" i="2"/>
  <c r="H7" i="2"/>
  <c r="H8" i="2"/>
  <c r="H9" i="2"/>
  <c r="H10" i="2"/>
  <c r="H11" i="2"/>
  <c r="H12" i="2"/>
  <c r="H3" i="2"/>
  <c r="G4" i="2"/>
  <c r="G5" i="2"/>
  <c r="G6" i="2"/>
  <c r="G7" i="2"/>
  <c r="G8" i="2"/>
  <c r="G9" i="2"/>
  <c r="G10" i="2"/>
  <c r="G11" i="2"/>
  <c r="G12" i="2"/>
  <c r="G3" i="2"/>
  <c r="F4" i="2"/>
  <c r="F5" i="2"/>
  <c r="F6" i="2"/>
  <c r="F7" i="2"/>
  <c r="F8" i="2"/>
  <c r="F9" i="2"/>
  <c r="F10" i="2"/>
  <c r="F11" i="2"/>
  <c r="F12" i="2"/>
  <c r="F3" i="2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<sst xmlns="http://schemas.openxmlformats.org/spreadsheetml/2006/main" count="120" uniqueCount="53">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</sst>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0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zoomScale="120" zoomScaleNormal="120" workbookViewId="0">
      <selection activeCell="P7" sqref="P7"/>
    </sheetView>
  </sheetViews>
  <sheetFormatPr defaultColWidth="9" defaultRowHeight="14.25" x14ac:dyDescent="0.45"/>
  <cols>
    <col min="1" max="1" width="5.1328125" style="4" customWidth="1"/>
    <col min="2" max="2" width="22.6640625" style="4" bestFit="1" customWidth="1"/>
    <col min="3" max="3" width="10.3984375" style="4" customWidth="1"/>
    <col min="4" max="4" width="12.265625" style="4" customWidth="1"/>
    <col min="5" max="5" width="11.59765625" style="4" customWidth="1"/>
    <col min="6" max="6" width="9.9296875" style="4" customWidth="1"/>
    <col min="7" max="7" width="9" style="4"/>
    <col min="8" max="8" width="10.265625" style="4" bestFit="1" customWidth="1"/>
    <col min="9" max="13" width="9" style="4"/>
    <col min="14" max="14" width="11.265625" style="4" customWidth="1"/>
    <col min="15" max="16384" width="9" style="4"/>
  </cols>
  <sheetData>
    <row r="1" spans="2:15" ht="14.65" thickBot="1" x14ac:dyDescent="0.5"/>
    <row r="2" spans="2:15" ht="27.75" customHeight="1" x14ac:dyDescent="0.4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4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SUM(D3,E3)</f>
        <v>130000</v>
      </c>
      <c r="H3" s="30">
        <f>E3/D3</f>
        <v>8.3333333333333329E-2</v>
      </c>
      <c r="I3" s="4">
        <f>D3+(H3*D3)</f>
        <v>130000</v>
      </c>
      <c r="J3" s="4">
        <f>IFERROR(I3,"Error")</f>
        <v>130000</v>
      </c>
      <c r="K3" s="4" t="str">
        <f>IF(E3&gt;D3,"True","False")</f>
        <v>False</v>
      </c>
      <c r="L3" s="4" t="str">
        <f>IF($C$15&gt;=C3,"Met","Unmet")</f>
        <v>Met</v>
      </c>
      <c r="M3" s="4" t="str">
        <f>IF($C$16&gt;=I3,"Met","Unmet")</f>
        <v>Unmet</v>
      </c>
      <c r="N3" s="4">
        <f>IF(L3=M3,1,0)</f>
        <v>0</v>
      </c>
      <c r="O3" s="4">
        <f>IF(N3=0,0,1)</f>
        <v>0</v>
      </c>
    </row>
    <row r="4" spans="2:15" x14ac:dyDescent="0.4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SUM(D4,E4)</f>
        <v>147000</v>
      </c>
      <c r="H4" s="30">
        <f t="shared" ref="H4:H12" si="2">E4/D4</f>
        <v>8.8888888888888892E-2</v>
      </c>
      <c r="I4" s="4">
        <f t="shared" ref="I4:I12" si="3">D4+(H4*D4)</f>
        <v>147000</v>
      </c>
      <c r="J4" s="4">
        <f t="shared" ref="J4:J12" si="4">IFERROR(I4,"Error")</f>
        <v>147000</v>
      </c>
      <c r="K4" s="4" t="str">
        <f t="shared" ref="K4:K12" si="5">IF(E4&gt;D4,"True","False")</f>
        <v>False</v>
      </c>
      <c r="L4" s="4" t="str">
        <f t="shared" ref="L4:L12" si="6">IF($C$15&gt;=C4,"Met","Unmet")</f>
        <v>Met</v>
      </c>
      <c r="M4" s="4" t="str">
        <f t="shared" ref="M4:M12" si="7">IF($C$16&gt;=D4,"Met","Unmet")</f>
        <v>Unmet</v>
      </c>
      <c r="N4" s="4">
        <f t="shared" ref="N4:N11" si="8">IF(L4=M4,1,0)</f>
        <v>0</v>
      </c>
      <c r="O4" s="4">
        <f t="shared" ref="O4:O12" si="9">IF(N4=0,0,1)</f>
        <v>0</v>
      </c>
    </row>
    <row r="5" spans="2:15" x14ac:dyDescent="0.4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>
        <f t="shared" si="4"/>
        <v>80000</v>
      </c>
      <c r="K5" s="4" t="str">
        <f t="shared" si="5"/>
        <v>False</v>
      </c>
      <c r="L5" s="4" t="str">
        <f t="shared" si="6"/>
        <v>Met</v>
      </c>
      <c r="M5" s="4" t="str">
        <f t="shared" si="7"/>
        <v>Met</v>
      </c>
      <c r="N5" s="4">
        <f t="shared" si="8"/>
        <v>1</v>
      </c>
      <c r="O5" s="4">
        <f t="shared" si="9"/>
        <v>1</v>
      </c>
    </row>
    <row r="6" spans="2:15" x14ac:dyDescent="0.4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>
        <f t="shared" si="4"/>
        <v>118000</v>
      </c>
      <c r="K6" s="4" t="str">
        <f t="shared" si="5"/>
        <v>False</v>
      </c>
      <c r="L6" s="4" t="str">
        <f t="shared" si="6"/>
        <v>Met</v>
      </c>
      <c r="M6" s="4" t="str">
        <f t="shared" si="7"/>
        <v>Unmet</v>
      </c>
      <c r="N6" s="4">
        <f t="shared" si="8"/>
        <v>0</v>
      </c>
      <c r="O6" s="4">
        <f t="shared" si="9"/>
        <v>0</v>
      </c>
    </row>
    <row r="7" spans="2:15" x14ac:dyDescent="0.4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>
        <f t="shared" si="4"/>
        <v>136000</v>
      </c>
      <c r="K7" s="4" t="str">
        <f t="shared" si="5"/>
        <v>False</v>
      </c>
      <c r="L7" s="4" t="str">
        <f t="shared" si="6"/>
        <v>Met</v>
      </c>
      <c r="M7" s="4" t="str">
        <f t="shared" si="7"/>
        <v>Unmet</v>
      </c>
      <c r="N7" s="4">
        <f t="shared" si="8"/>
        <v>0</v>
      </c>
      <c r="O7" s="4">
        <f t="shared" si="9"/>
        <v>0</v>
      </c>
    </row>
    <row r="8" spans="2:15" x14ac:dyDescent="0.4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>
        <f t="shared" si="4"/>
        <v>97000</v>
      </c>
      <c r="K8" s="4" t="str">
        <f t="shared" si="5"/>
        <v>False</v>
      </c>
      <c r="L8" s="4" t="str">
        <f t="shared" si="6"/>
        <v>Unmet</v>
      </c>
      <c r="M8" s="4" t="str">
        <f t="shared" si="7"/>
        <v>Met</v>
      </c>
      <c r="N8" s="4">
        <f t="shared" si="8"/>
        <v>0</v>
      </c>
      <c r="O8" s="4">
        <f t="shared" si="9"/>
        <v>0</v>
      </c>
    </row>
    <row r="9" spans="2:15" x14ac:dyDescent="0.4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>
        <f t="shared" si="4"/>
        <v>165000</v>
      </c>
      <c r="K9" s="4" t="str">
        <f t="shared" si="5"/>
        <v>False</v>
      </c>
      <c r="L9" s="4" t="str">
        <f t="shared" si="6"/>
        <v>Unmet</v>
      </c>
      <c r="M9" s="4" t="str">
        <f t="shared" si="7"/>
        <v>Unmet</v>
      </c>
      <c r="N9" s="4">
        <f t="shared" si="8"/>
        <v>1</v>
      </c>
      <c r="O9" s="4">
        <f t="shared" si="9"/>
        <v>1</v>
      </c>
    </row>
    <row r="10" spans="2:15" x14ac:dyDescent="0.4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>
        <f t="shared" si="4"/>
        <v>143000</v>
      </c>
      <c r="K10" s="4" t="str">
        <f t="shared" si="5"/>
        <v>False</v>
      </c>
      <c r="L10" s="4" t="str">
        <f t="shared" si="6"/>
        <v>Unmet</v>
      </c>
      <c r="M10" s="4" t="str">
        <f t="shared" si="7"/>
        <v>Unmet</v>
      </c>
      <c r="N10" s="4">
        <f t="shared" si="8"/>
        <v>1</v>
      </c>
      <c r="O10" s="4">
        <f t="shared" si="9"/>
        <v>1</v>
      </c>
    </row>
    <row r="11" spans="2:15" x14ac:dyDescent="0.4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>
        <f t="shared" si="4"/>
        <v>154000</v>
      </c>
      <c r="K11" s="4" t="str">
        <f t="shared" si="5"/>
        <v>False</v>
      </c>
      <c r="L11" s="4" t="str">
        <f t="shared" si="6"/>
        <v>Met</v>
      </c>
      <c r="M11" s="4" t="str">
        <f t="shared" si="7"/>
        <v>Unmet</v>
      </c>
      <c r="N11" s="4">
        <f t="shared" si="8"/>
        <v>0</v>
      </c>
      <c r="O11" s="4">
        <f t="shared" si="9"/>
        <v>0</v>
      </c>
    </row>
    <row r="12" spans="2:15" ht="14.65" thickBot="1" x14ac:dyDescent="0.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>
        <f t="shared" si="4"/>
        <v>124000</v>
      </c>
      <c r="K12" s="4" t="str">
        <f t="shared" si="5"/>
        <v>False</v>
      </c>
      <c r="L12" s="4" t="str">
        <f t="shared" si="6"/>
        <v>Met</v>
      </c>
      <c r="M12" s="4" t="str">
        <f t="shared" si="7"/>
        <v>Unmet</v>
      </c>
      <c r="N12" s="4">
        <f t="shared" ref="N4:N12" si="10">IF(L12=M12,1,0)</f>
        <v>0</v>
      </c>
      <c r="O12" s="4">
        <f t="shared" si="9"/>
        <v>0</v>
      </c>
    </row>
    <row r="14" spans="2:15" ht="14.65" thickBot="1" x14ac:dyDescent="0.5">
      <c r="B14" s="29" t="s">
        <v>51</v>
      </c>
    </row>
    <row r="15" spans="2:15" x14ac:dyDescent="0.45">
      <c r="B15" s="25" t="s">
        <v>48</v>
      </c>
      <c r="C15" s="26">
        <v>6</v>
      </c>
    </row>
    <row r="16" spans="2:15" ht="14.65" thickBot="1" x14ac:dyDescent="0.5">
      <c r="B16" s="27" t="s">
        <v>49</v>
      </c>
      <c r="C16" s="28">
        <v>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:I12"/>
    </sheetView>
  </sheetViews>
  <sheetFormatPr defaultColWidth="9" defaultRowHeight="14.25" x14ac:dyDescent="0.45"/>
  <cols>
    <col min="1" max="1" width="5.1328125" style="4" customWidth="1"/>
    <col min="2" max="2" width="22.6640625" style="4" bestFit="1" customWidth="1"/>
    <col min="3" max="3" width="10.3984375" style="4" customWidth="1"/>
    <col min="4" max="4" width="12.265625" style="4" customWidth="1"/>
    <col min="5" max="5" width="11.59765625" style="4" customWidth="1"/>
    <col min="6" max="6" width="10.59765625" style="4" customWidth="1"/>
    <col min="7" max="7" width="9" style="4"/>
    <col min="8" max="9" width="11" style="4" customWidth="1"/>
    <col min="10" max="11" width="9" style="4"/>
    <col min="12" max="12" width="12.59765625" style="4" bestFit="1" customWidth="1"/>
    <col min="13" max="16384" width="9" style="4"/>
  </cols>
  <sheetData>
    <row r="1" spans="2:12" ht="14.65" thickBot="1" x14ac:dyDescent="0.5"/>
    <row r="2" spans="2:12" s="14" customFormat="1" ht="27.75" customHeight="1" x14ac:dyDescent="0.4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4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SUM(D3,E3)</f>
        <v>130000</v>
      </c>
      <c r="H3" s="15">
        <f>E3/D3</f>
        <v>8.3333333333333329E-2</v>
      </c>
      <c r="I3" s="24">
        <f>H3*D3+D3</f>
        <v>130000</v>
      </c>
      <c r="K3" s="21" t="s">
        <v>19</v>
      </c>
      <c r="L3" s="2" t="s">
        <v>20</v>
      </c>
    </row>
    <row r="4" spans="2:12" x14ac:dyDescent="0.4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SUM(D4,E4)</f>
        <v>147000</v>
      </c>
      <c r="H4" s="15">
        <f t="shared" ref="H4:H12" si="2">E4/D4</f>
        <v>8.8888888888888892E-2</v>
      </c>
      <c r="I4" s="24">
        <f t="shared" ref="I4:I12" si="3">H4*D4+D4</f>
        <v>147000</v>
      </c>
      <c r="K4" s="21" t="s">
        <v>21</v>
      </c>
      <c r="L4" s="2" t="s">
        <v>22</v>
      </c>
    </row>
    <row r="5" spans="2:12" x14ac:dyDescent="0.4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4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4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4.65" thickBot="1" x14ac:dyDescent="0.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4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4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4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4.65" thickBot="1" x14ac:dyDescent="0.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topLeftCell="D1" zoomScale="120" zoomScaleNormal="120" workbookViewId="0">
      <selection activeCell="K3" sqref="K3"/>
    </sheetView>
  </sheetViews>
  <sheetFormatPr defaultColWidth="9" defaultRowHeight="14.25" x14ac:dyDescent="0.45"/>
  <cols>
    <col min="1" max="1" width="5.1328125" style="4" customWidth="1"/>
    <col min="2" max="2" width="22.6640625" style="4" bestFit="1" customWidth="1"/>
    <col min="3" max="3" width="10.3984375" style="4" customWidth="1"/>
    <col min="4" max="4" width="12.265625" style="4" customWidth="1"/>
    <col min="5" max="5" width="11.59765625" style="4" customWidth="1"/>
    <col min="6" max="6" width="10.59765625" style="4" hidden="1" customWidth="1"/>
    <col min="7" max="7" width="9" style="4"/>
    <col min="8" max="8" width="11" style="4" hidden="1" customWidth="1"/>
    <col min="9" max="9" width="11" style="4" customWidth="1"/>
    <col min="10" max="10" width="17.265625" style="4" customWidth="1"/>
    <col min="11" max="11" width="14.265625" style="4" customWidth="1"/>
    <col min="12" max="13" width="9" style="4"/>
    <col min="14" max="14" width="19.1328125" style="4" bestFit="1" customWidth="1"/>
    <col min="15" max="16384" width="9" style="4"/>
  </cols>
  <sheetData>
    <row r="1" spans="2:14" ht="14.65" thickBot="1" x14ac:dyDescent="0.5"/>
    <row r="2" spans="2:14" s="14" customFormat="1" ht="27.75" customHeight="1" x14ac:dyDescent="0.4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4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4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4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4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4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4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4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4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4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4.65" thickBot="1" x14ac:dyDescent="0.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tabSelected="1" zoomScale="120" zoomScaleNormal="120" workbookViewId="0">
      <selection activeCell="D9" sqref="D9"/>
    </sheetView>
  </sheetViews>
  <sheetFormatPr defaultColWidth="9" defaultRowHeight="14.25" x14ac:dyDescent="0.45"/>
  <cols>
    <col min="1" max="1" width="5.1328125" style="4" customWidth="1"/>
    <col min="2" max="2" width="22.6640625" style="4" bestFit="1" customWidth="1"/>
    <col min="3" max="3" width="10.3984375" style="4" customWidth="1"/>
    <col min="4" max="4" width="12.265625" style="4" customWidth="1"/>
    <col min="5" max="5" width="11.59765625" style="4" customWidth="1"/>
    <col min="6" max="6" width="10.59765625" style="4" hidden="1" customWidth="1"/>
    <col min="7" max="7" width="9" style="4"/>
    <col min="8" max="9" width="11" style="4" hidden="1" customWidth="1"/>
    <col min="10" max="10" width="17.265625" style="4" hidden="1" customWidth="1"/>
    <col min="11" max="11" width="14.265625" style="4" hidden="1" customWidth="1"/>
    <col min="12" max="12" width="10.1328125" style="4" customWidth="1"/>
    <col min="13" max="13" width="9" style="4"/>
    <col min="14" max="14" width="10.3984375" style="4" customWidth="1"/>
    <col min="15" max="16384" width="9" style="4"/>
  </cols>
  <sheetData>
    <row r="1" spans="2:15" ht="14.65" thickBot="1" x14ac:dyDescent="0.5"/>
    <row r="2" spans="2:15" s="14" customFormat="1" ht="27.75" customHeight="1" x14ac:dyDescent="0.4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4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4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4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4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4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4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4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4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4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4.65" thickBot="1" x14ac:dyDescent="0.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4.65" thickBot="1" x14ac:dyDescent="0.5">
      <c r="B14" s="29" t="s">
        <v>51</v>
      </c>
    </row>
    <row r="15" spans="2:15" x14ac:dyDescent="0.45">
      <c r="B15" s="25" t="s">
        <v>48</v>
      </c>
      <c r="C15" s="26">
        <v>5</v>
      </c>
    </row>
    <row r="16" spans="2:15" ht="14.65" thickBot="1" x14ac:dyDescent="0.5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Praveen Prasanth</cp:lastModifiedBy>
  <dcterms:created xsi:type="dcterms:W3CDTF">2024-07-16T20:11:02Z</dcterms:created>
  <dcterms:modified xsi:type="dcterms:W3CDTF">2025-08-01T04:35:02Z</dcterms:modified>
</cp:coreProperties>
</file>