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vel 2 file" sheetId="1" state="visible" r:id="rId1"/>
    <sheet xmlns:r="http://schemas.openxmlformats.org/officeDocument/2006/relationships" name="Level 1 file" sheetId="2" state="visible" r:id="rId2"/>
    <sheet xmlns:r="http://schemas.openxmlformats.org/officeDocument/2006/relationships" name="Del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top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0" fontId="0" fillId="3" borderId="0" pivotButton="0" quotePrefix="0" xfId="0"/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R. Praveen</author>
  </authors>
  <commentList>
    <comment ref="AK1" authorId="0" shapeId="0">
      <text>
        <t>Value Changed from 2021Q5, to 2021Q2</t>
      </text>
    </comment>
    <comment ref="AR3" authorId="0" shapeId="0">
      <text>
        <t>Value Changed from 2023-12-31 00:00:00, to 2022-12-31 00:00:00</t>
      </text>
    </comment>
    <comment ref="A39" authorId="0" shapeId="0">
      <text>
        <t>Merging Error was corrected in this row</t>
      </text>
    </comment>
    <comment ref="B39" authorId="0" shapeId="0">
      <text>
        <t>Merging Error was corrected in this row</t>
      </text>
    </comment>
    <comment ref="C39" authorId="0" shapeId="0">
      <text>
        <t>Merging Error was corrected in this row</t>
      </text>
    </comment>
    <comment ref="D39" authorId="0" shapeId="0">
      <text>
        <t>Merging Error was corrected in this row</t>
      </text>
    </comment>
    <comment ref="E39" authorId="0" shapeId="0">
      <text>
        <t>Merging Error was corrected in this row</t>
      </text>
    </comment>
    <comment ref="F39" authorId="0" shapeId="0">
      <text>
        <t>Merging Error was corrected in this row</t>
      </text>
    </comment>
    <comment ref="G39" authorId="0" shapeId="0">
      <text>
        <t>Merging Error was corrected in this row</t>
      </text>
    </comment>
    <comment ref="H39" authorId="0" shapeId="0">
      <text>
        <t>Merging Error was corrected in this row</t>
      </text>
    </comment>
    <comment ref="I39" authorId="0" shapeId="0">
      <text>
        <t>Merging Error was corrected in this row</t>
      </text>
    </comment>
    <comment ref="J39" authorId="0" shapeId="0">
      <text>
        <t>Merging Error was corrected in this row</t>
      </text>
    </comment>
    <comment ref="K39" authorId="0" shapeId="0">
      <text>
        <t>Merging Error was corrected in this row</t>
      </text>
    </comment>
    <comment ref="L39" authorId="0" shapeId="0">
      <text>
        <t>Merging Error was corrected in this row</t>
      </text>
    </comment>
    <comment ref="M39" authorId="0" shapeId="0">
      <text>
        <t>Merging Error was corrected in this row</t>
      </text>
    </comment>
    <comment ref="N39" authorId="0" shapeId="0">
      <text>
        <t>Merging Error was corrected in this row</t>
      </text>
    </comment>
    <comment ref="O39" authorId="0" shapeId="0">
      <text>
        <t>Merging Error was corrected in this row</t>
      </text>
    </comment>
    <comment ref="P39" authorId="0" shapeId="0">
      <text>
        <t>Merging Error was corrected in this row</t>
      </text>
    </comment>
    <comment ref="Q39" authorId="0" shapeId="0">
      <text>
        <t>Merging Error was corrected in this row</t>
      </text>
    </comment>
    <comment ref="R39" authorId="0" shapeId="0">
      <text>
        <t>Merging Error was corrected in this row</t>
      </text>
    </comment>
    <comment ref="S39" authorId="0" shapeId="0">
      <text>
        <t>Merging Error was corrected in this row</t>
      </text>
    </comment>
    <comment ref="T39" authorId="0" shapeId="0">
      <text>
        <t>Merging Error was corrected in this row</t>
      </text>
    </comment>
    <comment ref="U39" authorId="0" shapeId="0">
      <text>
        <t>Merging Error was corrected in this row</t>
      </text>
    </comment>
    <comment ref="V39" authorId="0" shapeId="0">
      <text>
        <t>Merging Error was corrected in this row</t>
      </text>
    </comment>
    <comment ref="W39" authorId="0" shapeId="0">
      <text>
        <t>Merging Error was corrected in this row</t>
      </text>
    </comment>
    <comment ref="X39" authorId="0" shapeId="0">
      <text>
        <t>Merging Error was corrected in this row</t>
      </text>
    </comment>
    <comment ref="Y39" authorId="0" shapeId="0">
      <text>
        <t>Merging Error was corrected in this row</t>
      </text>
    </comment>
    <comment ref="Z39" authorId="0" shapeId="0">
      <text>
        <t>Merging Error was corrected in this row</t>
      </text>
    </comment>
    <comment ref="AA39" authorId="0" shapeId="0">
      <text>
        <t>Merging Error was corrected in this row</t>
      </text>
    </comment>
    <comment ref="AB39" authorId="0" shapeId="0">
      <text>
        <t>Merging Error was corrected in this row</t>
      </text>
    </comment>
    <comment ref="AC39" authorId="0" shapeId="0">
      <text>
        <t>Merging Error was corrected in this row</t>
      </text>
    </comment>
    <comment ref="AD39" authorId="0" shapeId="0">
      <text>
        <t>Merging Error was corrected in this row</t>
      </text>
    </comment>
    <comment ref="AE39" authorId="0" shapeId="0">
      <text>
        <t>Merging Error was corrected in this row</t>
      </text>
    </comment>
    <comment ref="AF39" authorId="0" shapeId="0">
      <text>
        <t>Merging Error was corrected in this row</t>
      </text>
    </comment>
    <comment ref="AG39" authorId="0" shapeId="0">
      <text>
        <t>Merging Error was corrected in this row</t>
      </text>
    </comment>
    <comment ref="AH39" authorId="0" shapeId="0">
      <text>
        <t>Merging Error was corrected in this row</t>
      </text>
    </comment>
    <comment ref="AI39" authorId="0" shapeId="0">
      <text>
        <t>Merging Error was corrected in this row</t>
      </text>
    </comment>
    <comment ref="AJ39" authorId="0" shapeId="0">
      <text>
        <t>Merging Error was corrected in this row</t>
      </text>
    </comment>
    <comment ref="AK39" authorId="0" shapeId="0">
      <text>
        <t>Merging Error was corrected in this row</t>
      </text>
    </comment>
    <comment ref="AL39" authorId="0" shapeId="0">
      <text>
        <t>Merging Error was corrected in this row</t>
      </text>
    </comment>
    <comment ref="AM39" authorId="0" shapeId="0">
      <text>
        <t>Merging Error was corrected in this row</t>
      </text>
    </comment>
    <comment ref="AN39" authorId="0" shapeId="0">
      <text>
        <t>Merging Error was corrected in this row</t>
      </text>
    </comment>
    <comment ref="AO39" authorId="0" shapeId="0">
      <text>
        <t>Merging Error was corrected in this row</t>
      </text>
    </comment>
    <comment ref="AP39" authorId="0" shapeId="0">
      <text>
        <t>Merging Error was corrected in this row</t>
      </text>
    </comment>
    <comment ref="AQ39" authorId="0" shapeId="0">
      <text>
        <t>Merging Error was corrected in this row</t>
      </text>
    </comment>
    <comment ref="AR39" authorId="0" shapeId="0">
      <text>
        <t>Merging Error was corrected in this row</t>
      </text>
    </comment>
    <comment ref="AS39" authorId="0" shapeId="0">
      <text>
        <t>Merging Error was corrected in this row</t>
      </text>
    </comment>
    <comment ref="AT39" authorId="0" shapeId="0">
      <text>
        <t>Merging Error was corrected in this row</t>
      </text>
    </comment>
    <comment ref="AU39" authorId="0" shapeId="0">
      <text>
        <t>Merging Error was corrected in this row</t>
      </text>
    </comment>
    <comment ref="AM73" authorId="0" shapeId="0">
      <text>
        <t>Wrong tagging corrected, shfited from AN76 to AM73</t>
      </text>
    </comment>
    <comment ref="AR73" authorId="0" shapeId="0">
      <text>
        <t>Wrong tagging corrected, shfited from AS76 to AR73</t>
      </text>
    </comment>
    <comment ref="AM74" authorId="0" shapeId="0">
      <text>
        <t>Wrong tagging corrected, shfited from AN77 to AM74</t>
      </text>
    </comment>
    <comment ref="AR74" authorId="0" shapeId="0">
      <text>
        <t>Wrong tagging corrected, shfited from AS77 to AR74</t>
      </text>
    </comment>
    <comment ref="AM75" authorId="0" shapeId="0">
      <text>
        <t>Wrong tagging corrected, shfited from AN78 to AM75</t>
      </text>
    </comment>
    <comment ref="AR75" authorId="0" shapeId="0">
      <text>
        <t>Wrong tagging corrected, shfited from AS78 to AR75</t>
      </text>
    </comment>
    <comment ref="I80" authorId="0" shapeId="0">
      <text>
        <t>Wrong tagging corrected, shfited from J83 to I80</t>
      </text>
    </comment>
    <comment ref="N80" authorId="0" shapeId="0">
      <text>
        <t>Wrong tagging corrected, shfited from O83 to N80</t>
      </text>
    </comment>
    <comment ref="S80" authorId="0" shapeId="0">
      <text>
        <t>Wrong tagging corrected, shfited from T83 to S80</t>
      </text>
    </comment>
    <comment ref="X80" authorId="0" shapeId="0">
      <text>
        <t>Wrong tagging corrected, shfited from Y83 to X80</t>
      </text>
    </comment>
    <comment ref="AC80" authorId="0" shapeId="0">
      <text>
        <t>Wrong tagging corrected, shfited from AD83 to AC80</t>
      </text>
    </comment>
    <comment ref="AH80" authorId="0" shapeId="0">
      <text>
        <t>Wrong tagging corrected, shfited from AI83 to AH80</t>
      </text>
    </comment>
    <comment ref="AM80" authorId="0" shapeId="0">
      <text>
        <t>Wrong tagging corrected, shfited from AN83 to AM80</t>
      </text>
    </comment>
    <comment ref="AR80" authorId="0" shapeId="0">
      <text>
        <t>Wrong tagging corrected, shfited from AS83 to AR80</t>
      </text>
    </comment>
    <comment ref="I81" authorId="0" shapeId="0">
      <text>
        <t>Wrong tagging corrected, shfited from J84 to I81</t>
      </text>
    </comment>
    <comment ref="N81" authorId="0" shapeId="0">
      <text>
        <t>Wrong tagging corrected, shfited from O84 to N81</t>
      </text>
    </comment>
    <comment ref="S81" authorId="0" shapeId="0">
      <text>
        <t>Wrong tagging corrected, shfited from T84 to S81</t>
      </text>
    </comment>
    <comment ref="X81" authorId="0" shapeId="0">
      <text>
        <t>Wrong tagging corrected, shfited from Y84 to X81</t>
      </text>
    </comment>
    <comment ref="AC81" authorId="0" shapeId="0">
      <text>
        <t>Wrong tagging corrected, shfited from AD84 to AC81</t>
      </text>
    </comment>
    <comment ref="AH81" authorId="0" shapeId="0">
      <text>
        <t>Wrong tagging corrected, shfited from AI84 to AH81</t>
      </text>
    </comment>
    <comment ref="AM81" authorId="0" shapeId="0">
      <text>
        <t>Wrong tagging corrected, shfited from AN84 to AM81</t>
      </text>
    </comment>
    <comment ref="AR81" authorId="0" shapeId="0">
      <text>
        <t>Wrong tagging corrected, shfited from AS84 to AR81</t>
      </text>
    </comment>
    <comment ref="I82" authorId="0" shapeId="0">
      <text>
        <t>Wrong tagging corrected, shfited from J85 to I82</t>
      </text>
    </comment>
    <comment ref="N82" authorId="0" shapeId="0">
      <text>
        <t>Wrong tagging corrected, shfited from O85 to N82</t>
      </text>
    </comment>
    <comment ref="S82" authorId="0" shapeId="0">
      <text>
        <t>Wrong tagging corrected, shfited from T85 to S82</t>
      </text>
    </comment>
    <comment ref="X82" authorId="0" shapeId="0">
      <text>
        <t>Wrong tagging corrected, shfited from Y85 to X82</t>
      </text>
    </comment>
    <comment ref="AC82" authorId="0" shapeId="0">
      <text>
        <t>Wrong tagging corrected, shfited from AD85 to AC82</t>
      </text>
    </comment>
    <comment ref="AH82" authorId="0" shapeId="0">
      <text>
        <t>Wrong tagging corrected, shfited from AI85 to AH82</t>
      </text>
    </comment>
    <comment ref="AM82" authorId="0" shapeId="0">
      <text>
        <t>Wrong tagging corrected, shfited from AN85 to AM82</t>
      </text>
    </comment>
    <comment ref="AR82" authorId="0" shapeId="0">
      <text>
        <t>Wrong tagging corrected, shfited from AS85 to AR82</t>
      </text>
    </comment>
    <comment ref="I83" authorId="0" shapeId="0">
      <text>
        <t>Wrong tagging corrected, shfited from J86 to I83</t>
      </text>
    </comment>
    <comment ref="N83" authorId="0" shapeId="0">
      <text>
        <t>Wrong tagging corrected, shfited from O86 to N83</t>
      </text>
    </comment>
    <comment ref="S83" authorId="0" shapeId="0">
      <text>
        <t>Wrong tagging corrected, shfited from T86 to S83</t>
      </text>
    </comment>
    <comment ref="X83" authorId="0" shapeId="0">
      <text>
        <t>Wrong tagging corrected, shfited from Y86 to X83</t>
      </text>
    </comment>
    <comment ref="AC83" authorId="0" shapeId="0">
      <text>
        <t>Wrong tagging corrected, shfited from AD86 to AC83</t>
      </text>
    </comment>
    <comment ref="AH83" authorId="0" shapeId="0">
      <text>
        <t>Wrong tagging corrected, shfited from AI86 to AH83</t>
      </text>
    </comment>
    <comment ref="AM83" authorId="0" shapeId="0">
      <text>
        <t>Wrong tagging corrected, shfited from AN86 to AM83</t>
      </text>
    </comment>
    <comment ref="AR83" authorId="0" shapeId="0">
      <text>
        <t>Wrong tagging corrected, shfited from AS86 to AR83</t>
      </text>
    </comment>
    <comment ref="I84" authorId="0" shapeId="0">
      <text>
        <t>Wrong tagging corrected, shfited from J87 to I84</t>
      </text>
    </comment>
    <comment ref="N84" authorId="0" shapeId="0">
      <text>
        <t>Wrong tagging corrected, shfited from O87 to N84</t>
      </text>
    </comment>
    <comment ref="S84" authorId="0" shapeId="0">
      <text>
        <t>Wrong tagging corrected, shfited from T87 to S84</t>
      </text>
    </comment>
    <comment ref="X84" authorId="0" shapeId="0">
      <text>
        <t>Wrong tagging corrected, shfited from Y87 to X84</t>
      </text>
    </comment>
    <comment ref="AC84" authorId="0" shapeId="0">
      <text>
        <t>Wrong tagging corrected, shfited from AD87 to AC84</t>
      </text>
    </comment>
    <comment ref="AH84" authorId="0" shapeId="0">
      <text>
        <t>Wrong tagging corrected, shfited from AI87 to AH84</t>
      </text>
    </comment>
    <comment ref="AM84" authorId="0" shapeId="0">
      <text>
        <t>Wrong tagging corrected, shfited from AN87 to AM84</t>
      </text>
    </comment>
    <comment ref="AR84" authorId="0" shapeId="0">
      <text>
        <t>Wrong tagging corrected, shfited from AS87 to AR84</t>
      </text>
    </comment>
    <comment ref="I89" authorId="0" shapeId="0">
      <text>
        <t>Wrong tagging corrected, shfited from J92 to I89</t>
      </text>
    </comment>
    <comment ref="N89" authorId="0" shapeId="0">
      <text>
        <t>Wrong tagging corrected, shfited from O92 to N89</t>
      </text>
    </comment>
    <comment ref="S89" authorId="0" shapeId="0">
      <text>
        <t>Wrong tagging corrected, shfited from T92 to S89</t>
      </text>
    </comment>
    <comment ref="X89" authorId="0" shapeId="0">
      <text>
        <t>Wrong tagging corrected, shfited from Y92 to X89</t>
      </text>
    </comment>
    <comment ref="AC89" authorId="0" shapeId="0">
      <text>
        <t>Wrong tagging corrected, shfited from AD92 to AC89</t>
      </text>
    </comment>
    <comment ref="AH89" authorId="0" shapeId="0">
      <text>
        <t>Wrong tagging corrected, shfited from AI92 to AH89</t>
      </text>
    </comment>
    <comment ref="AM89" authorId="0" shapeId="0">
      <text>
        <t>Wrong tagging corrected, shfited from AN92 to AM89</t>
      </text>
    </comment>
    <comment ref="AR89" authorId="0" shapeId="0">
      <text>
        <t>Wrong tagging corrected, shfited from AS92 to AR89</t>
      </text>
    </comment>
    <comment ref="N90" authorId="0" shapeId="0">
      <text>
        <t>Wrong tagging corrected, shfited from O93 to N90</t>
      </text>
    </comment>
    <comment ref="S90" authorId="0" shapeId="0">
      <text>
        <t>Wrong tagging corrected, shfited from T93 to S90</t>
      </text>
    </comment>
    <comment ref="X90" authorId="0" shapeId="0">
      <text>
        <t>Wrong tagging corrected, shfited from Y93 to X90</t>
      </text>
    </comment>
    <comment ref="AC90" authorId="0" shapeId="0">
      <text>
        <t>Wrong tagging corrected, shfited from AD93 to AC90</t>
      </text>
    </comment>
    <comment ref="AH90" authorId="0" shapeId="0">
      <text>
        <t>Wrong tagging corrected, shfited from AI93 to AH90</t>
      </text>
    </comment>
    <comment ref="AM90" authorId="0" shapeId="0">
      <text>
        <t>Wrong tagging corrected, shfited from AN93 to AM90</t>
      </text>
    </comment>
    <comment ref="AR90" authorId="0" shapeId="0">
      <text>
        <t>Wrong tagging corrected, shfited from AS93 to AR90</t>
      </text>
    </comment>
    <comment ref="I93" authorId="0" shapeId="0">
      <text>
        <t>Wrong tagging corrected, shfited from J99 to I93</t>
      </text>
    </comment>
    <comment ref="N93" authorId="0" shapeId="0">
      <text>
        <t>Data Added in AR file</t>
      </text>
    </comment>
    <comment ref="Q93" authorId="0" shapeId="0">
      <text>
        <t>Data Added in AR file</t>
      </text>
    </comment>
    <comment ref="S93" authorId="0" shapeId="0">
      <text>
        <t>Data Added in AR file</t>
      </text>
    </comment>
    <comment ref="I94" authorId="0" shapeId="0">
      <text>
        <t>Wrong tagging corrected, shfited from J97 to I94</t>
      </text>
    </comment>
    <comment ref="N94" authorId="0" shapeId="0">
      <text>
        <t>Data Added in AR file</t>
      </text>
    </comment>
    <comment ref="Q94" authorId="0" shapeId="0">
      <text>
        <t>Data Added in AR file</t>
      </text>
    </comment>
    <comment ref="S94" authorId="0" shapeId="0">
      <text>
        <t>Data Added in AR file</t>
      </text>
    </comment>
    <comment ref="Q119" authorId="0" shapeId="0">
      <text>
        <t>Data Added in AR file</t>
      </text>
    </comment>
    <comment ref="S119" authorId="0" shapeId="0">
      <text>
        <t>Data Added in AR file</t>
      </text>
    </comment>
    <comment ref="AM120" authorId="0" shapeId="0">
      <text>
        <t>Data Added in AR file</t>
      </text>
    </comment>
    <comment ref="AP120" authorId="0" shapeId="0">
      <text>
        <t>Data Added in AR file</t>
      </text>
    </comment>
    <comment ref="AU120" authorId="0" shapeId="0">
      <text>
        <t>Data Added in AR file</t>
      </text>
    </comment>
    <comment ref="AF121" authorId="0" shapeId="0">
      <text>
        <t>Data Added in AR file</t>
      </text>
    </comment>
    <comment ref="AH121" authorId="0" shapeId="0">
      <text>
        <t>Data Added in AR file</t>
      </text>
    </comment>
    <comment ref="AK121" authorId="0" shapeId="0">
      <text>
        <t>Data Added in AR file</t>
      </text>
    </comment>
    <comment ref="AM121" authorId="0" shapeId="0">
      <text>
        <t>Data Added in AR file</t>
      </text>
    </comment>
    <comment ref="C129" authorId="0" shapeId="0">
      <text>
        <t>Unit is Changed from Million(2019Q4) to Million</t>
      </text>
    </comment>
    <comment ref="D129" authorId="0" shapeId="0">
      <text>
        <t>Period is Changed from QYYY to QQQQ</t>
      </text>
    </comment>
    <comment ref="C130" authorId="0" shapeId="0">
      <text>
        <t>Unit is Changed from Million(2019Q4) to Million</t>
      </text>
    </comment>
    <comment ref="D130" authorId="0" shapeId="0">
      <text>
        <t>Period is Changed from QYYY to QQQQ</t>
      </text>
    </comment>
    <comment ref="A138" authorId="0" shapeId="0">
      <text>
        <t>Merging Error was corrected in this row</t>
      </text>
    </comment>
    <comment ref="B138" authorId="0" shapeId="0">
      <text>
        <t>Merging Error was corrected in this row</t>
      </text>
    </comment>
    <comment ref="C138" authorId="0" shapeId="0">
      <text>
        <t>Merging Error was corrected in this row</t>
      </text>
    </comment>
    <comment ref="D138" authorId="0" shapeId="0">
      <text>
        <t>Merging Error was corrected in this row</t>
      </text>
    </comment>
    <comment ref="E138" authorId="0" shapeId="0">
      <text>
        <t>Merging Error was corrected in this row</t>
      </text>
    </comment>
    <comment ref="F138" authorId="0" shapeId="0">
      <text>
        <t>Merging Error was corrected in this row</t>
      </text>
    </comment>
    <comment ref="G138" authorId="0" shapeId="0">
      <text>
        <t>Merging Error was corrected in this row</t>
      </text>
    </comment>
    <comment ref="H138" authorId="0" shapeId="0">
      <text>
        <t>Merging Error was corrected in this row</t>
      </text>
    </comment>
    <comment ref="I138" authorId="0" shapeId="0">
      <text>
        <t>Merging Error was corrected in this row</t>
      </text>
    </comment>
    <comment ref="J138" authorId="0" shapeId="0">
      <text>
        <t>Merging Error was corrected in this row</t>
      </text>
    </comment>
    <comment ref="K138" authorId="0" shapeId="0">
      <text>
        <t>Merging Error was corrected in this row</t>
      </text>
    </comment>
    <comment ref="L138" authorId="0" shapeId="0">
      <text>
        <t>Merging Error was corrected in this row</t>
      </text>
    </comment>
    <comment ref="M138" authorId="0" shapeId="0">
      <text>
        <t>Merging Error was corrected in this row</t>
      </text>
    </comment>
    <comment ref="N138" authorId="0" shapeId="0">
      <text>
        <t>Merging Error was corrected in this row</t>
      </text>
    </comment>
    <comment ref="O138" authorId="0" shapeId="0">
      <text>
        <t>Merging Error was corrected in this row</t>
      </text>
    </comment>
    <comment ref="P138" authorId="0" shapeId="0">
      <text>
        <t>Merging Error was corrected in this row</t>
      </text>
    </comment>
    <comment ref="Q138" authorId="0" shapeId="0">
      <text>
        <t>Merging Error was corrected in this row</t>
      </text>
    </comment>
    <comment ref="R138" authorId="0" shapeId="0">
      <text>
        <t>Merging Error was corrected in this row</t>
      </text>
    </comment>
    <comment ref="S138" authorId="0" shapeId="0">
      <text>
        <t>Merging Error was corrected in this row</t>
      </text>
    </comment>
    <comment ref="T138" authorId="0" shapeId="0">
      <text>
        <t>Merging Error was corrected in this row</t>
      </text>
    </comment>
    <comment ref="U138" authorId="0" shapeId="0">
      <text>
        <t>Merging Error was corrected in this row</t>
      </text>
    </comment>
    <comment ref="V138" authorId="0" shapeId="0">
      <text>
        <t>Merging Error was corrected in this row</t>
      </text>
    </comment>
    <comment ref="W138" authorId="0" shapeId="0">
      <text>
        <t>Merging Error was corrected in this row</t>
      </text>
    </comment>
    <comment ref="X138" authorId="0" shapeId="0">
      <text>
        <t>Merging Error was corrected in this row</t>
      </text>
    </comment>
    <comment ref="Y138" authorId="0" shapeId="0">
      <text>
        <t>Merging Error was corrected in this row</t>
      </text>
    </comment>
    <comment ref="Z138" authorId="0" shapeId="0">
      <text>
        <t>Merging Error was corrected in this row</t>
      </text>
    </comment>
    <comment ref="AA138" authorId="0" shapeId="0">
      <text>
        <t>Merging Error was corrected in this row</t>
      </text>
    </comment>
    <comment ref="AB138" authorId="0" shapeId="0">
      <text>
        <t>Merging Error was corrected in this row</t>
      </text>
    </comment>
    <comment ref="AC138" authorId="0" shapeId="0">
      <text>
        <t>Merging Error was corrected in this row</t>
      </text>
    </comment>
    <comment ref="AD138" authorId="0" shapeId="0">
      <text>
        <t>Merging Error was corrected in this row</t>
      </text>
    </comment>
    <comment ref="AE138" authorId="0" shapeId="0">
      <text>
        <t>Merging Error was corrected in this row</t>
      </text>
    </comment>
    <comment ref="AF138" authorId="0" shapeId="0">
      <text>
        <t>Merging Error was corrected in this row</t>
      </text>
    </comment>
    <comment ref="AG138" authorId="0" shapeId="0">
      <text>
        <t>Merging Error was corrected in this row</t>
      </text>
    </comment>
    <comment ref="AH138" authorId="0" shapeId="0">
      <text>
        <t>Merging Error was corrected in this row</t>
      </text>
    </comment>
    <comment ref="AI138" authorId="0" shapeId="0">
      <text>
        <t>Merging Error was corrected in this row</t>
      </text>
    </comment>
    <comment ref="AJ138" authorId="0" shapeId="0">
      <text>
        <t>Merging Error was corrected in this row</t>
      </text>
    </comment>
    <comment ref="AK138" authorId="0" shapeId="0">
      <text>
        <t>Merging Error was corrected in this row</t>
      </text>
    </comment>
    <comment ref="AL138" authorId="0" shapeId="0">
      <text>
        <t>Merging Error was corrected in this row</t>
      </text>
    </comment>
    <comment ref="AM138" authorId="0" shapeId="0">
      <text>
        <t>Merging Error was corrected in this row</t>
      </text>
    </comment>
    <comment ref="AN138" authorId="0" shapeId="0">
      <text>
        <t>Merging Error was corrected in this row</t>
      </text>
    </comment>
    <comment ref="AO138" authorId="0" shapeId="0">
      <text>
        <t>Merging Error was corrected in this row</t>
      </text>
    </comment>
    <comment ref="AP138" authorId="0" shapeId="0">
      <text>
        <t>Merging Error was corrected in this row</t>
      </text>
    </comment>
    <comment ref="AQ138" authorId="0" shapeId="0">
      <text>
        <t>Merging Error was corrected in this row</t>
      </text>
    </comment>
    <comment ref="AR138" authorId="0" shapeId="0">
      <text>
        <t>Merging Error was corrected in this row</t>
      </text>
    </comment>
    <comment ref="AS138" authorId="0" shapeId="0">
      <text>
        <t>Merging Error was corrected in this row</t>
      </text>
    </comment>
    <comment ref="AT138" authorId="0" shapeId="0">
      <text>
        <t>Merging Error was corrected in this row</t>
      </text>
    </comment>
    <comment ref="AU138" authorId="0" shapeId="0">
      <text>
        <t>Merging Error was corrected in this row</t>
      </text>
    </comment>
    <comment ref="A140" authorId="0" shapeId="0">
      <text>
        <t>Merging Error was corrected in this row</t>
      </text>
    </comment>
    <comment ref="B140" authorId="0" shapeId="0">
      <text>
        <t>Merging Error was corrected in this row</t>
      </text>
    </comment>
    <comment ref="C140" authorId="0" shapeId="0">
      <text>
        <t>Merging Error was corrected in this row</t>
      </text>
    </comment>
    <comment ref="D140" authorId="0" shapeId="0">
      <text>
        <t>Merging Error was corrected in this row</t>
      </text>
    </comment>
    <comment ref="E140" authorId="0" shapeId="0">
      <text>
        <t>Merging Error was corrected in this row</t>
      </text>
    </comment>
    <comment ref="F140" authorId="0" shapeId="0">
      <text>
        <t>Merging Error was corrected in this row</t>
      </text>
    </comment>
    <comment ref="G140" authorId="0" shapeId="0">
      <text>
        <t>Merging Error was corrected in this row</t>
      </text>
    </comment>
    <comment ref="H140" authorId="0" shapeId="0">
      <text>
        <t>Merging Error was corrected in this row</t>
      </text>
    </comment>
    <comment ref="I140" authorId="0" shapeId="0">
      <text>
        <t>Merging Error was corrected in this row</t>
      </text>
    </comment>
    <comment ref="J140" authorId="0" shapeId="0">
      <text>
        <t>Merging Error was corrected in this row</t>
      </text>
    </comment>
    <comment ref="K140" authorId="0" shapeId="0">
      <text>
        <t>Merging Error was corrected in this row</t>
      </text>
    </comment>
    <comment ref="L140" authorId="0" shapeId="0">
      <text>
        <t>Merging Error was corrected in this row</t>
      </text>
    </comment>
    <comment ref="M140" authorId="0" shapeId="0">
      <text>
        <t>Merging Error was corrected in this row</t>
      </text>
    </comment>
    <comment ref="N140" authorId="0" shapeId="0">
      <text>
        <t>Merging Error was corrected in this row</t>
      </text>
    </comment>
    <comment ref="O140" authorId="0" shapeId="0">
      <text>
        <t>Merging Error was corrected in this row</t>
      </text>
    </comment>
    <comment ref="P140" authorId="0" shapeId="0">
      <text>
        <t>Merging Error was corrected in this row</t>
      </text>
    </comment>
    <comment ref="Q140" authorId="0" shapeId="0">
      <text>
        <t>Merging Error was corrected in this row</t>
      </text>
    </comment>
    <comment ref="R140" authorId="0" shapeId="0">
      <text>
        <t>Merging Error was corrected in this row</t>
      </text>
    </comment>
    <comment ref="S140" authorId="0" shapeId="0">
      <text>
        <t>Merging Error was corrected in this row</t>
      </text>
    </comment>
    <comment ref="T140" authorId="0" shapeId="0">
      <text>
        <t>Merging Error was corrected in this row</t>
      </text>
    </comment>
    <comment ref="U140" authorId="0" shapeId="0">
      <text>
        <t>Merging Error was corrected in this row</t>
      </text>
    </comment>
    <comment ref="V140" authorId="0" shapeId="0">
      <text>
        <t>Merging Error was corrected in this row</t>
      </text>
    </comment>
    <comment ref="W140" authorId="0" shapeId="0">
      <text>
        <t>Merging Error was corrected in this row</t>
      </text>
    </comment>
    <comment ref="X140" authorId="0" shapeId="0">
      <text>
        <t>Merging Error was corrected in this row</t>
      </text>
    </comment>
    <comment ref="Y140" authorId="0" shapeId="0">
      <text>
        <t>Merging Error was corrected in this row</t>
      </text>
    </comment>
    <comment ref="Z140" authorId="0" shapeId="0">
      <text>
        <t>Merging Error was corrected in this row</t>
      </text>
    </comment>
    <comment ref="AA140" authorId="0" shapeId="0">
      <text>
        <t>Merging Error was corrected in this row</t>
      </text>
    </comment>
    <comment ref="AB140" authorId="0" shapeId="0">
      <text>
        <t>Merging Error was corrected in this row</t>
      </text>
    </comment>
    <comment ref="AC140" authorId="0" shapeId="0">
      <text>
        <t>Merging Error was corrected in this row</t>
      </text>
    </comment>
    <comment ref="AD140" authorId="0" shapeId="0">
      <text>
        <t>Merging Error was corrected in this row</t>
      </text>
    </comment>
    <comment ref="AE140" authorId="0" shapeId="0">
      <text>
        <t>Merging Error was corrected in this row</t>
      </text>
    </comment>
    <comment ref="AF140" authorId="0" shapeId="0">
      <text>
        <t>Wrong tagging corrected, Value changed from 30 to -30</t>
      </text>
    </comment>
    <comment ref="AG140" authorId="0" shapeId="0">
      <text>
        <t>Merging Error was corrected in this row</t>
      </text>
    </comment>
    <comment ref="AH140" authorId="0" shapeId="0">
      <text>
        <t>Merging Error was corrected in this row</t>
      </text>
    </comment>
    <comment ref="AI140" authorId="0" shapeId="0">
      <text>
        <t>Merging Error was corrected in this row</t>
      </text>
    </comment>
    <comment ref="AJ140" authorId="0" shapeId="0">
      <text>
        <t>Merging Error was corrected in this row</t>
      </text>
    </comment>
    <comment ref="AK140" authorId="0" shapeId="0">
      <text>
        <t>Merging Error was corrected in this row</t>
      </text>
    </comment>
    <comment ref="AL140" authorId="0" shapeId="0">
      <text>
        <t>Merging Error was corrected in this row</t>
      </text>
    </comment>
    <comment ref="AM140" authorId="0" shapeId="0">
      <text>
        <t>Merging Error was corrected in this row</t>
      </text>
    </comment>
    <comment ref="AN140" authorId="0" shapeId="0">
      <text>
        <t>Merging Error was corrected in this row</t>
      </text>
    </comment>
    <comment ref="AO140" authorId="0" shapeId="0">
      <text>
        <t>Merging Error was corrected in this row</t>
      </text>
    </comment>
    <comment ref="AP140" authorId="0" shapeId="0">
      <text>
        <t>Merging Error was corrected in this row</t>
      </text>
    </comment>
    <comment ref="AQ140" authorId="0" shapeId="0">
      <text>
        <t>Merging Error was corrected in this row</t>
      </text>
    </comment>
    <comment ref="AR140" authorId="0" shapeId="0">
      <text>
        <t>Merging Error was corrected in this row</t>
      </text>
    </comment>
    <comment ref="AS140" authorId="0" shapeId="0">
      <text>
        <t>Merging Error was corrected in this row</t>
      </text>
    </comment>
    <comment ref="AT140" authorId="0" shapeId="0">
      <text>
        <t>Merging Error was corrected in this row</t>
      </text>
    </comment>
    <comment ref="AU140" authorId="0" shapeId="0">
      <text>
        <t>Merging Error was corrected in this row</t>
      </text>
    </comment>
    <comment ref="N155" authorId="0" shapeId="0">
      <text>
        <t>Data Added in AR file</t>
      </text>
    </comment>
    <comment ref="S155" authorId="0" shapeId="0">
      <text>
        <t>Wrong tagging corrected, shfited from T168 to S155</t>
      </text>
    </comment>
    <comment ref="AC155" authorId="0" shapeId="0">
      <text>
        <t>Wrong tagging corrected, shfited from AD168 to AC155</t>
      </text>
    </comment>
    <comment ref="AH155" authorId="0" shapeId="0">
      <text>
        <t>Wrong tagging corrected, shfited from AI168 to AH155</t>
      </text>
    </comment>
    <comment ref="AC156" authorId="0" shapeId="0">
      <text>
        <t>Wrong tagging corrected, shfited from AD169 to AC156</t>
      </text>
    </comment>
    <comment ref="AH156" authorId="0" shapeId="0">
      <text>
        <t>Wrong tagging corrected, shfited from AI169 to AH156</t>
      </text>
    </comment>
    <comment ref="AC157" authorId="0" shapeId="0">
      <text>
        <t>Wrong tagging corrected, shfited from AD171 to AC157</t>
      </text>
    </comment>
    <comment ref="AH157" authorId="0" shapeId="0">
      <text>
        <t>Wrong tagging corrected, shfited from AI171 to AH157</t>
      </text>
    </comment>
    <comment ref="AC158" authorId="0" shapeId="0">
      <text>
        <t>Wrong tagging corrected, shfited from AD170 to AC158</t>
      </text>
    </comment>
    <comment ref="AH158" authorId="0" shapeId="0">
      <text>
        <t>Wrong tagging corrected, shfited from AI170 to AH158</t>
      </text>
    </comment>
    <comment ref="N160" authorId="0" shapeId="0">
      <text>
        <t>Data Added in AR file</t>
      </text>
    </comment>
    <comment ref="S160" authorId="0" shapeId="0">
      <text>
        <t>Wrong tagging corrected, shfited from T173 to S160</t>
      </text>
    </comment>
    <comment ref="AC160" authorId="0" shapeId="0">
      <text>
        <t>Wrong tagging corrected, shfited from AD173 to AC160</t>
      </text>
    </comment>
    <comment ref="AH160" authorId="0" shapeId="0">
      <text>
        <t>Wrong tagging corrected, shfited from AI173 to AH160</t>
      </text>
    </comment>
    <comment ref="AC161" authorId="0" shapeId="0">
      <text>
        <t>Wrong tagging corrected, shfited from AD174 to AC161</t>
      </text>
    </comment>
    <comment ref="AH161" authorId="0" shapeId="0">
      <text>
        <t>Wrong tagging corrected, shfited from AI174 to AH161</t>
      </text>
    </comment>
    <comment ref="AC162" authorId="0" shapeId="0">
      <text>
        <t>Wrong tagging corrected, shfited from AD176 to AC162</t>
      </text>
    </comment>
    <comment ref="AH162" authorId="0" shapeId="0">
      <text>
        <t>Wrong tagging corrected, shfited from AI176 to AH162</t>
      </text>
    </comment>
    <comment ref="AC163" authorId="0" shapeId="0">
      <text>
        <t>Wrong tagging corrected, shfited from AD175 to AC163</t>
      </text>
    </comment>
    <comment ref="AH163" authorId="0" shapeId="0">
      <text>
        <t>Wrong tagging corrected, shfited from AI175 to AH163</t>
      </text>
    </comment>
    <comment ref="D167" authorId="0" shapeId="0">
      <text>
        <t>Period is Changed from QYYY to QQQQ</t>
      </text>
    </comment>
    <comment ref="D168" authorId="0" shapeId="0">
      <text>
        <t>Period is Changed from QYYY to QQQQ</t>
      </text>
    </comment>
    <comment ref="D169" authorId="0" shapeId="0">
      <text>
        <t>Period is Changed from QYYY to QQQQ</t>
      </text>
    </comment>
    <comment ref="A176" authorId="0" shapeId="0">
      <text>
        <t>Merging Error was corrected in this row</t>
      </text>
    </comment>
    <comment ref="B176" authorId="0" shapeId="0">
      <text>
        <t>Merging Error was corrected in this row</t>
      </text>
    </comment>
    <comment ref="C176" authorId="0" shapeId="0">
      <text>
        <t>Merging Error was corrected in this row</t>
      </text>
    </comment>
    <comment ref="D176" authorId="0" shapeId="0">
      <text>
        <t>Merging Error was corrected in this row</t>
      </text>
    </comment>
    <comment ref="E176" authorId="0" shapeId="0">
      <text>
        <t>Merging Error was corrected in this row</t>
      </text>
    </comment>
    <comment ref="F176" authorId="0" shapeId="0">
      <text>
        <t>Merging Error was corrected in this row</t>
      </text>
    </comment>
    <comment ref="G176" authorId="0" shapeId="0">
      <text>
        <t>Merging Error was corrected in this row</t>
      </text>
    </comment>
    <comment ref="H176" authorId="0" shapeId="0">
      <text>
        <t>Merging Error was corrected in this row</t>
      </text>
    </comment>
    <comment ref="I176" authorId="0" shapeId="0">
      <text>
        <t>Merging Error was corrected in this row</t>
      </text>
    </comment>
    <comment ref="J176" authorId="0" shapeId="0">
      <text>
        <t>Merging Error was corrected in this row</t>
      </text>
    </comment>
    <comment ref="K176" authorId="0" shapeId="0">
      <text>
        <t>Merging Error was corrected in this row</t>
      </text>
    </comment>
    <comment ref="L176" authorId="0" shapeId="0">
      <text>
        <t>Merging Error was corrected in this row</t>
      </text>
    </comment>
    <comment ref="M176" authorId="0" shapeId="0">
      <text>
        <t>Merging Error was corrected in this row</t>
      </text>
    </comment>
    <comment ref="N176" authorId="0" shapeId="0">
      <text>
        <t>Merging Error was corrected in this row</t>
      </text>
    </comment>
    <comment ref="O176" authorId="0" shapeId="0">
      <text>
        <t>Merging Error was corrected in this row</t>
      </text>
    </comment>
    <comment ref="P176" authorId="0" shapeId="0">
      <text>
        <t>Merging Error was corrected in this row</t>
      </text>
    </comment>
    <comment ref="Q176" authorId="0" shapeId="0">
      <text>
        <t>Merging Error was corrected in this row</t>
      </text>
    </comment>
    <comment ref="R176" authorId="0" shapeId="0">
      <text>
        <t>Merging Error was corrected in this row</t>
      </text>
    </comment>
    <comment ref="S176" authorId="0" shapeId="0">
      <text>
        <t>Merging Error was corrected in this row</t>
      </text>
    </comment>
    <comment ref="T176" authorId="0" shapeId="0">
      <text>
        <t>Merging Error was corrected in this row</t>
      </text>
    </comment>
    <comment ref="U176" authorId="0" shapeId="0">
      <text>
        <t>Merging Error was corrected in this row</t>
      </text>
    </comment>
    <comment ref="V176" authorId="0" shapeId="0">
      <text>
        <t>Merging Error was corrected in this row</t>
      </text>
    </comment>
    <comment ref="W176" authorId="0" shapeId="0">
      <text>
        <t>Merging Error was corrected in this row</t>
      </text>
    </comment>
    <comment ref="X176" authorId="0" shapeId="0">
      <text>
        <t>Merging Error was corrected in this row</t>
      </text>
    </comment>
    <comment ref="Y176" authorId="0" shapeId="0">
      <text>
        <t>Merging Error was corrected in this row</t>
      </text>
    </comment>
    <comment ref="Z176" authorId="0" shapeId="0">
      <text>
        <t>Merging Error was corrected in this row</t>
      </text>
    </comment>
    <comment ref="AA176" authorId="0" shapeId="0">
      <text>
        <t>Merging Error was corrected in this row</t>
      </text>
    </comment>
    <comment ref="AB176" authorId="0" shapeId="0">
      <text>
        <t>Merging Error was corrected in this row</t>
      </text>
    </comment>
    <comment ref="AC176" authorId="0" shapeId="0">
      <text>
        <t>Merging Error was corrected in this row</t>
      </text>
    </comment>
    <comment ref="AD176" authorId="0" shapeId="0">
      <text>
        <t>Merging Error was corrected in this row</t>
      </text>
    </comment>
    <comment ref="AE176" authorId="0" shapeId="0">
      <text>
        <t>Merging Error was corrected in this row</t>
      </text>
    </comment>
    <comment ref="AF176" authorId="0" shapeId="0">
      <text>
        <t>Merging Error was corrected in this row</t>
      </text>
    </comment>
    <comment ref="AG176" authorId="0" shapeId="0">
      <text>
        <t>Merging Error was corrected in this row</t>
      </text>
    </comment>
    <comment ref="AH176" authorId="0" shapeId="0">
      <text>
        <t>Merging Error was corrected in this row</t>
      </text>
    </comment>
    <comment ref="AI176" authorId="0" shapeId="0">
      <text>
        <t>Merging Error was corrected in this row</t>
      </text>
    </comment>
    <comment ref="AJ176" authorId="0" shapeId="0">
      <text>
        <t>Merging Error was corrected in this row</t>
      </text>
    </comment>
    <comment ref="AK176" authorId="0" shapeId="0">
      <text>
        <t>Merging Error was corrected in this row</t>
      </text>
    </comment>
    <comment ref="AL176" authorId="0" shapeId="0">
      <text>
        <t>Merging Error was corrected in this row</t>
      </text>
    </comment>
    <comment ref="AM176" authorId="0" shapeId="0">
      <text>
        <t>Merging Error was corrected in this row</t>
      </text>
    </comment>
    <comment ref="AN176" authorId="0" shapeId="0">
      <text>
        <t>Merging Error was corrected in this row</t>
      </text>
    </comment>
    <comment ref="AO176" authorId="0" shapeId="0">
      <text>
        <t>Merging Error was corrected in this row</t>
      </text>
    </comment>
    <comment ref="AP176" authorId="0" shapeId="0">
      <text>
        <t>Merging Error was corrected in this row</t>
      </text>
    </comment>
    <comment ref="AQ176" authorId="0" shapeId="0">
      <text>
        <t>Merging Error was corrected in this row</t>
      </text>
    </comment>
    <comment ref="AR176" authorId="0" shapeId="0">
      <text>
        <t>Merging Error was corrected in this row</t>
      </text>
    </comment>
    <comment ref="AS176" authorId="0" shapeId="0">
      <text>
        <t>Merging Error was corrected in this row</t>
      </text>
    </comment>
    <comment ref="AT176" authorId="0" shapeId="0">
      <text>
        <t>Merging Error was corrected in this row</t>
      </text>
    </comment>
    <comment ref="AU176" authorId="0" shapeId="0">
      <text>
        <t>Merging Error was corrected in this row</t>
      </text>
    </comment>
    <comment ref="A177" authorId="0" shapeId="0">
      <text>
        <t>Merging Error was corrected in this row</t>
      </text>
    </comment>
    <comment ref="B177" authorId="0" shapeId="0">
      <text>
        <t>Merging Error was corrected in this row</t>
      </text>
    </comment>
    <comment ref="C177" authorId="0" shapeId="0">
      <text>
        <t>Merging Error was corrected in this row</t>
      </text>
    </comment>
    <comment ref="D177" authorId="0" shapeId="0">
      <text>
        <t>Merging Error was corrected in this row</t>
      </text>
    </comment>
    <comment ref="E177" authorId="0" shapeId="0">
      <text>
        <t>Merging Error was corrected in this row</t>
      </text>
    </comment>
    <comment ref="F177" authorId="0" shapeId="0">
      <text>
        <t>Merging Error was corrected in this row</t>
      </text>
    </comment>
    <comment ref="G177" authorId="0" shapeId="0">
      <text>
        <t>Merging Error was corrected in this row</t>
      </text>
    </comment>
    <comment ref="H177" authorId="0" shapeId="0">
      <text>
        <t>Merging Error was corrected in this row</t>
      </text>
    </comment>
    <comment ref="I177" authorId="0" shapeId="0">
      <text>
        <t>Merging Error was corrected in this row</t>
      </text>
    </comment>
    <comment ref="J177" authorId="0" shapeId="0">
      <text>
        <t>Merging Error was corrected in this row</t>
      </text>
    </comment>
    <comment ref="K177" authorId="0" shapeId="0">
      <text>
        <t>Merging Error was corrected in this row</t>
      </text>
    </comment>
    <comment ref="L177" authorId="0" shapeId="0">
      <text>
        <t>Merging Error was corrected in this row</t>
      </text>
    </comment>
    <comment ref="M177" authorId="0" shapeId="0">
      <text>
        <t>Merging Error was corrected in this row</t>
      </text>
    </comment>
    <comment ref="N177" authorId="0" shapeId="0">
      <text>
        <t>Merging Error was corrected in this row</t>
      </text>
    </comment>
    <comment ref="O177" authorId="0" shapeId="0">
      <text>
        <t>Merging Error was corrected in this row</t>
      </text>
    </comment>
    <comment ref="P177" authorId="0" shapeId="0">
      <text>
        <t>Merging Error was corrected in this row</t>
      </text>
    </comment>
    <comment ref="Q177" authorId="0" shapeId="0">
      <text>
        <t>Merging Error was corrected in this row</t>
      </text>
    </comment>
    <comment ref="R177" authorId="0" shapeId="0">
      <text>
        <t>Merging Error was corrected in this row</t>
      </text>
    </comment>
    <comment ref="S177" authorId="0" shapeId="0">
      <text>
        <t>Merging Error was corrected in this row</t>
      </text>
    </comment>
    <comment ref="T177" authorId="0" shapeId="0">
      <text>
        <t>Merging Error was corrected in this row</t>
      </text>
    </comment>
    <comment ref="U177" authorId="0" shapeId="0">
      <text>
        <t>Merging Error was corrected in this row</t>
      </text>
    </comment>
    <comment ref="V177" authorId="0" shapeId="0">
      <text>
        <t>Merging Error was corrected in this row</t>
      </text>
    </comment>
    <comment ref="W177" authorId="0" shapeId="0">
      <text>
        <t>Merging Error was corrected in this row</t>
      </text>
    </comment>
    <comment ref="X177" authorId="0" shapeId="0">
      <text>
        <t>Merging Error was corrected in this row</t>
      </text>
    </comment>
    <comment ref="Y177" authorId="0" shapeId="0">
      <text>
        <t>Merging Error was corrected in this row</t>
      </text>
    </comment>
    <comment ref="Z177" authorId="0" shapeId="0">
      <text>
        <t>Merging Error was corrected in this row</t>
      </text>
    </comment>
    <comment ref="AA177" authorId="0" shapeId="0">
      <text>
        <t>Merging Error was corrected in this row</t>
      </text>
    </comment>
    <comment ref="AB177" authorId="0" shapeId="0">
      <text>
        <t>Merging Error was corrected in this row</t>
      </text>
    </comment>
    <comment ref="AC177" authorId="0" shapeId="0">
      <text>
        <t>Merging Error was corrected in this row</t>
      </text>
    </comment>
    <comment ref="AD177" authorId="0" shapeId="0">
      <text>
        <t>Merging Error was corrected in this row</t>
      </text>
    </comment>
    <comment ref="AE177" authorId="0" shapeId="0">
      <text>
        <t>Merging Error was corrected in this row</t>
      </text>
    </comment>
    <comment ref="AF177" authorId="0" shapeId="0">
      <text>
        <t>Merging Error was corrected in this row</t>
      </text>
    </comment>
    <comment ref="AG177" authorId="0" shapeId="0">
      <text>
        <t>Merging Error was corrected in this row</t>
      </text>
    </comment>
    <comment ref="AH177" authorId="0" shapeId="0">
      <text>
        <t>Merging Error was corrected in this row</t>
      </text>
    </comment>
    <comment ref="AI177" authorId="0" shapeId="0">
      <text>
        <t>Merging Error was corrected in this row</t>
      </text>
    </comment>
    <comment ref="AJ177" authorId="0" shapeId="0">
      <text>
        <t>Merging Error was corrected in this row</t>
      </text>
    </comment>
    <comment ref="AK177" authorId="0" shapeId="0">
      <text>
        <t>Merging Error was corrected in this row</t>
      </text>
    </comment>
    <comment ref="AL177" authorId="0" shapeId="0">
      <text>
        <t>Merging Error was corrected in this row</t>
      </text>
    </comment>
    <comment ref="AM177" authorId="0" shapeId="0">
      <text>
        <t>Merging Error was corrected in this row</t>
      </text>
    </comment>
    <comment ref="AN177" authorId="0" shapeId="0">
      <text>
        <t>Merging Error was corrected in this row</t>
      </text>
    </comment>
    <comment ref="AO177" authorId="0" shapeId="0">
      <text>
        <t>Merging Error was corrected in this row</t>
      </text>
    </comment>
    <comment ref="AP177" authorId="0" shapeId="0">
      <text>
        <t>Merging Error was corrected in this row</t>
      </text>
    </comment>
    <comment ref="AQ177" authorId="0" shapeId="0">
      <text>
        <t>Merging Error was corrected in this row</t>
      </text>
    </comment>
    <comment ref="AR177" authorId="0" shapeId="0">
      <text>
        <t>Merging Error was corrected in this row</t>
      </text>
    </comment>
    <comment ref="AS177" authorId="0" shapeId="0">
      <text>
        <t>Merging Error was corrected in this row</t>
      </text>
    </comment>
    <comment ref="AT177" authorId="0" shapeId="0">
      <text>
        <t>Merging Error was corrected in this row</t>
      </text>
    </comment>
    <comment ref="AU177" authorId="0" shapeId="0">
      <text>
        <t>Merging Error was corrected in this row</t>
      </text>
    </comment>
    <comment ref="A178" authorId="0" shapeId="0">
      <text>
        <t>Merging Error was corrected in this row</t>
      </text>
    </comment>
    <comment ref="B178" authorId="0" shapeId="0">
      <text>
        <t>Merging Error was corrected in this row</t>
      </text>
    </comment>
    <comment ref="C178" authorId="0" shapeId="0">
      <text>
        <t>Merging Error was corrected in this row</t>
      </text>
    </comment>
    <comment ref="D178" authorId="0" shapeId="0">
      <text>
        <t>Merging Error was corrected in this row</t>
      </text>
    </comment>
    <comment ref="E178" authorId="0" shapeId="0">
      <text>
        <t>Merging Error was corrected in this row</t>
      </text>
    </comment>
    <comment ref="F178" authorId="0" shapeId="0">
      <text>
        <t>Merging Error was corrected in this row</t>
      </text>
    </comment>
    <comment ref="G178" authorId="0" shapeId="0">
      <text>
        <t>Merging Error was corrected in this row</t>
      </text>
    </comment>
    <comment ref="H178" authorId="0" shapeId="0">
      <text>
        <t>Merging Error was corrected in this row</t>
      </text>
    </comment>
    <comment ref="I178" authorId="0" shapeId="0">
      <text>
        <t>Merging Error was corrected in this row</t>
      </text>
    </comment>
    <comment ref="J178" authorId="0" shapeId="0">
      <text>
        <t>Merging Error was corrected in this row</t>
      </text>
    </comment>
    <comment ref="K178" authorId="0" shapeId="0">
      <text>
        <t>Merging Error was corrected in this row</t>
      </text>
    </comment>
    <comment ref="L178" authorId="0" shapeId="0">
      <text>
        <t>Merging Error was corrected in this row</t>
      </text>
    </comment>
    <comment ref="M178" authorId="0" shapeId="0">
      <text>
        <t>Merging Error was corrected in this row</t>
      </text>
    </comment>
    <comment ref="N178" authorId="0" shapeId="0">
      <text>
        <t>Merging Error was corrected in this row</t>
      </text>
    </comment>
    <comment ref="O178" authorId="0" shapeId="0">
      <text>
        <t>Merging Error was corrected in this row</t>
      </text>
    </comment>
    <comment ref="P178" authorId="0" shapeId="0">
      <text>
        <t>Merging Error was corrected in this row</t>
      </text>
    </comment>
    <comment ref="Q178" authorId="0" shapeId="0">
      <text>
        <t>Merging Error was corrected in this row</t>
      </text>
    </comment>
    <comment ref="R178" authorId="0" shapeId="0">
      <text>
        <t>Merging Error was corrected in this row</t>
      </text>
    </comment>
    <comment ref="S178" authorId="0" shapeId="0">
      <text>
        <t>Merging Error was corrected in this row</t>
      </text>
    </comment>
    <comment ref="T178" authorId="0" shapeId="0">
      <text>
        <t>Merging Error was corrected in this row</t>
      </text>
    </comment>
    <comment ref="U178" authorId="0" shapeId="0">
      <text>
        <t>Merging Error was corrected in this row</t>
      </text>
    </comment>
    <comment ref="V178" authorId="0" shapeId="0">
      <text>
        <t>Merging Error was corrected in this row</t>
      </text>
    </comment>
    <comment ref="W178" authorId="0" shapeId="0">
      <text>
        <t>Merging Error was corrected in this row</t>
      </text>
    </comment>
    <comment ref="X178" authorId="0" shapeId="0">
      <text>
        <t>Merging Error was corrected in this row</t>
      </text>
    </comment>
    <comment ref="Y178" authorId="0" shapeId="0">
      <text>
        <t>Merging Error was corrected in this row</t>
      </text>
    </comment>
    <comment ref="Z178" authorId="0" shapeId="0">
      <text>
        <t>Merging Error was corrected in this row</t>
      </text>
    </comment>
    <comment ref="AA178" authorId="0" shapeId="0">
      <text>
        <t>Merging Error was corrected in this row</t>
      </text>
    </comment>
    <comment ref="AB178" authorId="0" shapeId="0">
      <text>
        <t>Merging Error was corrected in this row</t>
      </text>
    </comment>
    <comment ref="AC178" authorId="0" shapeId="0">
      <text>
        <t>Merging Error was corrected in this row</t>
      </text>
    </comment>
    <comment ref="AD178" authorId="0" shapeId="0">
      <text>
        <t>Merging Error was corrected in this row</t>
      </text>
    </comment>
    <comment ref="AE178" authorId="0" shapeId="0">
      <text>
        <t>Merging Error was corrected in this row</t>
      </text>
    </comment>
    <comment ref="AF178" authorId="0" shapeId="0">
      <text>
        <t>Merging Error was corrected in this row</t>
      </text>
    </comment>
    <comment ref="AG178" authorId="0" shapeId="0">
      <text>
        <t>Merging Error was corrected in this row</t>
      </text>
    </comment>
    <comment ref="AH178" authorId="0" shapeId="0">
      <text>
        <t>Merging Error was corrected in this row</t>
      </text>
    </comment>
    <comment ref="AI178" authorId="0" shapeId="0">
      <text>
        <t>Merging Error was corrected in this row</t>
      </text>
    </comment>
    <comment ref="AJ178" authorId="0" shapeId="0">
      <text>
        <t>Merging Error was corrected in this row</t>
      </text>
    </comment>
    <comment ref="AK178" authorId="0" shapeId="0">
      <text>
        <t>Merging Error was corrected in this row</t>
      </text>
    </comment>
    <comment ref="AL178" authorId="0" shapeId="0">
      <text>
        <t>Merging Error was corrected in this row</t>
      </text>
    </comment>
    <comment ref="AM178" authorId="0" shapeId="0">
      <text>
        <t>Merging Error was corrected in this row</t>
      </text>
    </comment>
    <comment ref="AN178" authorId="0" shapeId="0">
      <text>
        <t>Merging Error was corrected in this row</t>
      </text>
    </comment>
    <comment ref="AO178" authorId="0" shapeId="0">
      <text>
        <t>Merging Error was corrected in this row</t>
      </text>
    </comment>
    <comment ref="AP178" authorId="0" shapeId="0">
      <text>
        <t>Merging Error was corrected in this row</t>
      </text>
    </comment>
    <comment ref="AQ178" authorId="0" shapeId="0">
      <text>
        <t>Merging Error was corrected in this row</t>
      </text>
    </comment>
    <comment ref="AR178" authorId="0" shapeId="0">
      <text>
        <t>Merging Error was corrected in this row</t>
      </text>
    </comment>
    <comment ref="AS178" authorId="0" shapeId="0">
      <text>
        <t>Merging Error was corrected in this row</t>
      </text>
    </comment>
    <comment ref="AT178" authorId="0" shapeId="0">
      <text>
        <t>Merging Error was corrected in this row</t>
      </text>
    </comment>
    <comment ref="AU178" authorId="0" shapeId="0">
      <text>
        <t>Merging Error was corrected in this row</t>
      </text>
    </comment>
    <comment ref="A179" authorId="0" shapeId="0">
      <text>
        <t>Merging Error was corrected in this row</t>
      </text>
    </comment>
    <comment ref="B179" authorId="0" shapeId="0">
      <text>
        <t>Merging Error was corrected in this row</t>
      </text>
    </comment>
    <comment ref="C179" authorId="0" shapeId="0">
      <text>
        <t>Merging Error was corrected in this row</t>
      </text>
    </comment>
    <comment ref="D179" authorId="0" shapeId="0">
      <text>
        <t>Merging Error was corrected in this row</t>
      </text>
    </comment>
    <comment ref="E179" authorId="0" shapeId="0">
      <text>
        <t>Merging Error was corrected in this row</t>
      </text>
    </comment>
    <comment ref="F179" authorId="0" shapeId="0">
      <text>
        <t>Merging Error was corrected in this row</t>
      </text>
    </comment>
    <comment ref="G179" authorId="0" shapeId="0">
      <text>
        <t>Merging Error was corrected in this row</t>
      </text>
    </comment>
    <comment ref="H179" authorId="0" shapeId="0">
      <text>
        <t>Merging Error was corrected in this row</t>
      </text>
    </comment>
    <comment ref="I179" authorId="0" shapeId="0">
      <text>
        <t>Merging Error was corrected in this row</t>
      </text>
    </comment>
    <comment ref="J179" authorId="0" shapeId="0">
      <text>
        <t>Merging Error was corrected in this row</t>
      </text>
    </comment>
    <comment ref="K179" authorId="0" shapeId="0">
      <text>
        <t>Merging Error was corrected in this row</t>
      </text>
    </comment>
    <comment ref="L179" authorId="0" shapeId="0">
      <text>
        <t>Merging Error was corrected in this row</t>
      </text>
    </comment>
    <comment ref="M179" authorId="0" shapeId="0">
      <text>
        <t>Merging Error was corrected in this row</t>
      </text>
    </comment>
    <comment ref="N179" authorId="0" shapeId="0">
      <text>
        <t>Merging Error was corrected in this row</t>
      </text>
    </comment>
    <comment ref="O179" authorId="0" shapeId="0">
      <text>
        <t>Merging Error was corrected in this row</t>
      </text>
    </comment>
    <comment ref="P179" authorId="0" shapeId="0">
      <text>
        <t>Merging Error was corrected in this row</t>
      </text>
    </comment>
    <comment ref="Q179" authorId="0" shapeId="0">
      <text>
        <t>Merging Error was corrected in this row</t>
      </text>
    </comment>
    <comment ref="R179" authorId="0" shapeId="0">
      <text>
        <t>Merging Error was corrected in this row</t>
      </text>
    </comment>
    <comment ref="S179" authorId="0" shapeId="0">
      <text>
        <t>Merging Error was corrected in this row</t>
      </text>
    </comment>
    <comment ref="T179" authorId="0" shapeId="0">
      <text>
        <t>Merging Error was corrected in this row</t>
      </text>
    </comment>
    <comment ref="U179" authorId="0" shapeId="0">
      <text>
        <t>Merging Error was corrected in this row</t>
      </text>
    </comment>
    <comment ref="V179" authorId="0" shapeId="0">
      <text>
        <t>Merging Error was corrected in this row</t>
      </text>
    </comment>
    <comment ref="W179" authorId="0" shapeId="0">
      <text>
        <t>Merging Error was corrected in this row</t>
      </text>
    </comment>
    <comment ref="X179" authorId="0" shapeId="0">
      <text>
        <t>Merging Error was corrected in this row</t>
      </text>
    </comment>
    <comment ref="Y179" authorId="0" shapeId="0">
      <text>
        <t>Merging Error was corrected in this row</t>
      </text>
    </comment>
    <comment ref="Z179" authorId="0" shapeId="0">
      <text>
        <t>Merging Error was corrected in this row</t>
      </text>
    </comment>
    <comment ref="AA179" authorId="0" shapeId="0">
      <text>
        <t>Merging Error was corrected in this row</t>
      </text>
    </comment>
    <comment ref="AB179" authorId="0" shapeId="0">
      <text>
        <t>Merging Error was corrected in this row</t>
      </text>
    </comment>
    <comment ref="AC179" authorId="0" shapeId="0">
      <text>
        <t>Merging Error was corrected in this row</t>
      </text>
    </comment>
    <comment ref="AD179" authorId="0" shapeId="0">
      <text>
        <t>Merging Error was corrected in this row</t>
      </text>
    </comment>
    <comment ref="AE179" authorId="0" shapeId="0">
      <text>
        <t>Merging Error was corrected in this row</t>
      </text>
    </comment>
    <comment ref="AF179" authorId="0" shapeId="0">
      <text>
        <t>Merging Error was corrected in this row</t>
      </text>
    </comment>
    <comment ref="AG179" authorId="0" shapeId="0">
      <text>
        <t>Merging Error was corrected in this row</t>
      </text>
    </comment>
    <comment ref="AH179" authorId="0" shapeId="0">
      <text>
        <t>Merging Error was corrected in this row</t>
      </text>
    </comment>
    <comment ref="AI179" authorId="0" shapeId="0">
      <text>
        <t>Merging Error was corrected in this row</t>
      </text>
    </comment>
    <comment ref="AJ179" authorId="0" shapeId="0">
      <text>
        <t>Merging Error was corrected in this row</t>
      </text>
    </comment>
    <comment ref="AK179" authorId="0" shapeId="0">
      <text>
        <t>Merging Error was corrected in this row</t>
      </text>
    </comment>
    <comment ref="AL179" authorId="0" shapeId="0">
      <text>
        <t>Merging Error was corrected in this row</t>
      </text>
    </comment>
    <comment ref="AM179" authorId="0" shapeId="0">
      <text>
        <t>Merging Error was corrected in this row</t>
      </text>
    </comment>
    <comment ref="AN179" authorId="0" shapeId="0">
      <text>
        <t>Merging Error was corrected in this row</t>
      </text>
    </comment>
    <comment ref="AO179" authorId="0" shapeId="0">
      <text>
        <t>Merging Error was corrected in this row</t>
      </text>
    </comment>
    <comment ref="AP179" authorId="0" shapeId="0">
      <text>
        <t>Merging Error was corrected in this row</t>
      </text>
    </comment>
    <comment ref="AQ179" authorId="0" shapeId="0">
      <text>
        <t>Merging Error was corrected in this row</t>
      </text>
    </comment>
    <comment ref="AR179" authorId="0" shapeId="0">
      <text>
        <t>Merging Error was corrected in this row</t>
      </text>
    </comment>
    <comment ref="AS179" authorId="0" shapeId="0">
      <text>
        <t>Merging Error was corrected in this row</t>
      </text>
    </comment>
    <comment ref="AT179" authorId="0" shapeId="0">
      <text>
        <t>Merging Error was corrected in this row</t>
      </text>
    </comment>
    <comment ref="AU179" authorId="0" shapeId="0">
      <text>
        <t>Merging Error was corrected in this row</t>
      </text>
    </comment>
    <comment ref="A180" authorId="0" shapeId="0">
      <text>
        <t>Merging Error was corrected in this row</t>
      </text>
    </comment>
    <comment ref="B180" authorId="0" shapeId="0">
      <text>
        <t>Merging Error was corrected in this row</t>
      </text>
    </comment>
    <comment ref="C180" authorId="0" shapeId="0">
      <text>
        <t>Merging Error was corrected in this row</t>
      </text>
    </comment>
    <comment ref="D180" authorId="0" shapeId="0">
      <text>
        <t>Merging Error was corrected in this row</t>
      </text>
    </comment>
    <comment ref="E180" authorId="0" shapeId="0">
      <text>
        <t>Merging Error was corrected in this row</t>
      </text>
    </comment>
    <comment ref="F180" authorId="0" shapeId="0">
      <text>
        <t>Merging Error was corrected in this row</t>
      </text>
    </comment>
    <comment ref="G180" authorId="0" shapeId="0">
      <text>
        <t>Merging Error was corrected in this row</t>
      </text>
    </comment>
    <comment ref="H180" authorId="0" shapeId="0">
      <text>
        <t>Merging Error was corrected in this row</t>
      </text>
    </comment>
    <comment ref="I180" authorId="0" shapeId="0">
      <text>
        <t>Merging Error was corrected in this row</t>
      </text>
    </comment>
    <comment ref="J180" authorId="0" shapeId="0">
      <text>
        <t>Merging Error was corrected in this row</t>
      </text>
    </comment>
    <comment ref="K180" authorId="0" shapeId="0">
      <text>
        <t>Merging Error was corrected in this row</t>
      </text>
    </comment>
    <comment ref="L180" authorId="0" shapeId="0">
      <text>
        <t>Merging Error was corrected in this row</t>
      </text>
    </comment>
    <comment ref="M180" authorId="0" shapeId="0">
      <text>
        <t>Merging Error was corrected in this row</t>
      </text>
    </comment>
    <comment ref="N180" authorId="0" shapeId="0">
      <text>
        <t>Merging Error was corrected in this row</t>
      </text>
    </comment>
    <comment ref="O180" authorId="0" shapeId="0">
      <text>
        <t>Merging Error was corrected in this row</t>
      </text>
    </comment>
    <comment ref="P180" authorId="0" shapeId="0">
      <text>
        <t>Merging Error was corrected in this row</t>
      </text>
    </comment>
    <comment ref="Q180" authorId="0" shapeId="0">
      <text>
        <t>Merging Error was corrected in this row</t>
      </text>
    </comment>
    <comment ref="R180" authorId="0" shapeId="0">
      <text>
        <t>Merging Error was corrected in this row</t>
      </text>
    </comment>
    <comment ref="S180" authorId="0" shapeId="0">
      <text>
        <t>Merging Error was corrected in this row</t>
      </text>
    </comment>
    <comment ref="T180" authorId="0" shapeId="0">
      <text>
        <t>Merging Error was corrected in this row</t>
      </text>
    </comment>
    <comment ref="U180" authorId="0" shapeId="0">
      <text>
        <t>Merging Error was corrected in this row</t>
      </text>
    </comment>
    <comment ref="V180" authorId="0" shapeId="0">
      <text>
        <t>Merging Error was corrected in this row</t>
      </text>
    </comment>
    <comment ref="W180" authorId="0" shapeId="0">
      <text>
        <t>Merging Error was corrected in this row</t>
      </text>
    </comment>
    <comment ref="X180" authorId="0" shapeId="0">
      <text>
        <t>Merging Error was corrected in this row</t>
      </text>
    </comment>
    <comment ref="Y180" authorId="0" shapeId="0">
      <text>
        <t>Merging Error was corrected in this row</t>
      </text>
    </comment>
    <comment ref="Z180" authorId="0" shapeId="0">
      <text>
        <t>Merging Error was corrected in this row</t>
      </text>
    </comment>
    <comment ref="AA180" authorId="0" shapeId="0">
      <text>
        <t>Merging Error was corrected in this row</t>
      </text>
    </comment>
    <comment ref="AB180" authorId="0" shapeId="0">
      <text>
        <t>Merging Error was corrected in this row</t>
      </text>
    </comment>
    <comment ref="AC180" authorId="0" shapeId="0">
      <text>
        <t>Merging Error was corrected in this row</t>
      </text>
    </comment>
    <comment ref="AD180" authorId="0" shapeId="0">
      <text>
        <t>Merging Error was corrected in this row</t>
      </text>
    </comment>
    <comment ref="AE180" authorId="0" shapeId="0">
      <text>
        <t>Merging Error was corrected in this row</t>
      </text>
    </comment>
    <comment ref="AF180" authorId="0" shapeId="0">
      <text>
        <t>Merging Error was corrected in this row</t>
      </text>
    </comment>
    <comment ref="AG180" authorId="0" shapeId="0">
      <text>
        <t>Merging Error was corrected in this row</t>
      </text>
    </comment>
    <comment ref="AH180" authorId="0" shapeId="0">
      <text>
        <t>Merging Error was corrected in this row</t>
      </text>
    </comment>
    <comment ref="AI180" authorId="0" shapeId="0">
      <text>
        <t>Merging Error was corrected in this row</t>
      </text>
    </comment>
    <comment ref="AJ180" authorId="0" shapeId="0">
      <text>
        <t>Merging Error was corrected in this row</t>
      </text>
    </comment>
    <comment ref="AK180" authorId="0" shapeId="0">
      <text>
        <t>Merging Error was corrected in this row</t>
      </text>
    </comment>
    <comment ref="AL180" authorId="0" shapeId="0">
      <text>
        <t>Merging Error was corrected in this row</t>
      </text>
    </comment>
    <comment ref="AM180" authorId="0" shapeId="0">
      <text>
        <t>Merging Error was corrected in this row</t>
      </text>
    </comment>
    <comment ref="AN180" authorId="0" shapeId="0">
      <text>
        <t>Merging Error was corrected in this row</t>
      </text>
    </comment>
    <comment ref="AO180" authorId="0" shapeId="0">
      <text>
        <t>Merging Error was corrected in this row</t>
      </text>
    </comment>
    <comment ref="AP180" authorId="0" shapeId="0">
      <text>
        <t>Merging Error was corrected in this row</t>
      </text>
    </comment>
    <comment ref="AQ180" authorId="0" shapeId="0">
      <text>
        <t>Merging Error was corrected in this row</t>
      </text>
    </comment>
    <comment ref="AR180" authorId="0" shapeId="0">
      <text>
        <t>Merging Error was corrected in this row</t>
      </text>
    </comment>
    <comment ref="AS180" authorId="0" shapeId="0">
      <text>
        <t>Merging Error was corrected in this row</t>
      </text>
    </comment>
    <comment ref="AT180" authorId="0" shapeId="0">
      <text>
        <t>Merging Error was corrected in this row</t>
      </text>
    </comment>
    <comment ref="AU180" authorId="0" shapeId="0">
      <text>
        <t>Merging Error was corrected in this row</t>
      </text>
    </comment>
    <comment ref="A184" authorId="0" shapeId="0">
      <text>
        <t>Merging Error was corrected in this row</t>
      </text>
    </comment>
    <comment ref="B184" authorId="0" shapeId="0">
      <text>
        <t>Merging Error was corrected in this row</t>
      </text>
    </comment>
    <comment ref="C184" authorId="0" shapeId="0">
      <text>
        <t>Merging Error was corrected in this row</t>
      </text>
    </comment>
    <comment ref="D184" authorId="0" shapeId="0">
      <text>
        <t>Merging Error was corrected in this row</t>
      </text>
    </comment>
    <comment ref="E184" authorId="0" shapeId="0">
      <text>
        <t>Merging Error was corrected in this row</t>
      </text>
    </comment>
    <comment ref="F184" authorId="0" shapeId="0">
      <text>
        <t>Merging Error was corrected in this row</t>
      </text>
    </comment>
    <comment ref="G184" authorId="0" shapeId="0">
      <text>
        <t>Merging Error was corrected in this row</t>
      </text>
    </comment>
    <comment ref="H184" authorId="0" shapeId="0">
      <text>
        <t>Merging Error was corrected in this row</t>
      </text>
    </comment>
    <comment ref="I184" authorId="0" shapeId="0">
      <text>
        <t>Merging Error was corrected in this row</t>
      </text>
    </comment>
    <comment ref="J184" authorId="0" shapeId="0">
      <text>
        <t>Merging Error was corrected in this row</t>
      </text>
    </comment>
    <comment ref="K184" authorId="0" shapeId="0">
      <text>
        <t>Merging Error was corrected in this row</t>
      </text>
    </comment>
    <comment ref="L184" authorId="0" shapeId="0">
      <text>
        <t>Merging Error was corrected in this row</t>
      </text>
    </comment>
    <comment ref="M184" authorId="0" shapeId="0">
      <text>
        <t>Merging Error was corrected in this row</t>
      </text>
    </comment>
    <comment ref="N184" authorId="0" shapeId="0">
      <text>
        <t>Merging Error was corrected in this row</t>
      </text>
    </comment>
    <comment ref="O184" authorId="0" shapeId="0">
      <text>
        <t>Merging Error was corrected in this row</t>
      </text>
    </comment>
    <comment ref="P184" authorId="0" shapeId="0">
      <text>
        <t>Merging Error was corrected in this row</t>
      </text>
    </comment>
    <comment ref="Q184" authorId="0" shapeId="0">
      <text>
        <t>Merging Error was corrected in this row</t>
      </text>
    </comment>
    <comment ref="R184" authorId="0" shapeId="0">
      <text>
        <t>Merging Error was corrected in this row</t>
      </text>
    </comment>
    <comment ref="S184" authorId="0" shapeId="0">
      <text>
        <t>Merging Error was corrected in this row</t>
      </text>
    </comment>
    <comment ref="T184" authorId="0" shapeId="0">
      <text>
        <t>Merging Error was corrected in this row</t>
      </text>
    </comment>
    <comment ref="U184" authorId="0" shapeId="0">
      <text>
        <t>Merging Error was corrected in this row</t>
      </text>
    </comment>
    <comment ref="V184" authorId="0" shapeId="0">
      <text>
        <t>Merging Error was corrected in this row</t>
      </text>
    </comment>
    <comment ref="W184" authorId="0" shapeId="0">
      <text>
        <t>Merging Error was corrected in this row</t>
      </text>
    </comment>
    <comment ref="X184" authorId="0" shapeId="0">
      <text>
        <t>Merging Error was corrected in this row</t>
      </text>
    </comment>
    <comment ref="Y184" authorId="0" shapeId="0">
      <text>
        <t>Merging Error was corrected in this row</t>
      </text>
    </comment>
    <comment ref="Z184" authorId="0" shapeId="0">
      <text>
        <t>Merging Error was corrected in this row</t>
      </text>
    </comment>
    <comment ref="AA184" authorId="0" shapeId="0">
      <text>
        <t>Merging Error was corrected in this row</t>
      </text>
    </comment>
    <comment ref="AB184" authorId="0" shapeId="0">
      <text>
        <t>Merging Error was corrected in this row</t>
      </text>
    </comment>
    <comment ref="AC184" authorId="0" shapeId="0">
      <text>
        <t>Merging Error was corrected in this row</t>
      </text>
    </comment>
    <comment ref="AD184" authorId="0" shapeId="0">
      <text>
        <t>Merging Error was corrected in this row</t>
      </text>
    </comment>
    <comment ref="AE184" authorId="0" shapeId="0">
      <text>
        <t>Merging Error was corrected in this row</t>
      </text>
    </comment>
    <comment ref="AF184" authorId="0" shapeId="0">
      <text>
        <t>Merging Error was corrected in this row</t>
      </text>
    </comment>
    <comment ref="AG184" authorId="0" shapeId="0">
      <text>
        <t>Merging Error was corrected in this row</t>
      </text>
    </comment>
    <comment ref="AH184" authorId="0" shapeId="0">
      <text>
        <t>Merging Error was corrected in this row</t>
      </text>
    </comment>
    <comment ref="AI184" authorId="0" shapeId="0">
      <text>
        <t>Merging Error was corrected in this row</t>
      </text>
    </comment>
    <comment ref="AJ184" authorId="0" shapeId="0">
      <text>
        <t>Merging Error was corrected in this row</t>
      </text>
    </comment>
    <comment ref="AK184" authorId="0" shapeId="0">
      <text>
        <t>Merging Error was corrected in this row</t>
      </text>
    </comment>
    <comment ref="AL184" authorId="0" shapeId="0">
      <text>
        <t>Merging Error was corrected in this row</t>
      </text>
    </comment>
    <comment ref="AM184" authorId="0" shapeId="0">
      <text>
        <t>Merging Error was corrected in this row</t>
      </text>
    </comment>
    <comment ref="AN184" authorId="0" shapeId="0">
      <text>
        <t>Merging Error was corrected in this row</t>
      </text>
    </comment>
    <comment ref="AO184" authorId="0" shapeId="0">
      <text>
        <t>Merging Error was corrected in this row</t>
      </text>
    </comment>
    <comment ref="AP184" authorId="0" shapeId="0">
      <text>
        <t>Merging Error was corrected in this row</t>
      </text>
    </comment>
    <comment ref="AQ184" authorId="0" shapeId="0">
      <text>
        <t>Merging Error was corrected in this row</t>
      </text>
    </comment>
    <comment ref="AR184" authorId="0" shapeId="0">
      <text>
        <t>Wrong tagging corrected, shfited from AS197 to AR184</t>
      </text>
    </comment>
    <comment ref="AS184" authorId="0" shapeId="0">
      <text>
        <t>Merging Error was corrected in this row</t>
      </text>
    </comment>
    <comment ref="AT184" authorId="0" shapeId="0">
      <text>
        <t>Merging Error was corrected in this row</t>
      </text>
    </comment>
    <comment ref="AU184" authorId="0" shapeId="0">
      <text>
        <t>Merging Error was corrected in this row</t>
      </text>
    </comment>
    <comment ref="A185" authorId="0" shapeId="0">
      <text>
        <t>Merging Error was corrected in this row</t>
      </text>
    </comment>
    <comment ref="B185" authorId="0" shapeId="0">
      <text>
        <t>Merging Error was corrected in this row</t>
      </text>
    </comment>
    <comment ref="C185" authorId="0" shapeId="0">
      <text>
        <t>Merging Error was corrected in this row</t>
      </text>
    </comment>
    <comment ref="D185" authorId="0" shapeId="0">
      <text>
        <t>Merging Error was corrected in this row</t>
      </text>
    </comment>
    <comment ref="E185" authorId="0" shapeId="0">
      <text>
        <t>Merging Error was corrected in this row</t>
      </text>
    </comment>
    <comment ref="F185" authorId="0" shapeId="0">
      <text>
        <t>Merging Error was corrected in this row</t>
      </text>
    </comment>
    <comment ref="G185" authorId="0" shapeId="0">
      <text>
        <t>Merging Error was corrected in this row</t>
      </text>
    </comment>
    <comment ref="H185" authorId="0" shapeId="0">
      <text>
        <t>Merging Error was corrected in this row</t>
      </text>
    </comment>
    <comment ref="I185" authorId="0" shapeId="0">
      <text>
        <t>Merging Error was corrected in this row</t>
      </text>
    </comment>
    <comment ref="J185" authorId="0" shapeId="0">
      <text>
        <t>Merging Error was corrected in this row</t>
      </text>
    </comment>
    <comment ref="K185" authorId="0" shapeId="0">
      <text>
        <t>Merging Error was corrected in this row</t>
      </text>
    </comment>
    <comment ref="L185" authorId="0" shapeId="0">
      <text>
        <t>Merging Error was corrected in this row</t>
      </text>
    </comment>
    <comment ref="M185" authorId="0" shapeId="0">
      <text>
        <t>Merging Error was corrected in this row</t>
      </text>
    </comment>
    <comment ref="N185" authorId="0" shapeId="0">
      <text>
        <t>Merging Error was corrected in this row</t>
      </text>
    </comment>
    <comment ref="O185" authorId="0" shapeId="0">
      <text>
        <t>Merging Error was corrected in this row</t>
      </text>
    </comment>
    <comment ref="P185" authorId="0" shapeId="0">
      <text>
        <t>Merging Error was corrected in this row</t>
      </text>
    </comment>
    <comment ref="Q185" authorId="0" shapeId="0">
      <text>
        <t>Merging Error was corrected in this row</t>
      </text>
    </comment>
    <comment ref="R185" authorId="0" shapeId="0">
      <text>
        <t>Merging Error was corrected in this row</t>
      </text>
    </comment>
    <comment ref="S185" authorId="0" shapeId="0">
      <text>
        <t>Merging Error was corrected in this row</t>
      </text>
    </comment>
    <comment ref="T185" authorId="0" shapeId="0">
      <text>
        <t>Merging Error was corrected in this row</t>
      </text>
    </comment>
    <comment ref="U185" authorId="0" shapeId="0">
      <text>
        <t>Merging Error was corrected in this row</t>
      </text>
    </comment>
    <comment ref="V185" authorId="0" shapeId="0">
      <text>
        <t>Merging Error was corrected in this row</t>
      </text>
    </comment>
    <comment ref="W185" authorId="0" shapeId="0">
      <text>
        <t>Merging Error was corrected in this row</t>
      </text>
    </comment>
    <comment ref="X185" authorId="0" shapeId="0">
      <text>
        <t>Merging Error was corrected in this row</t>
      </text>
    </comment>
    <comment ref="Y185" authorId="0" shapeId="0">
      <text>
        <t>Merging Error was corrected in this row</t>
      </text>
    </comment>
    <comment ref="Z185" authorId="0" shapeId="0">
      <text>
        <t>Merging Error was corrected in this row</t>
      </text>
    </comment>
    <comment ref="AA185" authorId="0" shapeId="0">
      <text>
        <t>Merging Error was corrected in this row</t>
      </text>
    </comment>
    <comment ref="AB185" authorId="0" shapeId="0">
      <text>
        <t>Merging Error was corrected in this row</t>
      </text>
    </comment>
    <comment ref="AC185" authorId="0" shapeId="0">
      <text>
        <t>Merging Error was corrected in this row</t>
      </text>
    </comment>
    <comment ref="AD185" authorId="0" shapeId="0">
      <text>
        <t>Merging Error was corrected in this row</t>
      </text>
    </comment>
    <comment ref="AE185" authorId="0" shapeId="0">
      <text>
        <t>Merging Error was corrected in this row</t>
      </text>
    </comment>
    <comment ref="AF185" authorId="0" shapeId="0">
      <text>
        <t>Merging Error was corrected in this row</t>
      </text>
    </comment>
    <comment ref="AG185" authorId="0" shapeId="0">
      <text>
        <t>Merging Error was corrected in this row</t>
      </text>
    </comment>
    <comment ref="AH185" authorId="0" shapeId="0">
      <text>
        <t>Merging Error was corrected in this row</t>
      </text>
    </comment>
    <comment ref="AI185" authorId="0" shapeId="0">
      <text>
        <t>Merging Error was corrected in this row</t>
      </text>
    </comment>
    <comment ref="AJ185" authorId="0" shapeId="0">
      <text>
        <t>Merging Error was corrected in this row</t>
      </text>
    </comment>
    <comment ref="AK185" authorId="0" shapeId="0">
      <text>
        <t>Merging Error was corrected in this row</t>
      </text>
    </comment>
    <comment ref="AL185" authorId="0" shapeId="0">
      <text>
        <t>Merging Error was corrected in this row</t>
      </text>
    </comment>
    <comment ref="AM185" authorId="0" shapeId="0">
      <text>
        <t>Merging Error was corrected in this row</t>
      </text>
    </comment>
    <comment ref="AN185" authorId="0" shapeId="0">
      <text>
        <t>Merging Error was corrected in this row</t>
      </text>
    </comment>
    <comment ref="AO185" authorId="0" shapeId="0">
      <text>
        <t>Merging Error was corrected in this row</t>
      </text>
    </comment>
    <comment ref="AP185" authorId="0" shapeId="0">
      <text>
        <t>Merging Error was corrected in this row</t>
      </text>
    </comment>
    <comment ref="AQ185" authorId="0" shapeId="0">
      <text>
        <t>Merging Error was corrected in this row</t>
      </text>
    </comment>
    <comment ref="AR185" authorId="0" shapeId="0">
      <text>
        <t>Wrong tagging corrected, shfited from AS198 to AR185</t>
      </text>
    </comment>
    <comment ref="AS185" authorId="0" shapeId="0">
      <text>
        <t>Merging Error was corrected in this row</t>
      </text>
    </comment>
    <comment ref="AT185" authorId="0" shapeId="0">
      <text>
        <t>Merging Error was corrected in this row</t>
      </text>
    </comment>
    <comment ref="AU185" authorId="0" shapeId="0">
      <text>
        <t>Merging Error was corrected in this row</t>
      </text>
    </comment>
    <comment ref="AM189" authorId="0" shapeId="0">
      <text>
        <t>Wrong tagging corrected, shfited from AN197 to AM189</t>
      </text>
    </comment>
    <comment ref="A190" authorId="0" shapeId="0">
      <text>
        <t>Merging Error was corrected in this row</t>
      </text>
    </comment>
    <comment ref="B190" authorId="0" shapeId="0">
      <text>
        <t>Merging Error was corrected in this row</t>
      </text>
    </comment>
    <comment ref="C190" authorId="0" shapeId="0">
      <text>
        <t>Merging Error was corrected in this row</t>
      </text>
    </comment>
    <comment ref="D190" authorId="0" shapeId="0">
      <text>
        <t>Merging Error was corrected in this row</t>
      </text>
    </comment>
    <comment ref="E190" authorId="0" shapeId="0">
      <text>
        <t>Merging Error was corrected in this row</t>
      </text>
    </comment>
    <comment ref="F190" authorId="0" shapeId="0">
      <text>
        <t>Merging Error was corrected in this row</t>
      </text>
    </comment>
    <comment ref="G190" authorId="0" shapeId="0">
      <text>
        <t>Merging Error was corrected in this row</t>
      </text>
    </comment>
    <comment ref="H190" authorId="0" shapeId="0">
      <text>
        <t>Merging Error was corrected in this row</t>
      </text>
    </comment>
    <comment ref="I190" authorId="0" shapeId="0">
      <text>
        <t>Merging Error was corrected in this row</t>
      </text>
    </comment>
    <comment ref="J190" authorId="0" shapeId="0">
      <text>
        <t>Merging Error was corrected in this row</t>
      </text>
    </comment>
    <comment ref="K190" authorId="0" shapeId="0">
      <text>
        <t>Merging Error was corrected in this row</t>
      </text>
    </comment>
    <comment ref="L190" authorId="0" shapeId="0">
      <text>
        <t>Merging Error was corrected in this row</t>
      </text>
    </comment>
    <comment ref="M190" authorId="0" shapeId="0">
      <text>
        <t>Merging Error was corrected in this row</t>
      </text>
    </comment>
    <comment ref="N190" authorId="0" shapeId="0">
      <text>
        <t>Merging Error was corrected in this row</t>
      </text>
    </comment>
    <comment ref="O190" authorId="0" shapeId="0">
      <text>
        <t>Merging Error was corrected in this row</t>
      </text>
    </comment>
    <comment ref="P190" authorId="0" shapeId="0">
      <text>
        <t>Merging Error was corrected in this row</t>
      </text>
    </comment>
    <comment ref="Q190" authorId="0" shapeId="0">
      <text>
        <t>Merging Error was corrected in this row</t>
      </text>
    </comment>
    <comment ref="R190" authorId="0" shapeId="0">
      <text>
        <t>Merging Error was corrected in this row</t>
      </text>
    </comment>
    <comment ref="S190" authorId="0" shapeId="0">
      <text>
        <t>Merging Error was corrected in this row</t>
      </text>
    </comment>
    <comment ref="T190" authorId="0" shapeId="0">
      <text>
        <t>Merging Error was corrected in this row</t>
      </text>
    </comment>
    <comment ref="U190" authorId="0" shapeId="0">
      <text>
        <t>Merging Error was corrected in this row</t>
      </text>
    </comment>
    <comment ref="V190" authorId="0" shapeId="0">
      <text>
        <t>Merging Error was corrected in this row</t>
      </text>
    </comment>
    <comment ref="W190" authorId="0" shapeId="0">
      <text>
        <t>Merging Error was corrected in this row</t>
      </text>
    </comment>
    <comment ref="X190" authorId="0" shapeId="0">
      <text>
        <t>Merging Error was corrected in this row</t>
      </text>
    </comment>
    <comment ref="Y190" authorId="0" shapeId="0">
      <text>
        <t>Merging Error was corrected in this row</t>
      </text>
    </comment>
    <comment ref="Z190" authorId="0" shapeId="0">
      <text>
        <t>Merging Error was corrected in this row</t>
      </text>
    </comment>
    <comment ref="AA190" authorId="0" shapeId="0">
      <text>
        <t>Merging Error was corrected in this row</t>
      </text>
    </comment>
    <comment ref="AB190" authorId="0" shapeId="0">
      <text>
        <t>Merging Error was corrected in this row</t>
      </text>
    </comment>
    <comment ref="AC190" authorId="0" shapeId="0">
      <text>
        <t>Merging Error was corrected in this row</t>
      </text>
    </comment>
    <comment ref="AD190" authorId="0" shapeId="0">
      <text>
        <t>Merging Error was corrected in this row</t>
      </text>
    </comment>
    <comment ref="AE190" authorId="0" shapeId="0">
      <text>
        <t>Merging Error was corrected in this row</t>
      </text>
    </comment>
    <comment ref="AF190" authorId="0" shapeId="0">
      <text>
        <t>Merging Error was corrected in this row</t>
      </text>
    </comment>
    <comment ref="AG190" authorId="0" shapeId="0">
      <text>
        <t>Merging Error was corrected in this row</t>
      </text>
    </comment>
    <comment ref="AH190" authorId="0" shapeId="0">
      <text>
        <t>Merging Error was corrected in this row</t>
      </text>
    </comment>
    <comment ref="AI190" authorId="0" shapeId="0">
      <text>
        <t>Merging Error was corrected in this row</t>
      </text>
    </comment>
    <comment ref="AJ190" authorId="0" shapeId="0">
      <text>
        <t>Merging Error was corrected in this row</t>
      </text>
    </comment>
    <comment ref="AK190" authorId="0" shapeId="0">
      <text>
        <t>Merging Error was corrected in this row</t>
      </text>
    </comment>
    <comment ref="AL190" authorId="0" shapeId="0">
      <text>
        <t>Merging Error was corrected in this row</t>
      </text>
    </comment>
    <comment ref="AM190" authorId="0" shapeId="0">
      <text>
        <t>Wrong tagging corrected, shfited from AN198 to AM190</t>
      </text>
    </comment>
    <comment ref="AN190" authorId="0" shapeId="0">
      <text>
        <t>Merging Error was corrected in this row</t>
      </text>
    </comment>
    <comment ref="AO190" authorId="0" shapeId="0">
      <text>
        <t>Merging Error was corrected in this row</t>
      </text>
    </comment>
    <comment ref="AP190" authorId="0" shapeId="0">
      <text>
        <t>Merging Error was corrected in this row</t>
      </text>
    </comment>
    <comment ref="AQ190" authorId="0" shapeId="0">
      <text>
        <t>Merging Error was corrected in this row</t>
      </text>
    </comment>
    <comment ref="AR190" authorId="0" shapeId="0">
      <text>
        <t>Merging Error was corrected in this row</t>
      </text>
    </comment>
    <comment ref="AS190" authorId="0" shapeId="0">
      <text>
        <t>Merging Error was corrected in this row</t>
      </text>
    </comment>
    <comment ref="AT190" authorId="0" shapeId="0">
      <text>
        <t>Merging Error was corrected in this row</t>
      </text>
    </comment>
    <comment ref="AU190" authorId="0" shapeId="0">
      <text>
        <t>Merging Error was corrected in this row</t>
      </text>
    </comment>
    <comment ref="AM191" authorId="0" shapeId="0">
      <text>
        <t>Wrong tagging corrected, shfited from AN201 to AM191</t>
      </text>
    </comment>
    <comment ref="A194" authorId="0" shapeId="0">
      <text>
        <t>Merging Error was corrected in this row</t>
      </text>
    </comment>
    <comment ref="B194" authorId="0" shapeId="0">
      <text>
        <t>Merging Error was corrected in this row</t>
      </text>
    </comment>
    <comment ref="C194" authorId="0" shapeId="0">
      <text>
        <t>Merging Error was corrected in this row</t>
      </text>
    </comment>
    <comment ref="D194" authorId="0" shapeId="0">
      <text>
        <t>Merging Error was corrected in this row</t>
      </text>
    </comment>
    <comment ref="E194" authorId="0" shapeId="0">
      <text>
        <t>Merging Error was corrected in this row</t>
      </text>
    </comment>
    <comment ref="F194" authorId="0" shapeId="0">
      <text>
        <t>Merging Error was corrected in this row</t>
      </text>
    </comment>
    <comment ref="G194" authorId="0" shapeId="0">
      <text>
        <t>Merging Error was corrected in this row</t>
      </text>
    </comment>
    <comment ref="H194" authorId="0" shapeId="0">
      <text>
        <t>Merging Error was corrected in this row</t>
      </text>
    </comment>
    <comment ref="I194" authorId="0" shapeId="0">
      <text>
        <t>Merging Error was corrected in this row</t>
      </text>
    </comment>
    <comment ref="J194" authorId="0" shapeId="0">
      <text>
        <t>Merging Error was corrected in this row</t>
      </text>
    </comment>
    <comment ref="K194" authorId="0" shapeId="0">
      <text>
        <t>Merging Error was corrected in this row</t>
      </text>
    </comment>
    <comment ref="L194" authorId="0" shapeId="0">
      <text>
        <t>Merging Error was corrected in this row</t>
      </text>
    </comment>
    <comment ref="M194" authorId="0" shapeId="0">
      <text>
        <t>Merging Error was corrected in this row</t>
      </text>
    </comment>
    <comment ref="N194" authorId="0" shapeId="0">
      <text>
        <t>Merging Error was corrected in this row</t>
      </text>
    </comment>
    <comment ref="O194" authorId="0" shapeId="0">
      <text>
        <t>Merging Error was corrected in this row</t>
      </text>
    </comment>
    <comment ref="P194" authorId="0" shapeId="0">
      <text>
        <t>Merging Error was corrected in this row</t>
      </text>
    </comment>
    <comment ref="Q194" authorId="0" shapeId="0">
      <text>
        <t>Merging Error was corrected in this row</t>
      </text>
    </comment>
    <comment ref="R194" authorId="0" shapeId="0">
      <text>
        <t>Merging Error was corrected in this row</t>
      </text>
    </comment>
    <comment ref="S194" authorId="0" shapeId="0">
      <text>
        <t>Merging Error was corrected in this row</t>
      </text>
    </comment>
    <comment ref="T194" authorId="0" shapeId="0">
      <text>
        <t>Merging Error was corrected in this row</t>
      </text>
    </comment>
    <comment ref="U194" authorId="0" shapeId="0">
      <text>
        <t>Merging Error was corrected in this row</t>
      </text>
    </comment>
    <comment ref="V194" authorId="0" shapeId="0">
      <text>
        <t>Merging Error was corrected in this row</t>
      </text>
    </comment>
    <comment ref="W194" authorId="0" shapeId="0">
      <text>
        <t>Merging Error was corrected in this row</t>
      </text>
    </comment>
    <comment ref="X194" authorId="0" shapeId="0">
      <text>
        <t>Merging Error was corrected in this row</t>
      </text>
    </comment>
    <comment ref="Y194" authorId="0" shapeId="0">
      <text>
        <t>Merging Error was corrected in this row</t>
      </text>
    </comment>
    <comment ref="Z194" authorId="0" shapeId="0">
      <text>
        <t>Merging Error was corrected in this row</t>
      </text>
    </comment>
    <comment ref="AA194" authorId="0" shapeId="0">
      <text>
        <t>Merging Error was corrected in this row</t>
      </text>
    </comment>
    <comment ref="AB194" authorId="0" shapeId="0">
      <text>
        <t>Merging Error was corrected in this row</t>
      </text>
    </comment>
    <comment ref="AC194" authorId="0" shapeId="0">
      <text>
        <t>Merging Error was corrected in this row</t>
      </text>
    </comment>
    <comment ref="AD194" authorId="0" shapeId="0">
      <text>
        <t>Merging Error was corrected in this row</t>
      </text>
    </comment>
    <comment ref="AE194" authorId="0" shapeId="0">
      <text>
        <t>Merging Error was corrected in this row</t>
      </text>
    </comment>
    <comment ref="AF194" authorId="0" shapeId="0">
      <text>
        <t>Merging Error was corrected in this row</t>
      </text>
    </comment>
    <comment ref="AG194" authorId="0" shapeId="0">
      <text>
        <t>Merging Error was corrected in this row</t>
      </text>
    </comment>
    <comment ref="AH194" authorId="0" shapeId="0">
      <text>
        <t>Merging Error was corrected in this row</t>
      </text>
    </comment>
    <comment ref="AI194" authorId="0" shapeId="0">
      <text>
        <t>Merging Error was corrected in this row</t>
      </text>
    </comment>
    <comment ref="AJ194" authorId="0" shapeId="0">
      <text>
        <t>Merging Error was corrected in this row</t>
      </text>
    </comment>
    <comment ref="AK194" authorId="0" shapeId="0">
      <text>
        <t>Merging Error was corrected in this row</t>
      </text>
    </comment>
    <comment ref="AL194" authorId="0" shapeId="0">
      <text>
        <t>Merging Error was corrected in this row</t>
      </text>
    </comment>
    <comment ref="AM194" authorId="0" shapeId="0">
      <text>
        <t>Merging Error was corrected in this row</t>
      </text>
    </comment>
    <comment ref="AN194" authorId="0" shapeId="0">
      <text>
        <t>Merging Error was corrected in this row</t>
      </text>
    </comment>
    <comment ref="AO194" authorId="0" shapeId="0">
      <text>
        <t>Merging Error was corrected in this row</t>
      </text>
    </comment>
    <comment ref="AP194" authorId="0" shapeId="0">
      <text>
        <t>Merging Error was corrected in this row</t>
      </text>
    </comment>
    <comment ref="AQ194" authorId="0" shapeId="0">
      <text>
        <t>Merging Error was corrected in this row</t>
      </text>
    </comment>
    <comment ref="AR194" authorId="0" shapeId="0">
      <text>
        <t>Merging Error was corrected in this row</t>
      </text>
    </comment>
    <comment ref="AS194" authorId="0" shapeId="0">
      <text>
        <t>Merging Error was corrected in this row</t>
      </text>
    </comment>
    <comment ref="AT194" authorId="0" shapeId="0">
      <text>
        <t>Merging Error was corrected in this row</t>
      </text>
    </comment>
    <comment ref="AU194" authorId="0" shapeId="0">
      <text>
        <t>Merging Error was corrected in this row</t>
      </text>
    </comment>
    <comment ref="AR214" authorId="0" shapeId="0">
      <text>
        <t>Wrong tagging corrected, shfited from AS225 to AR214</t>
      </text>
    </comment>
    <comment ref="AR215" authorId="0" shapeId="0">
      <text>
        <t>Wrong tagging corrected, shfited from AS226 to AR215</t>
      </text>
    </comment>
    <comment ref="AR216" authorId="0" shapeId="0">
      <text>
        <t>Wrong tagging corrected, shfited from AS227 to AR216</t>
      </text>
    </comment>
    <comment ref="AR217" authorId="0" shapeId="0">
      <text>
        <t>Wrong tagging corrected, shfited from AS228 to AR217</t>
      </text>
    </comment>
    <comment ref="AR218" authorId="0" shapeId="0">
      <text>
        <t>Wrong tagging corrected, shfited from AS229 to AR218</t>
      </text>
    </comment>
    <comment ref="AR219" authorId="0" shapeId="0">
      <text>
        <t>Wrong tagging corrected, shfited from AS230 to AR219</t>
      </text>
    </comment>
    <comment ref="A223" authorId="0" shapeId="0">
      <text>
        <t>Merging Error was corrected in this row</t>
      </text>
    </comment>
    <comment ref="B223" authorId="0" shapeId="0">
      <text>
        <t>Merging Error was corrected in this row</t>
      </text>
    </comment>
    <comment ref="C223" authorId="0" shapeId="0">
      <text>
        <t>Merging Error was corrected in this row</t>
      </text>
    </comment>
    <comment ref="D223" authorId="0" shapeId="0">
      <text>
        <t>Merging Error was corrected in this row</t>
      </text>
    </comment>
    <comment ref="E223" authorId="0" shapeId="0">
      <text>
        <t>Merging Error was corrected in this row</t>
      </text>
    </comment>
    <comment ref="F223" authorId="0" shapeId="0">
      <text>
        <t>Merging Error was corrected in this row</t>
      </text>
    </comment>
    <comment ref="G223" authorId="0" shapeId="0">
      <text>
        <t>Merging Error was corrected in this row</t>
      </text>
    </comment>
    <comment ref="H223" authorId="0" shapeId="0">
      <text>
        <t>Merging Error was corrected in this row</t>
      </text>
    </comment>
    <comment ref="I223" authorId="0" shapeId="0">
      <text>
        <t>Merging Error was corrected in this row</t>
      </text>
    </comment>
    <comment ref="J223" authorId="0" shapeId="0">
      <text>
        <t>Merging Error was corrected in this row</t>
      </text>
    </comment>
    <comment ref="K223" authorId="0" shapeId="0">
      <text>
        <t>Merging Error was corrected in this row</t>
      </text>
    </comment>
    <comment ref="L223" authorId="0" shapeId="0">
      <text>
        <t>Merging Error was corrected in this row</t>
      </text>
    </comment>
    <comment ref="M223" authorId="0" shapeId="0">
      <text>
        <t>Merging Error was corrected in this row</t>
      </text>
    </comment>
    <comment ref="N223" authorId="0" shapeId="0">
      <text>
        <t>Merging Error was corrected in this row</t>
      </text>
    </comment>
    <comment ref="O223" authorId="0" shapeId="0">
      <text>
        <t>Merging Error was corrected in this row</t>
      </text>
    </comment>
    <comment ref="P223" authorId="0" shapeId="0">
      <text>
        <t>Merging Error was corrected in this row</t>
      </text>
    </comment>
    <comment ref="Q223" authorId="0" shapeId="0">
      <text>
        <t>Merging Error was corrected in this row</t>
      </text>
    </comment>
    <comment ref="R223" authorId="0" shapeId="0">
      <text>
        <t>Merging Error was corrected in this row</t>
      </text>
    </comment>
    <comment ref="S223" authorId="0" shapeId="0">
      <text>
        <t>Merging Error was corrected in this row</t>
      </text>
    </comment>
    <comment ref="T223" authorId="0" shapeId="0">
      <text>
        <t>Merging Error was corrected in this row</t>
      </text>
    </comment>
    <comment ref="U223" authorId="0" shapeId="0">
      <text>
        <t>Merging Error was corrected in this row</t>
      </text>
    </comment>
    <comment ref="V223" authorId="0" shapeId="0">
      <text>
        <t>Merging Error was corrected in this row</t>
      </text>
    </comment>
    <comment ref="W223" authorId="0" shapeId="0">
      <text>
        <t>Merging Error was corrected in this row</t>
      </text>
    </comment>
    <comment ref="X223" authorId="0" shapeId="0">
      <text>
        <t>Merging Error was corrected in this row</t>
      </text>
    </comment>
    <comment ref="Y223" authorId="0" shapeId="0">
      <text>
        <t>Merging Error was corrected in this row</t>
      </text>
    </comment>
    <comment ref="Z223" authorId="0" shapeId="0">
      <text>
        <t>Merging Error was corrected in this row</t>
      </text>
    </comment>
    <comment ref="AA223" authorId="0" shapeId="0">
      <text>
        <t>Merging Error was corrected in this row</t>
      </text>
    </comment>
    <comment ref="AB223" authorId="0" shapeId="0">
      <text>
        <t>Merging Error was corrected in this row</t>
      </text>
    </comment>
    <comment ref="AC223" authorId="0" shapeId="0">
      <text>
        <t>Merging Error was corrected in this row</t>
      </text>
    </comment>
    <comment ref="AD223" authorId="0" shapeId="0">
      <text>
        <t>Merging Error was corrected in this row</t>
      </text>
    </comment>
    <comment ref="AE223" authorId="0" shapeId="0">
      <text>
        <t>Merging Error was corrected in this row</t>
      </text>
    </comment>
    <comment ref="AF223" authorId="0" shapeId="0">
      <text>
        <t>Merging Error was corrected in this row</t>
      </text>
    </comment>
    <comment ref="AG223" authorId="0" shapeId="0">
      <text>
        <t>Merging Error was corrected in this row</t>
      </text>
    </comment>
    <comment ref="AH223" authorId="0" shapeId="0">
      <text>
        <t>Wrong tagging corrected, shfited from AI247 to AH223</t>
      </text>
    </comment>
    <comment ref="AI223" authorId="0" shapeId="0">
      <text>
        <t>Merging Error was corrected in this row</t>
      </text>
    </comment>
    <comment ref="AJ223" authorId="0" shapeId="0">
      <text>
        <t>Merging Error was corrected in this row</t>
      </text>
    </comment>
    <comment ref="AK223" authorId="0" shapeId="0">
      <text>
        <t>Merging Error was corrected in this row</t>
      </text>
    </comment>
    <comment ref="AL223" authorId="0" shapeId="0">
      <text>
        <t>Merging Error was corrected in this row</t>
      </text>
    </comment>
    <comment ref="AM223" authorId="0" shapeId="0">
      <text>
        <t>Wrong tagging corrected, shfited from AN263 to AM223</t>
      </text>
    </comment>
    <comment ref="AN223" authorId="0" shapeId="0">
      <text>
        <t>Merging Error was corrected in this row</t>
      </text>
    </comment>
    <comment ref="AO223" authorId="0" shapeId="0">
      <text>
        <t>Merging Error was corrected in this row</t>
      </text>
    </comment>
    <comment ref="AP223" authorId="0" shapeId="0">
      <text>
        <t>Merging Error was corrected in this row</t>
      </text>
    </comment>
    <comment ref="AQ223" authorId="0" shapeId="0">
      <text>
        <t>Merging Error was corrected in this row</t>
      </text>
    </comment>
    <comment ref="AR223" authorId="0" shapeId="0">
      <text>
        <t>Merging Error was corrected in this row</t>
      </text>
    </comment>
    <comment ref="AS223" authorId="0" shapeId="0">
      <text>
        <t>Merging Error was corrected in this row</t>
      </text>
    </comment>
    <comment ref="AT223" authorId="0" shapeId="0">
      <text>
        <t>Merging Error was corrected in this row</t>
      </text>
    </comment>
    <comment ref="AU223" authorId="0" shapeId="0">
      <text>
        <t>Merging Error was corrected in this row</t>
      </text>
    </comment>
    <comment ref="A224" authorId="0" shapeId="0">
      <text>
        <t>Merging Error was corrected in this row</t>
      </text>
    </comment>
    <comment ref="B224" authorId="0" shapeId="0">
      <text>
        <t>Merging Error was corrected in this row</t>
      </text>
    </comment>
    <comment ref="C224" authorId="0" shapeId="0">
      <text>
        <t>Merging Error was corrected in this row</t>
      </text>
    </comment>
    <comment ref="D224" authorId="0" shapeId="0">
      <text>
        <t>Merging Error was corrected in this row</t>
      </text>
    </comment>
    <comment ref="E224" authorId="0" shapeId="0">
      <text>
        <t>Merging Error was corrected in this row</t>
      </text>
    </comment>
    <comment ref="F224" authorId="0" shapeId="0">
      <text>
        <t>Merging Error was corrected in this row</t>
      </text>
    </comment>
    <comment ref="G224" authorId="0" shapeId="0">
      <text>
        <t>Merging Error was corrected in this row</t>
      </text>
    </comment>
    <comment ref="H224" authorId="0" shapeId="0">
      <text>
        <t>Merging Error was corrected in this row</t>
      </text>
    </comment>
    <comment ref="I224" authorId="0" shapeId="0">
      <text>
        <t>Merging Error was corrected in this row</t>
      </text>
    </comment>
    <comment ref="J224" authorId="0" shapeId="0">
      <text>
        <t>Merging Error was corrected in this row</t>
      </text>
    </comment>
    <comment ref="K224" authorId="0" shapeId="0">
      <text>
        <t>Merging Error was corrected in this row</t>
      </text>
    </comment>
    <comment ref="L224" authorId="0" shapeId="0">
      <text>
        <t>Merging Error was corrected in this row</t>
      </text>
    </comment>
    <comment ref="M224" authorId="0" shapeId="0">
      <text>
        <t>Merging Error was corrected in this row</t>
      </text>
    </comment>
    <comment ref="N224" authorId="0" shapeId="0">
      <text>
        <t>Merging Error was corrected in this row</t>
      </text>
    </comment>
    <comment ref="O224" authorId="0" shapeId="0">
      <text>
        <t>Merging Error was corrected in this row</t>
      </text>
    </comment>
    <comment ref="P224" authorId="0" shapeId="0">
      <text>
        <t>Merging Error was corrected in this row</t>
      </text>
    </comment>
    <comment ref="Q224" authorId="0" shapeId="0">
      <text>
        <t>Merging Error was corrected in this row</t>
      </text>
    </comment>
    <comment ref="R224" authorId="0" shapeId="0">
      <text>
        <t>Merging Error was corrected in this row</t>
      </text>
    </comment>
    <comment ref="S224" authorId="0" shapeId="0">
      <text>
        <t>Merging Error was corrected in this row</t>
      </text>
    </comment>
    <comment ref="T224" authorId="0" shapeId="0">
      <text>
        <t>Merging Error was corrected in this row</t>
      </text>
    </comment>
    <comment ref="U224" authorId="0" shapeId="0">
      <text>
        <t>Merging Error was corrected in this row</t>
      </text>
    </comment>
    <comment ref="V224" authorId="0" shapeId="0">
      <text>
        <t>Merging Error was corrected in this row</t>
      </text>
    </comment>
    <comment ref="W224" authorId="0" shapeId="0">
      <text>
        <t>Merging Error was corrected in this row</t>
      </text>
    </comment>
    <comment ref="X224" authorId="0" shapeId="0">
      <text>
        <t>Merging Error was corrected in this row</t>
      </text>
    </comment>
    <comment ref="Y224" authorId="0" shapeId="0">
      <text>
        <t>Merging Error was corrected in this row</t>
      </text>
    </comment>
    <comment ref="Z224" authorId="0" shapeId="0">
      <text>
        <t>Merging Error was corrected in this row</t>
      </text>
    </comment>
    <comment ref="AA224" authorId="0" shapeId="0">
      <text>
        <t>Merging Error was corrected in this row</t>
      </text>
    </comment>
    <comment ref="AB224" authorId="0" shapeId="0">
      <text>
        <t>Merging Error was corrected in this row</t>
      </text>
    </comment>
    <comment ref="AC224" authorId="0" shapeId="0">
      <text>
        <t>Merging Error was corrected in this row</t>
      </text>
    </comment>
    <comment ref="AD224" authorId="0" shapeId="0">
      <text>
        <t>Merging Error was corrected in this row</t>
      </text>
    </comment>
    <comment ref="AE224" authorId="0" shapeId="0">
      <text>
        <t>Merging Error was corrected in this row</t>
      </text>
    </comment>
    <comment ref="AF224" authorId="0" shapeId="0">
      <text>
        <t>Merging Error was corrected in this row</t>
      </text>
    </comment>
    <comment ref="AG224" authorId="0" shapeId="0">
      <text>
        <t>Merging Error was corrected in this row</t>
      </text>
    </comment>
    <comment ref="AH224" authorId="0" shapeId="0">
      <text>
        <t>Wrong tagging corrected, shfited from AI248 to AH224</t>
      </text>
    </comment>
    <comment ref="AI224" authorId="0" shapeId="0">
      <text>
        <t>Merging Error was corrected in this row</t>
      </text>
    </comment>
    <comment ref="AJ224" authorId="0" shapeId="0">
      <text>
        <t>Merging Error was corrected in this row</t>
      </text>
    </comment>
    <comment ref="AK224" authorId="0" shapeId="0">
      <text>
        <t>Merging Error was corrected in this row</t>
      </text>
    </comment>
    <comment ref="AL224" authorId="0" shapeId="0">
      <text>
        <t>Merging Error was corrected in this row</t>
      </text>
    </comment>
    <comment ref="AM224" authorId="0" shapeId="0">
      <text>
        <t>Wrong tagging corrected, shfited from AN264 to AM224</t>
      </text>
    </comment>
    <comment ref="AN224" authorId="0" shapeId="0">
      <text>
        <t>Merging Error was corrected in this row</t>
      </text>
    </comment>
    <comment ref="AO224" authorId="0" shapeId="0">
      <text>
        <t>Merging Error was corrected in this row</t>
      </text>
    </comment>
    <comment ref="AP224" authorId="0" shapeId="0">
      <text>
        <t>Merging Error was corrected in this row</t>
      </text>
    </comment>
    <comment ref="AQ224" authorId="0" shapeId="0">
      <text>
        <t>Merging Error was corrected in this row</t>
      </text>
    </comment>
    <comment ref="AR224" authorId="0" shapeId="0">
      <text>
        <t>Merging Error was corrected in this row</t>
      </text>
    </comment>
    <comment ref="AS224" authorId="0" shapeId="0">
      <text>
        <t>Merging Error was corrected in this row</t>
      </text>
    </comment>
    <comment ref="AT224" authorId="0" shapeId="0">
      <text>
        <t>Merging Error was corrected in this row</t>
      </text>
    </comment>
    <comment ref="AU224" authorId="0" shapeId="0">
      <text>
        <t>Merging Error was corrected in this row</t>
      </text>
    </comment>
    <comment ref="A225" authorId="0" shapeId="0">
      <text>
        <t>Merging Error was corrected in this row</t>
      </text>
    </comment>
    <comment ref="B225" authorId="0" shapeId="0">
      <text>
        <t>Merging Error was corrected in this row</t>
      </text>
    </comment>
    <comment ref="C225" authorId="0" shapeId="0">
      <text>
        <t>Merging Error was corrected in this row</t>
      </text>
    </comment>
    <comment ref="D225" authorId="0" shapeId="0">
      <text>
        <t>Merging Error was corrected in this row</t>
      </text>
    </comment>
    <comment ref="E225" authorId="0" shapeId="0">
      <text>
        <t>Merging Error was corrected in this row</t>
      </text>
    </comment>
    <comment ref="F225" authorId="0" shapeId="0">
      <text>
        <t>Merging Error was corrected in this row</t>
      </text>
    </comment>
    <comment ref="G225" authorId="0" shapeId="0">
      <text>
        <t>Merging Error was corrected in this row</t>
      </text>
    </comment>
    <comment ref="H225" authorId="0" shapeId="0">
      <text>
        <t>Merging Error was corrected in this row</t>
      </text>
    </comment>
    <comment ref="I225" authorId="0" shapeId="0">
      <text>
        <t>Merging Error was corrected in this row</t>
      </text>
    </comment>
    <comment ref="J225" authorId="0" shapeId="0">
      <text>
        <t>Merging Error was corrected in this row</t>
      </text>
    </comment>
    <comment ref="K225" authorId="0" shapeId="0">
      <text>
        <t>Merging Error was corrected in this row</t>
      </text>
    </comment>
    <comment ref="L225" authorId="0" shapeId="0">
      <text>
        <t>Merging Error was corrected in this row</t>
      </text>
    </comment>
    <comment ref="M225" authorId="0" shapeId="0">
      <text>
        <t>Merging Error was corrected in this row</t>
      </text>
    </comment>
    <comment ref="N225" authorId="0" shapeId="0">
      <text>
        <t>Merging Error was corrected in this row</t>
      </text>
    </comment>
    <comment ref="O225" authorId="0" shapeId="0">
      <text>
        <t>Merging Error was corrected in this row</t>
      </text>
    </comment>
    <comment ref="P225" authorId="0" shapeId="0">
      <text>
        <t>Merging Error was corrected in this row</t>
      </text>
    </comment>
    <comment ref="Q225" authorId="0" shapeId="0">
      <text>
        <t>Merging Error was corrected in this row</t>
      </text>
    </comment>
    <comment ref="R225" authorId="0" shapeId="0">
      <text>
        <t>Merging Error was corrected in this row</t>
      </text>
    </comment>
    <comment ref="S225" authorId="0" shapeId="0">
      <text>
        <t>Merging Error was corrected in this row</t>
      </text>
    </comment>
    <comment ref="T225" authorId="0" shapeId="0">
      <text>
        <t>Merging Error was corrected in this row</t>
      </text>
    </comment>
    <comment ref="U225" authorId="0" shapeId="0">
      <text>
        <t>Merging Error was corrected in this row</t>
      </text>
    </comment>
    <comment ref="V225" authorId="0" shapeId="0">
      <text>
        <t>Merging Error was corrected in this row</t>
      </text>
    </comment>
    <comment ref="W225" authorId="0" shapeId="0">
      <text>
        <t>Merging Error was corrected in this row</t>
      </text>
    </comment>
    <comment ref="X225" authorId="0" shapeId="0">
      <text>
        <t>Merging Error was corrected in this row</t>
      </text>
    </comment>
    <comment ref="Y225" authorId="0" shapeId="0">
      <text>
        <t>Merging Error was corrected in this row</t>
      </text>
    </comment>
    <comment ref="Z225" authorId="0" shapeId="0">
      <text>
        <t>Merging Error was corrected in this row</t>
      </text>
    </comment>
    <comment ref="AA225" authorId="0" shapeId="0">
      <text>
        <t>Merging Error was corrected in this row</t>
      </text>
    </comment>
    <comment ref="AB225" authorId="0" shapeId="0">
      <text>
        <t>Merging Error was corrected in this row</t>
      </text>
    </comment>
    <comment ref="AC225" authorId="0" shapeId="0">
      <text>
        <t>Merging Error was corrected in this row</t>
      </text>
    </comment>
    <comment ref="AD225" authorId="0" shapeId="0">
      <text>
        <t>Merging Error was corrected in this row</t>
      </text>
    </comment>
    <comment ref="AE225" authorId="0" shapeId="0">
      <text>
        <t>Merging Error was corrected in this row</t>
      </text>
    </comment>
    <comment ref="AF225" authorId="0" shapeId="0">
      <text>
        <t>Merging Error was corrected in this row</t>
      </text>
    </comment>
    <comment ref="AG225" authorId="0" shapeId="0">
      <text>
        <t>Merging Error was corrected in this row</t>
      </text>
    </comment>
    <comment ref="AH225" authorId="0" shapeId="0">
      <text>
        <t>Wrong tagging corrected, shfited from AI249 to AH225</t>
      </text>
    </comment>
    <comment ref="AI225" authorId="0" shapeId="0">
      <text>
        <t>Merging Error was corrected in this row</t>
      </text>
    </comment>
    <comment ref="AJ225" authorId="0" shapeId="0">
      <text>
        <t>Merging Error was corrected in this row</t>
      </text>
    </comment>
    <comment ref="AK225" authorId="0" shapeId="0">
      <text>
        <t>Merging Error was corrected in this row</t>
      </text>
    </comment>
    <comment ref="AL225" authorId="0" shapeId="0">
      <text>
        <t>Merging Error was corrected in this row</t>
      </text>
    </comment>
    <comment ref="AM225" authorId="0" shapeId="0">
      <text>
        <t>Wrong tagging corrected, shfited from AN265 to AM225</t>
      </text>
    </comment>
    <comment ref="AN225" authorId="0" shapeId="0">
      <text>
        <t>Merging Error was corrected in this row</t>
      </text>
    </comment>
    <comment ref="AO225" authorId="0" shapeId="0">
      <text>
        <t>Merging Error was corrected in this row</t>
      </text>
    </comment>
    <comment ref="AP225" authorId="0" shapeId="0">
      <text>
        <t>Merging Error was corrected in this row</t>
      </text>
    </comment>
    <comment ref="AQ225" authorId="0" shapeId="0">
      <text>
        <t>Merging Error was corrected in this row</t>
      </text>
    </comment>
    <comment ref="AR225" authorId="0" shapeId="0">
      <text>
        <t>Merging Error was corrected in this row</t>
      </text>
    </comment>
    <comment ref="AS225" authorId="0" shapeId="0">
      <text>
        <t>Merging Error was corrected in this row</t>
      </text>
    </comment>
    <comment ref="AT225" authorId="0" shapeId="0">
      <text>
        <t>Merging Error was corrected in this row</t>
      </text>
    </comment>
    <comment ref="AU225" authorId="0" shapeId="0">
      <text>
        <t>Merging Error was corrected in this row</t>
      </text>
    </comment>
    <comment ref="A227" authorId="0" shapeId="0">
      <text>
        <t>Merging Error was corrected in this row</t>
      </text>
    </comment>
    <comment ref="B227" authorId="0" shapeId="0">
      <text>
        <t>Merging Error was corrected in this row</t>
      </text>
    </comment>
    <comment ref="C227" authorId="0" shapeId="0">
      <text>
        <t>Merging Error was corrected in this row</t>
      </text>
    </comment>
    <comment ref="D227" authorId="0" shapeId="0">
      <text>
        <t>Merging Error was corrected in this row</t>
      </text>
    </comment>
    <comment ref="E227" authorId="0" shapeId="0">
      <text>
        <t>Merging Error was corrected in this row</t>
      </text>
    </comment>
    <comment ref="F227" authorId="0" shapeId="0">
      <text>
        <t>Merging Error was corrected in this row</t>
      </text>
    </comment>
    <comment ref="G227" authorId="0" shapeId="0">
      <text>
        <t>Merging Error was corrected in this row</t>
      </text>
    </comment>
    <comment ref="H227" authorId="0" shapeId="0">
      <text>
        <t>Merging Error was corrected in this row</t>
      </text>
    </comment>
    <comment ref="I227" authorId="0" shapeId="0">
      <text>
        <t>Merging Error was corrected in this row</t>
      </text>
    </comment>
    <comment ref="J227" authorId="0" shapeId="0">
      <text>
        <t>Merging Error was corrected in this row</t>
      </text>
    </comment>
    <comment ref="K227" authorId="0" shapeId="0">
      <text>
        <t>Merging Error was corrected in this row</t>
      </text>
    </comment>
    <comment ref="L227" authorId="0" shapeId="0">
      <text>
        <t>Merging Error was corrected in this row</t>
      </text>
    </comment>
    <comment ref="M227" authorId="0" shapeId="0">
      <text>
        <t>Merging Error was corrected in this row</t>
      </text>
    </comment>
    <comment ref="N227" authorId="0" shapeId="0">
      <text>
        <t>Merging Error was corrected in this row</t>
      </text>
    </comment>
    <comment ref="O227" authorId="0" shapeId="0">
      <text>
        <t>Merging Error was corrected in this row</t>
      </text>
    </comment>
    <comment ref="P227" authorId="0" shapeId="0">
      <text>
        <t>Merging Error was corrected in this row</t>
      </text>
    </comment>
    <comment ref="Q227" authorId="0" shapeId="0">
      <text>
        <t>Merging Error was corrected in this row</t>
      </text>
    </comment>
    <comment ref="R227" authorId="0" shapeId="0">
      <text>
        <t>Merging Error was corrected in this row</t>
      </text>
    </comment>
    <comment ref="S227" authorId="0" shapeId="0">
      <text>
        <t>Merging Error was corrected in this row</t>
      </text>
    </comment>
    <comment ref="T227" authorId="0" shapeId="0">
      <text>
        <t>Merging Error was corrected in this row</t>
      </text>
    </comment>
    <comment ref="U227" authorId="0" shapeId="0">
      <text>
        <t>Merging Error was corrected in this row</t>
      </text>
    </comment>
    <comment ref="V227" authorId="0" shapeId="0">
      <text>
        <t>Merging Error was corrected in this row</t>
      </text>
    </comment>
    <comment ref="W227" authorId="0" shapeId="0">
      <text>
        <t>Merging Error was corrected in this row</t>
      </text>
    </comment>
    <comment ref="X227" authorId="0" shapeId="0">
      <text>
        <t>Merging Error was corrected in this row</t>
      </text>
    </comment>
    <comment ref="Y227" authorId="0" shapeId="0">
      <text>
        <t>Merging Error was corrected in this row</t>
      </text>
    </comment>
    <comment ref="Z227" authorId="0" shapeId="0">
      <text>
        <t>Merging Error was corrected in this row</t>
      </text>
    </comment>
    <comment ref="AA227" authorId="0" shapeId="0">
      <text>
        <t>Merging Error was corrected in this row</t>
      </text>
    </comment>
    <comment ref="AB227" authorId="0" shapeId="0">
      <text>
        <t>Merging Error was corrected in this row</t>
      </text>
    </comment>
    <comment ref="AC227" authorId="0" shapeId="0">
      <text>
        <t>Merging Error was corrected in this row</t>
      </text>
    </comment>
    <comment ref="AD227" authorId="0" shapeId="0">
      <text>
        <t>Merging Error was corrected in this row</t>
      </text>
    </comment>
    <comment ref="AE227" authorId="0" shapeId="0">
      <text>
        <t>Merging Error was corrected in this row</t>
      </text>
    </comment>
    <comment ref="AF227" authorId="0" shapeId="0">
      <text>
        <t>Merging Error was corrected in this row</t>
      </text>
    </comment>
    <comment ref="AG227" authorId="0" shapeId="0">
      <text>
        <t>Merging Error was corrected in this row</t>
      </text>
    </comment>
    <comment ref="AH227" authorId="0" shapeId="0">
      <text>
        <t>Wrong tagging corrected, shfited from AI251 to AH227</t>
      </text>
    </comment>
    <comment ref="AI227" authorId="0" shapeId="0">
      <text>
        <t>Merging Error was corrected in this row</t>
      </text>
    </comment>
    <comment ref="AJ227" authorId="0" shapeId="0">
      <text>
        <t>Merging Error was corrected in this row</t>
      </text>
    </comment>
    <comment ref="AK227" authorId="0" shapeId="0">
      <text>
        <t>Merging Error was corrected in this row</t>
      </text>
    </comment>
    <comment ref="AL227" authorId="0" shapeId="0">
      <text>
        <t>Merging Error was corrected in this row</t>
      </text>
    </comment>
    <comment ref="AM227" authorId="0" shapeId="0">
      <text>
        <t>Wrong tagging corrected, shfited from AN267 to AM227</t>
      </text>
    </comment>
    <comment ref="AN227" authorId="0" shapeId="0">
      <text>
        <t>Merging Error was corrected in this row</t>
      </text>
    </comment>
    <comment ref="AO227" authorId="0" shapeId="0">
      <text>
        <t>Merging Error was corrected in this row</t>
      </text>
    </comment>
    <comment ref="AP227" authorId="0" shapeId="0">
      <text>
        <t>Merging Error was corrected in this row</t>
      </text>
    </comment>
    <comment ref="AQ227" authorId="0" shapeId="0">
      <text>
        <t>Merging Error was corrected in this row</t>
      </text>
    </comment>
    <comment ref="AR227" authorId="0" shapeId="0">
      <text>
        <t>Merging Error was corrected in this row</t>
      </text>
    </comment>
    <comment ref="AS227" authorId="0" shapeId="0">
      <text>
        <t>Merging Error was corrected in this row</t>
      </text>
    </comment>
    <comment ref="AT227" authorId="0" shapeId="0">
      <text>
        <t>Merging Error was corrected in this row</t>
      </text>
    </comment>
    <comment ref="AU227" authorId="0" shapeId="0">
      <text>
        <t>Merging Error was corrected in this row</t>
      </text>
    </comment>
    <comment ref="A228" authorId="0" shapeId="0">
      <text>
        <t>Merging Error was corrected in this row</t>
      </text>
    </comment>
    <comment ref="B228" authorId="0" shapeId="0">
      <text>
        <t>Merging Error was corrected in this row</t>
      </text>
    </comment>
    <comment ref="C228" authorId="0" shapeId="0">
      <text>
        <t>Merging Error was corrected in this row</t>
      </text>
    </comment>
    <comment ref="D228" authorId="0" shapeId="0">
      <text>
        <t>Merging Error was corrected in this row</t>
      </text>
    </comment>
    <comment ref="E228" authorId="0" shapeId="0">
      <text>
        <t>Merging Error was corrected in this row</t>
      </text>
    </comment>
    <comment ref="F228" authorId="0" shapeId="0">
      <text>
        <t>Merging Error was corrected in this row</t>
      </text>
    </comment>
    <comment ref="G228" authorId="0" shapeId="0">
      <text>
        <t>Merging Error was corrected in this row</t>
      </text>
    </comment>
    <comment ref="H228" authorId="0" shapeId="0">
      <text>
        <t>Merging Error was corrected in this row</t>
      </text>
    </comment>
    <comment ref="I228" authorId="0" shapeId="0">
      <text>
        <t>Merging Error was corrected in this row</t>
      </text>
    </comment>
    <comment ref="J228" authorId="0" shapeId="0">
      <text>
        <t>Merging Error was corrected in this row</t>
      </text>
    </comment>
    <comment ref="K228" authorId="0" shapeId="0">
      <text>
        <t>Merging Error was corrected in this row</t>
      </text>
    </comment>
    <comment ref="L228" authorId="0" shapeId="0">
      <text>
        <t>Merging Error was corrected in this row</t>
      </text>
    </comment>
    <comment ref="M228" authorId="0" shapeId="0">
      <text>
        <t>Merging Error was corrected in this row</t>
      </text>
    </comment>
    <comment ref="N228" authorId="0" shapeId="0">
      <text>
        <t>Merging Error was corrected in this row</t>
      </text>
    </comment>
    <comment ref="O228" authorId="0" shapeId="0">
      <text>
        <t>Merging Error was corrected in this row</t>
      </text>
    </comment>
    <comment ref="P228" authorId="0" shapeId="0">
      <text>
        <t>Merging Error was corrected in this row</t>
      </text>
    </comment>
    <comment ref="Q228" authorId="0" shapeId="0">
      <text>
        <t>Merging Error was corrected in this row</t>
      </text>
    </comment>
    <comment ref="R228" authorId="0" shapeId="0">
      <text>
        <t>Merging Error was corrected in this row</t>
      </text>
    </comment>
    <comment ref="S228" authorId="0" shapeId="0">
      <text>
        <t>Merging Error was corrected in this row</t>
      </text>
    </comment>
    <comment ref="T228" authorId="0" shapeId="0">
      <text>
        <t>Merging Error was corrected in this row</t>
      </text>
    </comment>
    <comment ref="U228" authorId="0" shapeId="0">
      <text>
        <t>Merging Error was corrected in this row</t>
      </text>
    </comment>
    <comment ref="V228" authorId="0" shapeId="0">
      <text>
        <t>Merging Error was corrected in this row</t>
      </text>
    </comment>
    <comment ref="W228" authorId="0" shapeId="0">
      <text>
        <t>Merging Error was corrected in this row</t>
      </text>
    </comment>
    <comment ref="X228" authorId="0" shapeId="0">
      <text>
        <t>Merging Error was corrected in this row</t>
      </text>
    </comment>
    <comment ref="Y228" authorId="0" shapeId="0">
      <text>
        <t>Merging Error was corrected in this row</t>
      </text>
    </comment>
    <comment ref="Z228" authorId="0" shapeId="0">
      <text>
        <t>Merging Error was corrected in this row</t>
      </text>
    </comment>
    <comment ref="AA228" authorId="0" shapeId="0">
      <text>
        <t>Merging Error was corrected in this row</t>
      </text>
    </comment>
    <comment ref="AB228" authorId="0" shapeId="0">
      <text>
        <t>Merging Error was corrected in this row</t>
      </text>
    </comment>
    <comment ref="AC228" authorId="0" shapeId="0">
      <text>
        <t>Merging Error was corrected in this row</t>
      </text>
    </comment>
    <comment ref="AD228" authorId="0" shapeId="0">
      <text>
        <t>Merging Error was corrected in this row</t>
      </text>
    </comment>
    <comment ref="AE228" authorId="0" shapeId="0">
      <text>
        <t>Merging Error was corrected in this row</t>
      </text>
    </comment>
    <comment ref="AF228" authorId="0" shapeId="0">
      <text>
        <t>Merging Error was corrected in this row</t>
      </text>
    </comment>
    <comment ref="AG228" authorId="0" shapeId="0">
      <text>
        <t>Merging Error was corrected in this row</t>
      </text>
    </comment>
    <comment ref="AH228" authorId="0" shapeId="0">
      <text>
        <t>Wrong tagging corrected, shfited from AI252 to AH228</t>
      </text>
    </comment>
    <comment ref="AI228" authorId="0" shapeId="0">
      <text>
        <t>Merging Error was corrected in this row</t>
      </text>
    </comment>
    <comment ref="AJ228" authorId="0" shapeId="0">
      <text>
        <t>Merging Error was corrected in this row</t>
      </text>
    </comment>
    <comment ref="AK228" authorId="0" shapeId="0">
      <text>
        <t>Merging Error was corrected in this row</t>
      </text>
    </comment>
    <comment ref="AL228" authorId="0" shapeId="0">
      <text>
        <t>Merging Error was corrected in this row</t>
      </text>
    </comment>
    <comment ref="AM228" authorId="0" shapeId="0">
      <text>
        <t>Wrong tagging corrected, shfited from AN268 to AM228</t>
      </text>
    </comment>
    <comment ref="AN228" authorId="0" shapeId="0">
      <text>
        <t>Merging Error was corrected in this row</t>
      </text>
    </comment>
    <comment ref="AO228" authorId="0" shapeId="0">
      <text>
        <t>Merging Error was corrected in this row</t>
      </text>
    </comment>
    <comment ref="AP228" authorId="0" shapeId="0">
      <text>
        <t>Merging Error was corrected in this row</t>
      </text>
    </comment>
    <comment ref="AQ228" authorId="0" shapeId="0">
      <text>
        <t>Merging Error was corrected in this row</t>
      </text>
    </comment>
    <comment ref="AR228" authorId="0" shapeId="0">
      <text>
        <t>Merging Error was corrected in this row</t>
      </text>
    </comment>
    <comment ref="AS228" authorId="0" shapeId="0">
      <text>
        <t>Merging Error was corrected in this row</t>
      </text>
    </comment>
    <comment ref="AT228" authorId="0" shapeId="0">
      <text>
        <t>Merging Error was corrected in this row</t>
      </text>
    </comment>
    <comment ref="AU228" authorId="0" shapeId="0">
      <text>
        <t>Merging Error was corrected in this row</t>
      </text>
    </comment>
    <comment ref="A229" authorId="0" shapeId="0">
      <text>
        <t>Merging Error was corrected in this row</t>
      </text>
    </comment>
    <comment ref="B229" authorId="0" shapeId="0">
      <text>
        <t>Merging Error was corrected in this row</t>
      </text>
    </comment>
    <comment ref="C229" authorId="0" shapeId="0">
      <text>
        <t>Merging Error was corrected in this row</t>
      </text>
    </comment>
    <comment ref="D229" authorId="0" shapeId="0">
      <text>
        <t>Merging Error was corrected in this row</t>
      </text>
    </comment>
    <comment ref="E229" authorId="0" shapeId="0">
      <text>
        <t>Merging Error was corrected in this row</t>
      </text>
    </comment>
    <comment ref="F229" authorId="0" shapeId="0">
      <text>
        <t>Merging Error was corrected in this row</t>
      </text>
    </comment>
    <comment ref="G229" authorId="0" shapeId="0">
      <text>
        <t>Merging Error was corrected in this row</t>
      </text>
    </comment>
    <comment ref="H229" authorId="0" shapeId="0">
      <text>
        <t>Merging Error was corrected in this row</t>
      </text>
    </comment>
    <comment ref="I229" authorId="0" shapeId="0">
      <text>
        <t>Merging Error was corrected in this row</t>
      </text>
    </comment>
    <comment ref="J229" authorId="0" shapeId="0">
      <text>
        <t>Merging Error was corrected in this row</t>
      </text>
    </comment>
    <comment ref="K229" authorId="0" shapeId="0">
      <text>
        <t>Merging Error was corrected in this row</t>
      </text>
    </comment>
    <comment ref="L229" authorId="0" shapeId="0">
      <text>
        <t>Merging Error was corrected in this row</t>
      </text>
    </comment>
    <comment ref="M229" authorId="0" shapeId="0">
      <text>
        <t>Merging Error was corrected in this row</t>
      </text>
    </comment>
    <comment ref="N229" authorId="0" shapeId="0">
      <text>
        <t>Merging Error was corrected in this row</t>
      </text>
    </comment>
    <comment ref="O229" authorId="0" shapeId="0">
      <text>
        <t>Merging Error was corrected in this row</t>
      </text>
    </comment>
    <comment ref="P229" authorId="0" shapeId="0">
      <text>
        <t>Merging Error was corrected in this row</t>
      </text>
    </comment>
    <comment ref="Q229" authorId="0" shapeId="0">
      <text>
        <t>Merging Error was corrected in this row</t>
      </text>
    </comment>
    <comment ref="R229" authorId="0" shapeId="0">
      <text>
        <t>Merging Error was corrected in this row</t>
      </text>
    </comment>
    <comment ref="S229" authorId="0" shapeId="0">
      <text>
        <t>Merging Error was corrected in this row</t>
      </text>
    </comment>
    <comment ref="T229" authorId="0" shapeId="0">
      <text>
        <t>Merging Error was corrected in this row</t>
      </text>
    </comment>
    <comment ref="U229" authorId="0" shapeId="0">
      <text>
        <t>Merging Error was corrected in this row</t>
      </text>
    </comment>
    <comment ref="V229" authorId="0" shapeId="0">
      <text>
        <t>Merging Error was corrected in this row</t>
      </text>
    </comment>
    <comment ref="W229" authorId="0" shapeId="0">
      <text>
        <t>Merging Error was corrected in this row</t>
      </text>
    </comment>
    <comment ref="X229" authorId="0" shapeId="0">
      <text>
        <t>Merging Error was corrected in this row</t>
      </text>
    </comment>
    <comment ref="Y229" authorId="0" shapeId="0">
      <text>
        <t>Merging Error was corrected in this row</t>
      </text>
    </comment>
    <comment ref="Z229" authorId="0" shapeId="0">
      <text>
        <t>Merging Error was corrected in this row</t>
      </text>
    </comment>
    <comment ref="AA229" authorId="0" shapeId="0">
      <text>
        <t>Merging Error was corrected in this row</t>
      </text>
    </comment>
    <comment ref="AB229" authorId="0" shapeId="0">
      <text>
        <t>Merging Error was corrected in this row</t>
      </text>
    </comment>
    <comment ref="AC229" authorId="0" shapeId="0">
      <text>
        <t>Merging Error was corrected in this row</t>
      </text>
    </comment>
    <comment ref="AD229" authorId="0" shapeId="0">
      <text>
        <t>Merging Error was corrected in this row</t>
      </text>
    </comment>
    <comment ref="AE229" authorId="0" shapeId="0">
      <text>
        <t>Merging Error was corrected in this row</t>
      </text>
    </comment>
    <comment ref="AF229" authorId="0" shapeId="0">
      <text>
        <t>Merging Error was corrected in this row</t>
      </text>
    </comment>
    <comment ref="AG229" authorId="0" shapeId="0">
      <text>
        <t>Merging Error was corrected in this row</t>
      </text>
    </comment>
    <comment ref="AH229" authorId="0" shapeId="0">
      <text>
        <t>Wrong tagging corrected, shfited from AI253 to AH229</t>
      </text>
    </comment>
    <comment ref="AI229" authorId="0" shapeId="0">
      <text>
        <t>Merging Error was corrected in this row</t>
      </text>
    </comment>
    <comment ref="AJ229" authorId="0" shapeId="0">
      <text>
        <t>Merging Error was corrected in this row</t>
      </text>
    </comment>
    <comment ref="AK229" authorId="0" shapeId="0">
      <text>
        <t>Merging Error was corrected in this row</t>
      </text>
    </comment>
    <comment ref="AL229" authorId="0" shapeId="0">
      <text>
        <t>Merging Error was corrected in this row</t>
      </text>
    </comment>
    <comment ref="AM229" authorId="0" shapeId="0">
      <text>
        <t>Wrong tagging corrected, shfited from AN269 to AM229</t>
      </text>
    </comment>
    <comment ref="AN229" authorId="0" shapeId="0">
      <text>
        <t>Merging Error was corrected in this row</t>
      </text>
    </comment>
    <comment ref="AO229" authorId="0" shapeId="0">
      <text>
        <t>Merging Error was corrected in this row</t>
      </text>
    </comment>
    <comment ref="AP229" authorId="0" shapeId="0">
      <text>
        <t>Merging Error was corrected in this row</t>
      </text>
    </comment>
    <comment ref="AQ229" authorId="0" shapeId="0">
      <text>
        <t>Merging Error was corrected in this row</t>
      </text>
    </comment>
    <comment ref="AR229" authorId="0" shapeId="0">
      <text>
        <t>Merging Error was corrected in this row</t>
      </text>
    </comment>
    <comment ref="AS229" authorId="0" shapeId="0">
      <text>
        <t>Merging Error was corrected in this row</t>
      </text>
    </comment>
    <comment ref="AT229" authorId="0" shapeId="0">
      <text>
        <t>Merging Error was corrected in this row</t>
      </text>
    </comment>
    <comment ref="AU229" authorId="0" shapeId="0">
      <text>
        <t>Merging Error was corrected in this row</t>
      </text>
    </comment>
    <comment ref="A230" authorId="0" shapeId="0">
      <text>
        <t>Merging Error was corrected in this row</t>
      </text>
    </comment>
    <comment ref="B230" authorId="0" shapeId="0">
      <text>
        <t>Merging Error was corrected in this row</t>
      </text>
    </comment>
    <comment ref="C230" authorId="0" shapeId="0">
      <text>
        <t>Merging Error was corrected in this row</t>
      </text>
    </comment>
    <comment ref="D230" authorId="0" shapeId="0">
      <text>
        <t>Merging Error was corrected in this row</t>
      </text>
    </comment>
    <comment ref="E230" authorId="0" shapeId="0">
      <text>
        <t>Merging Error was corrected in this row</t>
      </text>
    </comment>
    <comment ref="F230" authorId="0" shapeId="0">
      <text>
        <t>Merging Error was corrected in this row</t>
      </text>
    </comment>
    <comment ref="G230" authorId="0" shapeId="0">
      <text>
        <t>Merging Error was corrected in this row</t>
      </text>
    </comment>
    <comment ref="H230" authorId="0" shapeId="0">
      <text>
        <t>Merging Error was corrected in this row</t>
      </text>
    </comment>
    <comment ref="I230" authorId="0" shapeId="0">
      <text>
        <t>Merging Error was corrected in this row</t>
      </text>
    </comment>
    <comment ref="J230" authorId="0" shapeId="0">
      <text>
        <t>Merging Error was corrected in this row</t>
      </text>
    </comment>
    <comment ref="K230" authorId="0" shapeId="0">
      <text>
        <t>Merging Error was corrected in this row</t>
      </text>
    </comment>
    <comment ref="L230" authorId="0" shapeId="0">
      <text>
        <t>Merging Error was corrected in this row</t>
      </text>
    </comment>
    <comment ref="M230" authorId="0" shapeId="0">
      <text>
        <t>Merging Error was corrected in this row</t>
      </text>
    </comment>
    <comment ref="N230" authorId="0" shapeId="0">
      <text>
        <t>Merging Error was corrected in this row</t>
      </text>
    </comment>
    <comment ref="O230" authorId="0" shapeId="0">
      <text>
        <t>Merging Error was corrected in this row</t>
      </text>
    </comment>
    <comment ref="P230" authorId="0" shapeId="0">
      <text>
        <t>Merging Error was corrected in this row</t>
      </text>
    </comment>
    <comment ref="Q230" authorId="0" shapeId="0">
      <text>
        <t>Merging Error was corrected in this row</t>
      </text>
    </comment>
    <comment ref="R230" authorId="0" shapeId="0">
      <text>
        <t>Merging Error was corrected in this row</t>
      </text>
    </comment>
    <comment ref="S230" authorId="0" shapeId="0">
      <text>
        <t>Merging Error was corrected in this row</t>
      </text>
    </comment>
    <comment ref="T230" authorId="0" shapeId="0">
      <text>
        <t>Merging Error was corrected in this row</t>
      </text>
    </comment>
    <comment ref="U230" authorId="0" shapeId="0">
      <text>
        <t>Merging Error was corrected in this row</t>
      </text>
    </comment>
    <comment ref="V230" authorId="0" shapeId="0">
      <text>
        <t>Merging Error was corrected in this row</t>
      </text>
    </comment>
    <comment ref="W230" authorId="0" shapeId="0">
      <text>
        <t>Merging Error was corrected in this row</t>
      </text>
    </comment>
    <comment ref="X230" authorId="0" shapeId="0">
      <text>
        <t>Merging Error was corrected in this row</t>
      </text>
    </comment>
    <comment ref="Y230" authorId="0" shapeId="0">
      <text>
        <t>Merging Error was corrected in this row</t>
      </text>
    </comment>
    <comment ref="Z230" authorId="0" shapeId="0">
      <text>
        <t>Merging Error was corrected in this row</t>
      </text>
    </comment>
    <comment ref="AA230" authorId="0" shapeId="0">
      <text>
        <t>Merging Error was corrected in this row</t>
      </text>
    </comment>
    <comment ref="AB230" authorId="0" shapeId="0">
      <text>
        <t>Merging Error was corrected in this row</t>
      </text>
    </comment>
    <comment ref="AC230" authorId="0" shapeId="0">
      <text>
        <t>Merging Error was corrected in this row</t>
      </text>
    </comment>
    <comment ref="AD230" authorId="0" shapeId="0">
      <text>
        <t>Merging Error was corrected in this row</t>
      </text>
    </comment>
    <comment ref="AE230" authorId="0" shapeId="0">
      <text>
        <t>Merging Error was corrected in this row</t>
      </text>
    </comment>
    <comment ref="AF230" authorId="0" shapeId="0">
      <text>
        <t>Merging Error was corrected in this row</t>
      </text>
    </comment>
    <comment ref="AG230" authorId="0" shapeId="0">
      <text>
        <t>Merging Error was corrected in this row</t>
      </text>
    </comment>
    <comment ref="AH230" authorId="0" shapeId="0">
      <text>
        <t>Wrong tagging corrected, shfited from AI254 to AH230</t>
      </text>
    </comment>
    <comment ref="AI230" authorId="0" shapeId="0">
      <text>
        <t>Merging Error was corrected in this row</t>
      </text>
    </comment>
    <comment ref="AJ230" authorId="0" shapeId="0">
      <text>
        <t>Merging Error was corrected in this row</t>
      </text>
    </comment>
    <comment ref="AK230" authorId="0" shapeId="0">
      <text>
        <t>Merging Error was corrected in this row</t>
      </text>
    </comment>
    <comment ref="AL230" authorId="0" shapeId="0">
      <text>
        <t>Merging Error was corrected in this row</t>
      </text>
    </comment>
    <comment ref="AM230" authorId="0" shapeId="0">
      <text>
        <t>Wrong tagging corrected, shfited from AN270 to AM230</t>
      </text>
    </comment>
    <comment ref="AN230" authorId="0" shapeId="0">
      <text>
        <t>Merging Error was corrected in this row</t>
      </text>
    </comment>
    <comment ref="AO230" authorId="0" shapeId="0">
      <text>
        <t>Merging Error was corrected in this row</t>
      </text>
    </comment>
    <comment ref="AP230" authorId="0" shapeId="0">
      <text>
        <t>Merging Error was corrected in this row</t>
      </text>
    </comment>
    <comment ref="AQ230" authorId="0" shapeId="0">
      <text>
        <t>Merging Error was corrected in this row</t>
      </text>
    </comment>
    <comment ref="AR230" authorId="0" shapeId="0">
      <text>
        <t>Merging Error was corrected in this row</t>
      </text>
    </comment>
    <comment ref="AS230" authorId="0" shapeId="0">
      <text>
        <t>Merging Error was corrected in this row</t>
      </text>
    </comment>
    <comment ref="AT230" authorId="0" shapeId="0">
      <text>
        <t>Merging Error was corrected in this row</t>
      </text>
    </comment>
    <comment ref="AU230" authorId="0" shapeId="0">
      <text>
        <t>Merging Error was corrected in this row</t>
      </text>
    </comment>
    <comment ref="A231" authorId="0" shapeId="0">
      <text>
        <t>Merging Error was corrected in this row</t>
      </text>
    </comment>
    <comment ref="B231" authorId="0" shapeId="0">
      <text>
        <t>Merging Error was corrected in this row</t>
      </text>
    </comment>
    <comment ref="C231" authorId="0" shapeId="0">
      <text>
        <t>Merging Error was corrected in this row</t>
      </text>
    </comment>
    <comment ref="D231" authorId="0" shapeId="0">
      <text>
        <t>Merging Error was corrected in this row</t>
      </text>
    </comment>
    <comment ref="E231" authorId="0" shapeId="0">
      <text>
        <t>Merging Error was corrected in this row</t>
      </text>
    </comment>
    <comment ref="F231" authorId="0" shapeId="0">
      <text>
        <t>Merging Error was corrected in this row</t>
      </text>
    </comment>
    <comment ref="G231" authorId="0" shapeId="0">
      <text>
        <t>Merging Error was corrected in this row</t>
      </text>
    </comment>
    <comment ref="H231" authorId="0" shapeId="0">
      <text>
        <t>Merging Error was corrected in this row</t>
      </text>
    </comment>
    <comment ref="I231" authorId="0" shapeId="0">
      <text>
        <t>Merging Error was corrected in this row</t>
      </text>
    </comment>
    <comment ref="J231" authorId="0" shapeId="0">
      <text>
        <t>Merging Error was corrected in this row</t>
      </text>
    </comment>
    <comment ref="K231" authorId="0" shapeId="0">
      <text>
        <t>Merging Error was corrected in this row</t>
      </text>
    </comment>
    <comment ref="L231" authorId="0" shapeId="0">
      <text>
        <t>Merging Error was corrected in this row</t>
      </text>
    </comment>
    <comment ref="M231" authorId="0" shapeId="0">
      <text>
        <t>Merging Error was corrected in this row</t>
      </text>
    </comment>
    <comment ref="N231" authorId="0" shapeId="0">
      <text>
        <t>Merging Error was corrected in this row</t>
      </text>
    </comment>
    <comment ref="O231" authorId="0" shapeId="0">
      <text>
        <t>Merging Error was corrected in this row</t>
      </text>
    </comment>
    <comment ref="P231" authorId="0" shapeId="0">
      <text>
        <t>Merging Error was corrected in this row</t>
      </text>
    </comment>
    <comment ref="Q231" authorId="0" shapeId="0">
      <text>
        <t>Merging Error was corrected in this row</t>
      </text>
    </comment>
    <comment ref="R231" authorId="0" shapeId="0">
      <text>
        <t>Merging Error was corrected in this row</t>
      </text>
    </comment>
    <comment ref="S231" authorId="0" shapeId="0">
      <text>
        <t>Merging Error was corrected in this row</t>
      </text>
    </comment>
    <comment ref="T231" authorId="0" shapeId="0">
      <text>
        <t>Merging Error was corrected in this row</t>
      </text>
    </comment>
    <comment ref="U231" authorId="0" shapeId="0">
      <text>
        <t>Merging Error was corrected in this row</t>
      </text>
    </comment>
    <comment ref="V231" authorId="0" shapeId="0">
      <text>
        <t>Merging Error was corrected in this row</t>
      </text>
    </comment>
    <comment ref="W231" authorId="0" shapeId="0">
      <text>
        <t>Merging Error was corrected in this row</t>
      </text>
    </comment>
    <comment ref="X231" authorId="0" shapeId="0">
      <text>
        <t>Merging Error was corrected in this row</t>
      </text>
    </comment>
    <comment ref="Y231" authorId="0" shapeId="0">
      <text>
        <t>Merging Error was corrected in this row</t>
      </text>
    </comment>
    <comment ref="Z231" authorId="0" shapeId="0">
      <text>
        <t>Merging Error was corrected in this row</t>
      </text>
    </comment>
    <comment ref="AA231" authorId="0" shapeId="0">
      <text>
        <t>Merging Error was corrected in this row</t>
      </text>
    </comment>
    <comment ref="AB231" authorId="0" shapeId="0">
      <text>
        <t>Merging Error was corrected in this row</t>
      </text>
    </comment>
    <comment ref="AC231" authorId="0" shapeId="0">
      <text>
        <t>Merging Error was corrected in this row</t>
      </text>
    </comment>
    <comment ref="AD231" authorId="0" shapeId="0">
      <text>
        <t>Merging Error was corrected in this row</t>
      </text>
    </comment>
    <comment ref="AE231" authorId="0" shapeId="0">
      <text>
        <t>Merging Error was corrected in this row</t>
      </text>
    </comment>
    <comment ref="AF231" authorId="0" shapeId="0">
      <text>
        <t>Merging Error was corrected in this row</t>
      </text>
    </comment>
    <comment ref="AG231" authorId="0" shapeId="0">
      <text>
        <t>Merging Error was corrected in this row</t>
      </text>
    </comment>
    <comment ref="AH231" authorId="0" shapeId="0">
      <text>
        <t>Wrong tagging corrected, shfited from AI255 to AH231</t>
      </text>
    </comment>
    <comment ref="AI231" authorId="0" shapeId="0">
      <text>
        <t>Merging Error was corrected in this row</t>
      </text>
    </comment>
    <comment ref="AJ231" authorId="0" shapeId="0">
      <text>
        <t>Merging Error was corrected in this row</t>
      </text>
    </comment>
    <comment ref="AK231" authorId="0" shapeId="0">
      <text>
        <t>Merging Error was corrected in this row</t>
      </text>
    </comment>
    <comment ref="AL231" authorId="0" shapeId="0">
      <text>
        <t>Merging Error was corrected in this row</t>
      </text>
    </comment>
    <comment ref="AM231" authorId="0" shapeId="0">
      <text>
        <t>Wrong tagging corrected, shfited from AN271 to AM231</t>
      </text>
    </comment>
    <comment ref="AN231" authorId="0" shapeId="0">
      <text>
        <t>Merging Error was corrected in this row</t>
      </text>
    </comment>
    <comment ref="AO231" authorId="0" shapeId="0">
      <text>
        <t>Merging Error was corrected in this row</t>
      </text>
    </comment>
    <comment ref="AP231" authorId="0" shapeId="0">
      <text>
        <t>Merging Error was corrected in this row</t>
      </text>
    </comment>
    <comment ref="AQ231" authorId="0" shapeId="0">
      <text>
        <t>Merging Error was corrected in this row</t>
      </text>
    </comment>
    <comment ref="AR231" authorId="0" shapeId="0">
      <text>
        <t>Merging Error was corrected in this row</t>
      </text>
    </comment>
    <comment ref="AS231" authorId="0" shapeId="0">
      <text>
        <t>Merging Error was corrected in this row</t>
      </text>
    </comment>
    <comment ref="AT231" authorId="0" shapeId="0">
      <text>
        <t>Merging Error was corrected in this row</t>
      </text>
    </comment>
    <comment ref="AU231" authorId="0" shapeId="0">
      <text>
        <t>Merging Error was corrected in this row</t>
      </text>
    </comment>
    <comment ref="A233" authorId="0" shapeId="0">
      <text>
        <t>Merging Error was corrected in this row</t>
      </text>
    </comment>
    <comment ref="B233" authorId="0" shapeId="0">
      <text>
        <t>Merging Error was corrected in this row</t>
      </text>
    </comment>
    <comment ref="C233" authorId="0" shapeId="0">
      <text>
        <t>Merging Error was corrected in this row</t>
      </text>
    </comment>
    <comment ref="D233" authorId="0" shapeId="0">
      <text>
        <t>Merging Error was corrected in this row</t>
      </text>
    </comment>
    <comment ref="E233" authorId="0" shapeId="0">
      <text>
        <t>Merging Error was corrected in this row</t>
      </text>
    </comment>
    <comment ref="F233" authorId="0" shapeId="0">
      <text>
        <t>Merging Error was corrected in this row</t>
      </text>
    </comment>
    <comment ref="G233" authorId="0" shapeId="0">
      <text>
        <t>Merging Error was corrected in this row</t>
      </text>
    </comment>
    <comment ref="H233" authorId="0" shapeId="0">
      <text>
        <t>Merging Error was corrected in this row</t>
      </text>
    </comment>
    <comment ref="I233" authorId="0" shapeId="0">
      <text>
        <t>Merging Error was corrected in this row</t>
      </text>
    </comment>
    <comment ref="J233" authorId="0" shapeId="0">
      <text>
        <t>Merging Error was corrected in this row</t>
      </text>
    </comment>
    <comment ref="K233" authorId="0" shapeId="0">
      <text>
        <t>Merging Error was corrected in this row</t>
      </text>
    </comment>
    <comment ref="L233" authorId="0" shapeId="0">
      <text>
        <t>Merging Error was corrected in this row</t>
      </text>
    </comment>
    <comment ref="M233" authorId="0" shapeId="0">
      <text>
        <t>Merging Error was corrected in this row</t>
      </text>
    </comment>
    <comment ref="N233" authorId="0" shapeId="0">
      <text>
        <t>Merging Error was corrected in this row</t>
      </text>
    </comment>
    <comment ref="O233" authorId="0" shapeId="0">
      <text>
        <t>Merging Error was corrected in this row</t>
      </text>
    </comment>
    <comment ref="P233" authorId="0" shapeId="0">
      <text>
        <t>Merging Error was corrected in this row</t>
      </text>
    </comment>
    <comment ref="Q233" authorId="0" shapeId="0">
      <text>
        <t>Merging Error was corrected in this row</t>
      </text>
    </comment>
    <comment ref="R233" authorId="0" shapeId="0">
      <text>
        <t>Merging Error was corrected in this row</t>
      </text>
    </comment>
    <comment ref="S233" authorId="0" shapeId="0">
      <text>
        <t>Merging Error was corrected in this row</t>
      </text>
    </comment>
    <comment ref="T233" authorId="0" shapeId="0">
      <text>
        <t>Merging Error was corrected in this row</t>
      </text>
    </comment>
    <comment ref="U233" authorId="0" shapeId="0">
      <text>
        <t>Merging Error was corrected in this row</t>
      </text>
    </comment>
    <comment ref="V233" authorId="0" shapeId="0">
      <text>
        <t>Merging Error was corrected in this row</t>
      </text>
    </comment>
    <comment ref="W233" authorId="0" shapeId="0">
      <text>
        <t>Merging Error was corrected in this row</t>
      </text>
    </comment>
    <comment ref="X233" authorId="0" shapeId="0">
      <text>
        <t>Merging Error was corrected in this row</t>
      </text>
    </comment>
    <comment ref="Y233" authorId="0" shapeId="0">
      <text>
        <t>Merging Error was corrected in this row</t>
      </text>
    </comment>
    <comment ref="Z233" authorId="0" shapeId="0">
      <text>
        <t>Merging Error was corrected in this row</t>
      </text>
    </comment>
    <comment ref="AA233" authorId="0" shapeId="0">
      <text>
        <t>Merging Error was corrected in this row</t>
      </text>
    </comment>
    <comment ref="AB233" authorId="0" shapeId="0">
      <text>
        <t>Merging Error was corrected in this row</t>
      </text>
    </comment>
    <comment ref="AC233" authorId="0" shapeId="0">
      <text>
        <t>Merging Error was corrected in this row</t>
      </text>
    </comment>
    <comment ref="AD233" authorId="0" shapeId="0">
      <text>
        <t>Merging Error was corrected in this row</t>
      </text>
    </comment>
    <comment ref="AE233" authorId="0" shapeId="0">
      <text>
        <t>Merging Error was corrected in this row</t>
      </text>
    </comment>
    <comment ref="AF233" authorId="0" shapeId="0">
      <text>
        <t>Merging Error was corrected in this row</t>
      </text>
    </comment>
    <comment ref="AG233" authorId="0" shapeId="0">
      <text>
        <t>Merging Error was corrected in this row</t>
      </text>
    </comment>
    <comment ref="AH233" authorId="0" shapeId="0">
      <text>
        <t>Wrong tagging corrected, shfited from AI257 to AH233</t>
      </text>
    </comment>
    <comment ref="AI233" authorId="0" shapeId="0">
      <text>
        <t>Merging Error was corrected in this row</t>
      </text>
    </comment>
    <comment ref="AJ233" authorId="0" shapeId="0">
      <text>
        <t>Merging Error was corrected in this row</t>
      </text>
    </comment>
    <comment ref="AK233" authorId="0" shapeId="0">
      <text>
        <t>Merging Error was corrected in this row</t>
      </text>
    </comment>
    <comment ref="AL233" authorId="0" shapeId="0">
      <text>
        <t>Merging Error was corrected in this row</t>
      </text>
    </comment>
    <comment ref="AM233" authorId="0" shapeId="0">
      <text>
        <t>Wrong tagging corrected, shfited from AN273 to AM233</t>
      </text>
    </comment>
    <comment ref="AN233" authorId="0" shapeId="0">
      <text>
        <t>Merging Error was corrected in this row</t>
      </text>
    </comment>
    <comment ref="AO233" authorId="0" shapeId="0">
      <text>
        <t>Merging Error was corrected in this row</t>
      </text>
    </comment>
    <comment ref="AP233" authorId="0" shapeId="0">
      <text>
        <t>Merging Error was corrected in this row</t>
      </text>
    </comment>
    <comment ref="AQ233" authorId="0" shapeId="0">
      <text>
        <t>Merging Error was corrected in this row</t>
      </text>
    </comment>
    <comment ref="AR233" authorId="0" shapeId="0">
      <text>
        <t>Merging Error was corrected in this row</t>
      </text>
    </comment>
    <comment ref="AS233" authorId="0" shapeId="0">
      <text>
        <t>Merging Error was corrected in this row</t>
      </text>
    </comment>
    <comment ref="AT233" authorId="0" shapeId="0">
      <text>
        <t>Merging Error was corrected in this row</t>
      </text>
    </comment>
    <comment ref="AU233" authorId="0" shapeId="0">
      <text>
        <t>Merging Error was corrected in this row</t>
      </text>
    </comment>
    <comment ref="A234" authorId="0" shapeId="0">
      <text>
        <t>Merging Error was corrected in this row</t>
      </text>
    </comment>
    <comment ref="B234" authorId="0" shapeId="0">
      <text>
        <t>Merging Error was corrected in this row</t>
      </text>
    </comment>
    <comment ref="C234" authorId="0" shapeId="0">
      <text>
        <t>Merging Error was corrected in this row</t>
      </text>
    </comment>
    <comment ref="D234" authorId="0" shapeId="0">
      <text>
        <t>Merging Error was corrected in this row</t>
      </text>
    </comment>
    <comment ref="E234" authorId="0" shapeId="0">
      <text>
        <t>Merging Error was corrected in this row</t>
      </text>
    </comment>
    <comment ref="F234" authorId="0" shapeId="0">
      <text>
        <t>Merging Error was corrected in this row</t>
      </text>
    </comment>
    <comment ref="G234" authorId="0" shapeId="0">
      <text>
        <t>Merging Error was corrected in this row</t>
      </text>
    </comment>
    <comment ref="H234" authorId="0" shapeId="0">
      <text>
        <t>Merging Error was corrected in this row</t>
      </text>
    </comment>
    <comment ref="I234" authorId="0" shapeId="0">
      <text>
        <t>Merging Error was corrected in this row</t>
      </text>
    </comment>
    <comment ref="J234" authorId="0" shapeId="0">
      <text>
        <t>Merging Error was corrected in this row</t>
      </text>
    </comment>
    <comment ref="K234" authorId="0" shapeId="0">
      <text>
        <t>Merging Error was corrected in this row</t>
      </text>
    </comment>
    <comment ref="L234" authorId="0" shapeId="0">
      <text>
        <t>Merging Error was corrected in this row</t>
      </text>
    </comment>
    <comment ref="M234" authorId="0" shapeId="0">
      <text>
        <t>Merging Error was corrected in this row</t>
      </text>
    </comment>
    <comment ref="N234" authorId="0" shapeId="0">
      <text>
        <t>Merging Error was corrected in this row</t>
      </text>
    </comment>
    <comment ref="O234" authorId="0" shapeId="0">
      <text>
        <t>Merging Error was corrected in this row</t>
      </text>
    </comment>
    <comment ref="P234" authorId="0" shapeId="0">
      <text>
        <t>Merging Error was corrected in this row</t>
      </text>
    </comment>
    <comment ref="Q234" authorId="0" shapeId="0">
      <text>
        <t>Merging Error was corrected in this row</t>
      </text>
    </comment>
    <comment ref="R234" authorId="0" shapeId="0">
      <text>
        <t>Merging Error was corrected in this row</t>
      </text>
    </comment>
    <comment ref="S234" authorId="0" shapeId="0">
      <text>
        <t>Merging Error was corrected in this row</t>
      </text>
    </comment>
    <comment ref="T234" authorId="0" shapeId="0">
      <text>
        <t>Merging Error was corrected in this row</t>
      </text>
    </comment>
    <comment ref="U234" authorId="0" shapeId="0">
      <text>
        <t>Merging Error was corrected in this row</t>
      </text>
    </comment>
    <comment ref="V234" authorId="0" shapeId="0">
      <text>
        <t>Merging Error was corrected in this row</t>
      </text>
    </comment>
    <comment ref="W234" authorId="0" shapeId="0">
      <text>
        <t>Merging Error was corrected in this row</t>
      </text>
    </comment>
    <comment ref="X234" authorId="0" shapeId="0">
      <text>
        <t>Merging Error was corrected in this row</t>
      </text>
    </comment>
    <comment ref="Y234" authorId="0" shapeId="0">
      <text>
        <t>Merging Error was corrected in this row</t>
      </text>
    </comment>
    <comment ref="Z234" authorId="0" shapeId="0">
      <text>
        <t>Merging Error was corrected in this row</t>
      </text>
    </comment>
    <comment ref="AA234" authorId="0" shapeId="0">
      <text>
        <t>Merging Error was corrected in this row</t>
      </text>
    </comment>
    <comment ref="AB234" authorId="0" shapeId="0">
      <text>
        <t>Merging Error was corrected in this row</t>
      </text>
    </comment>
    <comment ref="AC234" authorId="0" shapeId="0">
      <text>
        <t>Merging Error was corrected in this row</t>
      </text>
    </comment>
    <comment ref="AD234" authorId="0" shapeId="0">
      <text>
        <t>Merging Error was corrected in this row</t>
      </text>
    </comment>
    <comment ref="AE234" authorId="0" shapeId="0">
      <text>
        <t>Merging Error was corrected in this row</t>
      </text>
    </comment>
    <comment ref="AF234" authorId="0" shapeId="0">
      <text>
        <t>Merging Error was corrected in this row</t>
      </text>
    </comment>
    <comment ref="AG234" authorId="0" shapeId="0">
      <text>
        <t>Merging Error was corrected in this row</t>
      </text>
    </comment>
    <comment ref="AH234" authorId="0" shapeId="0">
      <text>
        <t>Wrong tagging corrected, shfited from AI258 to AH234</t>
      </text>
    </comment>
    <comment ref="AI234" authorId="0" shapeId="0">
      <text>
        <t>Merging Error was corrected in this row</t>
      </text>
    </comment>
    <comment ref="AJ234" authorId="0" shapeId="0">
      <text>
        <t>Merging Error was corrected in this row</t>
      </text>
    </comment>
    <comment ref="AK234" authorId="0" shapeId="0">
      <text>
        <t>Merging Error was corrected in this row</t>
      </text>
    </comment>
    <comment ref="AL234" authorId="0" shapeId="0">
      <text>
        <t>Merging Error was corrected in this row</t>
      </text>
    </comment>
    <comment ref="AM234" authorId="0" shapeId="0">
      <text>
        <t>Wrong tagging corrected, shfited from AN274 to AM234</t>
      </text>
    </comment>
    <comment ref="AN234" authorId="0" shapeId="0">
      <text>
        <t>Merging Error was corrected in this row</t>
      </text>
    </comment>
    <comment ref="AO234" authorId="0" shapeId="0">
      <text>
        <t>Merging Error was corrected in this row</t>
      </text>
    </comment>
    <comment ref="AP234" authorId="0" shapeId="0">
      <text>
        <t>Merging Error was corrected in this row</t>
      </text>
    </comment>
    <comment ref="AQ234" authorId="0" shapeId="0">
      <text>
        <t>Merging Error was corrected in this row</t>
      </text>
    </comment>
    <comment ref="AR234" authorId="0" shapeId="0">
      <text>
        <t>Merging Error was corrected in this row</t>
      </text>
    </comment>
    <comment ref="AS234" authorId="0" shapeId="0">
      <text>
        <t>Merging Error was corrected in this row</t>
      </text>
    </comment>
    <comment ref="AT234" authorId="0" shapeId="0">
      <text>
        <t>Merging Error was corrected in this row</t>
      </text>
    </comment>
    <comment ref="AU234" authorId="0" shapeId="0">
      <text>
        <t>Merging Error was corrected in this row</t>
      </text>
    </comment>
    <comment ref="A235" authorId="0" shapeId="0">
      <text>
        <t>Merging Error was corrected in this row</t>
      </text>
    </comment>
    <comment ref="B235" authorId="0" shapeId="0">
      <text>
        <t>Merging Error was corrected in this row</t>
      </text>
    </comment>
    <comment ref="C235" authorId="0" shapeId="0">
      <text>
        <t>Merging Error was corrected in this row</t>
      </text>
    </comment>
    <comment ref="D235" authorId="0" shapeId="0">
      <text>
        <t>Merging Error was corrected in this row</t>
      </text>
    </comment>
    <comment ref="E235" authorId="0" shapeId="0">
      <text>
        <t>Merging Error was corrected in this row</t>
      </text>
    </comment>
    <comment ref="F235" authorId="0" shapeId="0">
      <text>
        <t>Merging Error was corrected in this row</t>
      </text>
    </comment>
    <comment ref="G235" authorId="0" shapeId="0">
      <text>
        <t>Merging Error was corrected in this row</t>
      </text>
    </comment>
    <comment ref="H235" authorId="0" shapeId="0">
      <text>
        <t>Merging Error was corrected in this row</t>
      </text>
    </comment>
    <comment ref="I235" authorId="0" shapeId="0">
      <text>
        <t>Merging Error was corrected in this row</t>
      </text>
    </comment>
    <comment ref="J235" authorId="0" shapeId="0">
      <text>
        <t>Merging Error was corrected in this row</t>
      </text>
    </comment>
    <comment ref="K235" authorId="0" shapeId="0">
      <text>
        <t>Merging Error was corrected in this row</t>
      </text>
    </comment>
    <comment ref="L235" authorId="0" shapeId="0">
      <text>
        <t>Merging Error was corrected in this row</t>
      </text>
    </comment>
    <comment ref="M235" authorId="0" shapeId="0">
      <text>
        <t>Merging Error was corrected in this row</t>
      </text>
    </comment>
    <comment ref="N235" authorId="0" shapeId="0">
      <text>
        <t>Merging Error was corrected in this row</t>
      </text>
    </comment>
    <comment ref="O235" authorId="0" shapeId="0">
      <text>
        <t>Merging Error was corrected in this row</t>
      </text>
    </comment>
    <comment ref="P235" authorId="0" shapeId="0">
      <text>
        <t>Merging Error was corrected in this row</t>
      </text>
    </comment>
    <comment ref="Q235" authorId="0" shapeId="0">
      <text>
        <t>Merging Error was corrected in this row</t>
      </text>
    </comment>
    <comment ref="R235" authorId="0" shapeId="0">
      <text>
        <t>Merging Error was corrected in this row</t>
      </text>
    </comment>
    <comment ref="S235" authorId="0" shapeId="0">
      <text>
        <t>Merging Error was corrected in this row</t>
      </text>
    </comment>
    <comment ref="T235" authorId="0" shapeId="0">
      <text>
        <t>Merging Error was corrected in this row</t>
      </text>
    </comment>
    <comment ref="U235" authorId="0" shapeId="0">
      <text>
        <t>Merging Error was corrected in this row</t>
      </text>
    </comment>
    <comment ref="V235" authorId="0" shapeId="0">
      <text>
        <t>Merging Error was corrected in this row</t>
      </text>
    </comment>
    <comment ref="W235" authorId="0" shapeId="0">
      <text>
        <t>Merging Error was corrected in this row</t>
      </text>
    </comment>
    <comment ref="X235" authorId="0" shapeId="0">
      <text>
        <t>Merging Error was corrected in this row</t>
      </text>
    </comment>
    <comment ref="Y235" authorId="0" shapeId="0">
      <text>
        <t>Merging Error was corrected in this row</t>
      </text>
    </comment>
    <comment ref="Z235" authorId="0" shapeId="0">
      <text>
        <t>Merging Error was corrected in this row</t>
      </text>
    </comment>
    <comment ref="AA235" authorId="0" shapeId="0">
      <text>
        <t>Merging Error was corrected in this row</t>
      </text>
    </comment>
    <comment ref="AB235" authorId="0" shapeId="0">
      <text>
        <t>Merging Error was corrected in this row</t>
      </text>
    </comment>
    <comment ref="AC235" authorId="0" shapeId="0">
      <text>
        <t>Merging Error was corrected in this row</t>
      </text>
    </comment>
    <comment ref="AD235" authorId="0" shapeId="0">
      <text>
        <t>Merging Error was corrected in this row</t>
      </text>
    </comment>
    <comment ref="AE235" authorId="0" shapeId="0">
      <text>
        <t>Merging Error was corrected in this row</t>
      </text>
    </comment>
    <comment ref="AF235" authorId="0" shapeId="0">
      <text>
        <t>Merging Error was corrected in this row</t>
      </text>
    </comment>
    <comment ref="AG235" authorId="0" shapeId="0">
      <text>
        <t>Merging Error was corrected in this row</t>
      </text>
    </comment>
    <comment ref="AH235" authorId="0" shapeId="0">
      <text>
        <t>Wrong tagging corrected, shfited from AI259 to AH235</t>
      </text>
    </comment>
    <comment ref="AI235" authorId="0" shapeId="0">
      <text>
        <t>Merging Error was corrected in this row</t>
      </text>
    </comment>
    <comment ref="AJ235" authorId="0" shapeId="0">
      <text>
        <t>Merging Error was corrected in this row</t>
      </text>
    </comment>
    <comment ref="AK235" authorId="0" shapeId="0">
      <text>
        <t>Merging Error was corrected in this row</t>
      </text>
    </comment>
    <comment ref="AL235" authorId="0" shapeId="0">
      <text>
        <t>Merging Error was corrected in this row</t>
      </text>
    </comment>
    <comment ref="AM235" authorId="0" shapeId="0">
      <text>
        <t>Wrong tagging corrected, shfited from AN275 to AM235</t>
      </text>
    </comment>
    <comment ref="AN235" authorId="0" shapeId="0">
      <text>
        <t>Merging Error was corrected in this row</t>
      </text>
    </comment>
    <comment ref="AO235" authorId="0" shapeId="0">
      <text>
        <t>Merging Error was corrected in this row</t>
      </text>
    </comment>
    <comment ref="AP235" authorId="0" shapeId="0">
      <text>
        <t>Merging Error was corrected in this row</t>
      </text>
    </comment>
    <comment ref="AQ235" authorId="0" shapeId="0">
      <text>
        <t>Merging Error was corrected in this row</t>
      </text>
    </comment>
    <comment ref="AR235" authorId="0" shapeId="0">
      <text>
        <t>Merging Error was corrected in this row</t>
      </text>
    </comment>
    <comment ref="AS235" authorId="0" shapeId="0">
      <text>
        <t>Merging Error was corrected in this row</t>
      </text>
    </comment>
    <comment ref="AT235" authorId="0" shapeId="0">
      <text>
        <t>Merging Error was corrected in this row</t>
      </text>
    </comment>
    <comment ref="AU235" authorId="0" shapeId="0">
      <text>
        <t>Merging Error was corrected in this row</t>
      </text>
    </comment>
    <comment ref="A536" authorId="0" shapeId="0">
      <text>
        <t>Merging Error was corrected in this row</t>
      </text>
    </comment>
    <comment ref="B536" authorId="0" shapeId="0">
      <text>
        <t>Merging Error was corrected in this row</t>
      </text>
    </comment>
    <comment ref="C536" authorId="0" shapeId="0">
      <text>
        <t>Merging Error was corrected in this row</t>
      </text>
    </comment>
    <comment ref="D536" authorId="0" shapeId="0">
      <text>
        <t>Merging Error was corrected in this row</t>
      </text>
    </comment>
    <comment ref="E536" authorId="0" shapeId="0">
      <text>
        <t>Merging Error was corrected in this row</t>
      </text>
    </comment>
    <comment ref="F536" authorId="0" shapeId="0">
      <text>
        <t>Merging Error was corrected in this row</t>
      </text>
    </comment>
    <comment ref="G536" authorId="0" shapeId="0">
      <text>
        <t>Merging Error was corrected in this row</t>
      </text>
    </comment>
    <comment ref="H536" authorId="0" shapeId="0">
      <text>
        <t>Merging Error was corrected in this row</t>
      </text>
    </comment>
    <comment ref="I536" authorId="0" shapeId="0">
      <text>
        <t>Merging Error was corrected in this row</t>
      </text>
    </comment>
    <comment ref="J536" authorId="0" shapeId="0">
      <text>
        <t>Merging Error was corrected in this row</t>
      </text>
    </comment>
    <comment ref="K536" authorId="0" shapeId="0">
      <text>
        <t>Merging Error was corrected in this row</t>
      </text>
    </comment>
    <comment ref="L536" authorId="0" shapeId="0">
      <text>
        <t>Merging Error was corrected in this row</t>
      </text>
    </comment>
    <comment ref="M536" authorId="0" shapeId="0">
      <text>
        <t>Merging Error was corrected in this row</t>
      </text>
    </comment>
    <comment ref="N536" authorId="0" shapeId="0">
      <text>
        <t>Merging Error was corrected in this row</t>
      </text>
    </comment>
    <comment ref="O536" authorId="0" shapeId="0">
      <text>
        <t>Merging Error was corrected in this row</t>
      </text>
    </comment>
    <comment ref="P536" authorId="0" shapeId="0">
      <text>
        <t>Merging Error was corrected in this row</t>
      </text>
    </comment>
    <comment ref="Q536" authorId="0" shapeId="0">
      <text>
        <t>Merging Error was corrected in this row</t>
      </text>
    </comment>
    <comment ref="R536" authorId="0" shapeId="0">
      <text>
        <t>Merging Error was corrected in this row</t>
      </text>
    </comment>
    <comment ref="S536" authorId="0" shapeId="0">
      <text>
        <t>Merging Error was corrected in this row</t>
      </text>
    </comment>
    <comment ref="T536" authorId="0" shapeId="0">
      <text>
        <t>Merging Error was corrected in this row</t>
      </text>
    </comment>
    <comment ref="U536" authorId="0" shapeId="0">
      <text>
        <t>Merging Error was corrected in this row</t>
      </text>
    </comment>
    <comment ref="V536" authorId="0" shapeId="0">
      <text>
        <t>Merging Error was corrected in this row</t>
      </text>
    </comment>
    <comment ref="W536" authorId="0" shapeId="0">
      <text>
        <t>Merging Error was corrected in this row</t>
      </text>
    </comment>
    <comment ref="X536" authorId="0" shapeId="0">
      <text>
        <t>Merging Error was corrected in this row</t>
      </text>
    </comment>
    <comment ref="Y536" authorId="0" shapeId="0">
      <text>
        <t>Merging Error was corrected in this row</t>
      </text>
    </comment>
    <comment ref="Z536" authorId="0" shapeId="0">
      <text>
        <t>Merging Error was corrected in this row</t>
      </text>
    </comment>
    <comment ref="AA536" authorId="0" shapeId="0">
      <text>
        <t>Merging Error was corrected in this row</t>
      </text>
    </comment>
    <comment ref="AB536" authorId="0" shapeId="0">
      <text>
        <t>Merging Error was corrected in this row</t>
      </text>
    </comment>
    <comment ref="AC536" authorId="0" shapeId="0">
      <text>
        <t>Merging Error was corrected in this row</t>
      </text>
    </comment>
    <comment ref="AD536" authorId="0" shapeId="0">
      <text>
        <t>Merging Error was corrected in this row</t>
      </text>
    </comment>
    <comment ref="AE536" authorId="0" shapeId="0">
      <text>
        <t>Merging Error was corrected in this row</t>
      </text>
    </comment>
    <comment ref="AF536" authorId="0" shapeId="0">
      <text>
        <t>Merging Error was corrected in this row</t>
      </text>
    </comment>
    <comment ref="AG536" authorId="0" shapeId="0">
      <text>
        <t>Merging Error was corrected in this row</t>
      </text>
    </comment>
    <comment ref="AH536" authorId="0" shapeId="0">
      <text>
        <t>Merging Error was corrected in this row</t>
      </text>
    </comment>
    <comment ref="AI536" authorId="0" shapeId="0">
      <text>
        <t>Merging Error was corrected in this row</t>
      </text>
    </comment>
    <comment ref="AJ536" authorId="0" shapeId="0">
      <text>
        <t>Merging Error was corrected in this row</t>
      </text>
    </comment>
    <comment ref="AK536" authorId="0" shapeId="0">
      <text>
        <t>Merging Error was corrected in this row</t>
      </text>
    </comment>
    <comment ref="AL536" authorId="0" shapeId="0">
      <text>
        <t>Merging Error was corrected in this row</t>
      </text>
    </comment>
    <comment ref="AM536" authorId="0" shapeId="0">
      <text>
        <t>Merging Error was corrected in this row</t>
      </text>
    </comment>
    <comment ref="AN536" authorId="0" shapeId="0">
      <text>
        <t>Merging Error was corrected in this row</t>
      </text>
    </comment>
    <comment ref="AO536" authorId="0" shapeId="0">
      <text>
        <t>Merging Error was corrected in this row</t>
      </text>
    </comment>
    <comment ref="AP536" authorId="0" shapeId="0">
      <text>
        <t>Merging Error was corrected in this row</t>
      </text>
    </comment>
    <comment ref="AQ536" authorId="0" shapeId="0">
      <text>
        <t>Merging Error was corrected in this row</t>
      </text>
    </comment>
    <comment ref="AR536" authorId="0" shapeId="0">
      <text>
        <t>Merging Error was corrected in this row</t>
      </text>
    </comment>
    <comment ref="AS536" authorId="0" shapeId="0">
      <text>
        <t>Merging Error was corrected in this row</t>
      </text>
    </comment>
    <comment ref="AT536" authorId="0" shapeId="0">
      <text>
        <t>Merging Error was corrected in this row</t>
      </text>
    </comment>
    <comment ref="AU536" authorId="0" shapeId="0">
      <text>
        <t>Merging Error was corrected in this row</t>
      </text>
    </comment>
    <comment ref="C597" authorId="0" shapeId="0">
      <text>
        <t>Unit is Changed from Million(2019Q2) to Million(2018Q4)</t>
      </text>
    </comment>
    <comment ref="C600" authorId="0" shapeId="0">
      <text>
        <t>Unit is Changed from Million(2019Q2) to Million(2018Q4)</t>
      </text>
    </comment>
    <comment ref="C601" authorId="0" shapeId="0">
      <text>
        <t>Unit is Changed from Million(2019Q2) to Million(2018Q4)</t>
      </text>
    </comment>
    <comment ref="C602" authorId="0" shapeId="0">
      <text>
        <t>Unit is Changed from Million(2019Q2) to Million(2018Q4)</t>
      </text>
    </comment>
    <comment ref="C606" authorId="0" shapeId="0">
      <text>
        <t>Unit is Changed from Million(2019Q2) to Million(2018Q4)</t>
      </text>
    </comment>
    <comment ref="C607" authorId="0" shapeId="0">
      <text>
        <t>Unit is Changed from Million(2019Q2) to Million(2018Q4)</t>
      </text>
    </comment>
    <comment ref="AH751" authorId="0" shapeId="0">
      <text>
        <t>Wrong tagging corrected, shfited from AI792 to AH751</t>
      </text>
    </comment>
    <comment ref="AM751" authorId="0" shapeId="0">
      <text>
        <t>Wrong tagging corrected, shfited from AN792 to AM751</t>
      </text>
    </comment>
    <comment ref="AR751" authorId="0" shapeId="0">
      <text>
        <t>Wrong tagging corrected, shfited from AS792 to AR751</t>
      </text>
    </comment>
    <comment ref="AH752" authorId="0" shapeId="0">
      <text>
        <t>Wrong tagging corrected, shfited from AI793 to AH752</t>
      </text>
    </comment>
    <comment ref="AM752" authorId="0" shapeId="0">
      <text>
        <t>Wrong tagging corrected, shfited from AN793 to AM752</t>
      </text>
    </comment>
    <comment ref="AR752" authorId="0" shapeId="0">
      <text>
        <t>Wrong tagging corrected, shfited from AS793 to AR752</t>
      </text>
    </comment>
    <comment ref="AH753" authorId="0" shapeId="0">
      <text>
        <t>Wrong tagging corrected, shfited from AI794 to AH753</t>
      </text>
    </comment>
    <comment ref="AM753" authorId="0" shapeId="0">
      <text>
        <t>Wrong tagging corrected, shfited from AN794 to AM753</t>
      </text>
    </comment>
    <comment ref="AR753" authorId="0" shapeId="0">
      <text>
        <t>Wrong tagging corrected, shfited from AS794 to AR753</t>
      </text>
    </comment>
    <comment ref="V756" authorId="0" shapeId="0">
      <text>
        <t>Wrong tagging corrected, Value changed from -0.6 to 0.6</t>
      </text>
    </comment>
    <comment ref="S757" authorId="0" shapeId="0">
      <text>
        <t>Wrong tagging corrected, Value changed from -1.2 to 1.2</t>
      </text>
    </comment>
    <comment ref="V758" authorId="0" shapeId="0">
      <text>
        <t>Wrong tagging corrected, Value changed from -0.7 to 0.7</t>
      </text>
    </comment>
    <comment ref="S760" authorId="0" shapeId="0">
      <text>
        <t>Wrong tagging corrected, Value changed from -0.4 to 0.4</t>
      </text>
    </comment>
    <comment ref="V761" authorId="0" shapeId="0">
      <text>
        <t>Wrong tagging corrected, Value changed from -0.3 to 0.3</t>
      </text>
    </comment>
    <comment ref="AF764" authorId="0" shapeId="0">
      <text>
        <t>Wrong tagging, Number replaced with- 50.5, from- 50.5</t>
      </text>
    </comment>
    <comment ref="AF772" authorId="0" shapeId="0">
      <text>
        <t>Wrong tagging, Number replaced with- -1.1, from- -1.1</t>
      </text>
    </comment>
    <comment ref="AF773" authorId="0" shapeId="0">
      <text>
        <t>Wrong tagging, Number replaced with- -0.7, from- -0.7</t>
      </text>
    </comment>
    <comment ref="AF774" authorId="0" shapeId="0">
      <text>
        <t>Data Added in AR file</t>
      </text>
    </comment>
    <comment ref="AF775" authorId="0" shapeId="0">
      <text>
        <t>Data Added in AR file</t>
      </text>
    </comment>
    <comment ref="AF783" authorId="0" shapeId="0">
      <text>
        <t>Wrong tagging, Number replaced with- 46.8, from- 46.8</t>
      </text>
    </comment>
  </commentList>
</comments>
</file>

<file path=xl/comments/comment2.xml><?xml version="1.0" encoding="utf-8"?>
<comments xmlns="http://schemas.openxmlformats.org/spreadsheetml/2006/main">
  <authors>
    <author>R. Praveen</author>
  </authors>
  <commentList>
    <comment ref="AN76" authorId="0" shapeId="0">
      <text>
        <t>Wrong tagging</t>
      </text>
    </comment>
    <comment ref="AS76" authorId="0" shapeId="0">
      <text>
        <t>Wrong tagging</t>
      </text>
    </comment>
    <comment ref="AN77" authorId="0" shapeId="0">
      <text>
        <t>Wrong tagging</t>
      </text>
    </comment>
    <comment ref="AS77" authorId="0" shapeId="0">
      <text>
        <t>Wrong tagging</t>
      </text>
    </comment>
    <comment ref="AN78" authorId="0" shapeId="0">
      <text>
        <t>Wrong tagging</t>
      </text>
    </comment>
    <comment ref="AS78" authorId="0" shapeId="0">
      <text>
        <t>Wrong tagging</t>
      </text>
    </comment>
    <comment ref="J83" authorId="0" shapeId="0">
      <text>
        <t>Wrong tagging</t>
      </text>
    </comment>
    <comment ref="O83" authorId="0" shapeId="0">
      <text>
        <t>Wrong tagging</t>
      </text>
    </comment>
    <comment ref="T83" authorId="0" shapeId="0">
      <text>
        <t>Wrong tagging</t>
      </text>
    </comment>
    <comment ref="Y83" authorId="0" shapeId="0">
      <text>
        <t>Wrong tagging</t>
      </text>
    </comment>
    <comment ref="AD83" authorId="0" shapeId="0">
      <text>
        <t>Wrong tagging</t>
      </text>
    </comment>
    <comment ref="AI83" authorId="0" shapeId="0">
      <text>
        <t>Wrong tagging</t>
      </text>
    </comment>
    <comment ref="AN83" authorId="0" shapeId="0">
      <text>
        <t>Wrong tagging</t>
      </text>
    </comment>
    <comment ref="AS83" authorId="0" shapeId="0">
      <text>
        <t>Wrong tagging</t>
      </text>
    </comment>
    <comment ref="J84" authorId="0" shapeId="0">
      <text>
        <t>Wrong tagging</t>
      </text>
    </comment>
    <comment ref="O84" authorId="0" shapeId="0">
      <text>
        <t>Wrong tagging</t>
      </text>
    </comment>
    <comment ref="T84" authorId="0" shapeId="0">
      <text>
        <t>Wrong tagging</t>
      </text>
    </comment>
    <comment ref="Y84" authorId="0" shapeId="0">
      <text>
        <t>Wrong tagging</t>
      </text>
    </comment>
    <comment ref="AD84" authorId="0" shapeId="0">
      <text>
        <t>Wrong tagging</t>
      </text>
    </comment>
    <comment ref="AI84" authorId="0" shapeId="0">
      <text>
        <t>Wrong tagging</t>
      </text>
    </comment>
    <comment ref="AN84" authorId="0" shapeId="0">
      <text>
        <t>Wrong tagging</t>
      </text>
    </comment>
    <comment ref="AS84" authorId="0" shapeId="0">
      <text>
        <t>Wrong tagging</t>
      </text>
    </comment>
    <comment ref="J85" authorId="0" shapeId="0">
      <text>
        <t>Wrong tagging</t>
      </text>
    </comment>
    <comment ref="O85" authorId="0" shapeId="0">
      <text>
        <t>Wrong tagging</t>
      </text>
    </comment>
    <comment ref="T85" authorId="0" shapeId="0">
      <text>
        <t>Wrong tagging</t>
      </text>
    </comment>
    <comment ref="Y85" authorId="0" shapeId="0">
      <text>
        <t>Wrong tagging</t>
      </text>
    </comment>
    <comment ref="AD85" authorId="0" shapeId="0">
      <text>
        <t>Wrong tagging</t>
      </text>
    </comment>
    <comment ref="AI85" authorId="0" shapeId="0">
      <text>
        <t>Wrong tagging</t>
      </text>
    </comment>
    <comment ref="AN85" authorId="0" shapeId="0">
      <text>
        <t>Wrong tagging</t>
      </text>
    </comment>
    <comment ref="AS85" authorId="0" shapeId="0">
      <text>
        <t>Wrong tagging</t>
      </text>
    </comment>
    <comment ref="J86" authorId="0" shapeId="0">
      <text>
        <t>Wrong tagging</t>
      </text>
    </comment>
    <comment ref="O86" authorId="0" shapeId="0">
      <text>
        <t>Wrong tagging</t>
      </text>
    </comment>
    <comment ref="T86" authorId="0" shapeId="0">
      <text>
        <t>Wrong tagging</t>
      </text>
    </comment>
    <comment ref="Y86" authorId="0" shapeId="0">
      <text>
        <t>Wrong tagging</t>
      </text>
    </comment>
    <comment ref="AD86" authorId="0" shapeId="0">
      <text>
        <t>Wrong tagging</t>
      </text>
    </comment>
    <comment ref="AI86" authorId="0" shapeId="0">
      <text>
        <t>Wrong tagging</t>
      </text>
    </comment>
    <comment ref="AN86" authorId="0" shapeId="0">
      <text>
        <t>Wrong tagging</t>
      </text>
    </comment>
    <comment ref="AS86" authorId="0" shapeId="0">
      <text>
        <t>Wrong tagging</t>
      </text>
    </comment>
    <comment ref="J87" authorId="0" shapeId="0">
      <text>
        <t>Wrong tagging</t>
      </text>
    </comment>
    <comment ref="O87" authorId="0" shapeId="0">
      <text>
        <t>Wrong tagging</t>
      </text>
    </comment>
    <comment ref="T87" authorId="0" shapeId="0">
      <text>
        <t>Wrong tagging</t>
      </text>
    </comment>
    <comment ref="Y87" authorId="0" shapeId="0">
      <text>
        <t>Wrong tagging</t>
      </text>
    </comment>
    <comment ref="AD87" authorId="0" shapeId="0">
      <text>
        <t>Wrong tagging</t>
      </text>
    </comment>
    <comment ref="AI87" authorId="0" shapeId="0">
      <text>
        <t>Wrong tagging</t>
      </text>
    </comment>
    <comment ref="AN87" authorId="0" shapeId="0">
      <text>
        <t>Wrong tagging</t>
      </text>
    </comment>
    <comment ref="AS87" authorId="0" shapeId="0">
      <text>
        <t>Wrong tagging</t>
      </text>
    </comment>
    <comment ref="J92" authorId="0" shapeId="0">
      <text>
        <t>Wrong tagging</t>
      </text>
    </comment>
    <comment ref="O92" authorId="0" shapeId="0">
      <text>
        <t>Wrong tagging</t>
      </text>
    </comment>
    <comment ref="T92" authorId="0" shapeId="0">
      <text>
        <t>Wrong tagging</t>
      </text>
    </comment>
    <comment ref="Y92" authorId="0" shapeId="0">
      <text>
        <t>Wrong tagging</t>
      </text>
    </comment>
    <comment ref="AD92" authorId="0" shapeId="0">
      <text>
        <t>Wrong tagging</t>
      </text>
    </comment>
    <comment ref="AI92" authorId="0" shapeId="0">
      <text>
        <t>Wrong tagging</t>
      </text>
    </comment>
    <comment ref="AN92" authorId="0" shapeId="0">
      <text>
        <t>Wrong tagging</t>
      </text>
    </comment>
    <comment ref="AS92" authorId="0" shapeId="0">
      <text>
        <t>Wrong tagging</t>
      </text>
    </comment>
    <comment ref="O93" authorId="0" shapeId="0">
      <text>
        <t>Wrong tagging</t>
      </text>
    </comment>
    <comment ref="T93" authorId="0" shapeId="0">
      <text>
        <t>Wrong tagging</t>
      </text>
    </comment>
    <comment ref="Y93" authorId="0" shapeId="0">
      <text>
        <t>Wrong tagging</t>
      </text>
    </comment>
    <comment ref="AD93" authorId="0" shapeId="0">
      <text>
        <t>Wrong tagging</t>
      </text>
    </comment>
    <comment ref="AI93" authorId="0" shapeId="0">
      <text>
        <t>Wrong tagging</t>
      </text>
    </comment>
    <comment ref="AN93" authorId="0" shapeId="0">
      <text>
        <t>Wrong tagging</t>
      </text>
    </comment>
    <comment ref="AS93" authorId="0" shapeId="0">
      <text>
        <t>Wrong tagging</t>
      </text>
    </comment>
    <comment ref="J97" authorId="0" shapeId="0">
      <text>
        <t>Wrong tagging</t>
      </text>
    </comment>
    <comment ref="J99" authorId="0" shapeId="0">
      <text>
        <t>Wrong tagging</t>
      </text>
    </comment>
    <comment ref="AF99" authorId="0" shapeId="0">
      <text>
        <t>Wrong tagging</t>
      </text>
    </comment>
    <comment ref="V129" authorId="0" shapeId="0">
      <text>
        <t>Wrong tagging</t>
      </text>
    </comment>
    <comment ref="S130" authorId="0" shapeId="0">
      <text>
        <t>Wrong tagging</t>
      </text>
    </comment>
    <comment ref="V131" authorId="0" shapeId="0">
      <text>
        <t>Wrong tagging</t>
      </text>
    </comment>
    <comment ref="S133" authorId="0" shapeId="0">
      <text>
        <t>Wrong tagging</t>
      </text>
    </comment>
    <comment ref="V134" authorId="0" shapeId="0">
      <text>
        <t>Wrong tagging</t>
      </text>
    </comment>
    <comment ref="T168" authorId="0" shapeId="0">
      <text>
        <t>Wrong tagging</t>
      </text>
    </comment>
    <comment ref="AD168" authorId="0" shapeId="0">
      <text>
        <t>Wrong tagging</t>
      </text>
    </comment>
    <comment ref="AI168" authorId="0" shapeId="0">
      <text>
        <t>Wrong tagging</t>
      </text>
    </comment>
    <comment ref="AD169" authorId="0" shapeId="0">
      <text>
        <t>Wrong tagging</t>
      </text>
    </comment>
    <comment ref="AI169" authorId="0" shapeId="0">
      <text>
        <t>Wrong tagging</t>
      </text>
    </comment>
    <comment ref="AD170" authorId="0" shapeId="0">
      <text>
        <t>Wrong tagging</t>
      </text>
    </comment>
    <comment ref="AI170" authorId="0" shapeId="0">
      <text>
        <t>Wrong tagging</t>
      </text>
    </comment>
    <comment ref="AD171" authorId="0" shapeId="0">
      <text>
        <t>Wrong tagging</t>
      </text>
    </comment>
    <comment ref="AI171" authorId="0" shapeId="0">
      <text>
        <t>Wrong tagging</t>
      </text>
    </comment>
    <comment ref="T173" authorId="0" shapeId="0">
      <text>
        <t>Wrong tagging</t>
      </text>
    </comment>
    <comment ref="AD173" authorId="0" shapeId="0">
      <text>
        <t>Wrong tagging</t>
      </text>
    </comment>
    <comment ref="AI173" authorId="0" shapeId="0">
      <text>
        <t>Wrong tagging</t>
      </text>
    </comment>
    <comment ref="AD174" authorId="0" shapeId="0">
      <text>
        <t>Wrong tagging</t>
      </text>
    </comment>
    <comment ref="AI174" authorId="0" shapeId="0">
      <text>
        <t>Wrong tagging</t>
      </text>
    </comment>
    <comment ref="AD175" authorId="0" shapeId="0">
      <text>
        <t>Wrong tagging</t>
      </text>
    </comment>
    <comment ref="AI175" authorId="0" shapeId="0">
      <text>
        <t>Wrong tagging</t>
      </text>
    </comment>
    <comment ref="AD176" authorId="0" shapeId="0">
      <text>
        <t>Wrong tagging</t>
      </text>
    </comment>
    <comment ref="AI176" authorId="0" shapeId="0">
      <text>
        <t>Wrong tagging</t>
      </text>
    </comment>
    <comment ref="AN197" authorId="0" shapeId="0">
      <text>
        <t>Wrong tagging</t>
      </text>
    </comment>
    <comment ref="AS197" authorId="0" shapeId="0">
      <text>
        <t>Wrong tagging</t>
      </text>
    </comment>
    <comment ref="AN198" authorId="0" shapeId="0">
      <text>
        <t>Wrong tagging</t>
      </text>
    </comment>
    <comment ref="AS198" authorId="0" shapeId="0">
      <text>
        <t>Wrong tagging</t>
      </text>
    </comment>
    <comment ref="AN201" authorId="0" shapeId="0">
      <text>
        <t>Wrong tagging</t>
      </text>
    </comment>
    <comment ref="AU212" authorId="0" shapeId="0">
      <text>
        <t>Data deleted in AR file</t>
      </text>
    </comment>
    <comment ref="AU213" authorId="0" shapeId="0">
      <text>
        <t>Data deleted in AR file</t>
      </text>
    </comment>
    <comment ref="AU214" authorId="0" shapeId="0">
      <text>
        <t>Data deleted in AR file</t>
      </text>
    </comment>
    <comment ref="AU215" authorId="0" shapeId="0">
      <text>
        <t>Data deleted in AR file</t>
      </text>
    </comment>
    <comment ref="AU216" authorId="0" shapeId="0">
      <text>
        <t>Data deleted in AR file</t>
      </text>
    </comment>
    <comment ref="AU218" authorId="0" shapeId="0">
      <text>
        <t>Data deleted in AR file</t>
      </text>
    </comment>
    <comment ref="AU219" authorId="0" shapeId="0">
      <text>
        <t>Data deleted in AR file</t>
      </text>
    </comment>
    <comment ref="AU220" authorId="0" shapeId="0">
      <text>
        <t>Data deleted in AR file</t>
      </text>
    </comment>
    <comment ref="AU221" authorId="0" shapeId="0">
      <text>
        <t>Data deleted in AR file</t>
      </text>
    </comment>
    <comment ref="AS225" authorId="0" shapeId="0">
      <text>
        <t>Wrong tagging</t>
      </text>
    </comment>
    <comment ref="AS226" authorId="0" shapeId="0">
      <text>
        <t>Wrong tagging</t>
      </text>
    </comment>
    <comment ref="AS227" authorId="0" shapeId="0">
      <text>
        <t>Wrong tagging</t>
      </text>
    </comment>
    <comment ref="AS228" authorId="0" shapeId="0">
      <text>
        <t>Wrong tagging</t>
      </text>
    </comment>
    <comment ref="AS229" authorId="0" shapeId="0">
      <text>
        <t>Wrong tagging</t>
      </text>
    </comment>
    <comment ref="AS230" authorId="0" shapeId="0">
      <text>
        <t>Wrong tagging</t>
      </text>
    </comment>
    <comment ref="AI247" authorId="0" shapeId="0">
      <text>
        <t>Wrong tagging</t>
      </text>
    </comment>
    <comment ref="AI248" authorId="0" shapeId="0">
      <text>
        <t>Wrong tagging</t>
      </text>
    </comment>
    <comment ref="AI249" authorId="0" shapeId="0">
      <text>
        <t>Wrong tagging</t>
      </text>
    </comment>
    <comment ref="AI251" authorId="0" shapeId="0">
      <text>
        <t>Wrong tagging</t>
      </text>
    </comment>
    <comment ref="AI252" authorId="0" shapeId="0">
      <text>
        <t>Wrong tagging</t>
      </text>
    </comment>
    <comment ref="AI253" authorId="0" shapeId="0">
      <text>
        <t>Wrong tagging</t>
      </text>
    </comment>
    <comment ref="AI254" authorId="0" shapeId="0">
      <text>
        <t>Wrong tagging</t>
      </text>
    </comment>
    <comment ref="AI255" authorId="0" shapeId="0">
      <text>
        <t>Wrong tagging</t>
      </text>
    </comment>
    <comment ref="AI257" authorId="0" shapeId="0">
      <text>
        <t>Wrong tagging</t>
      </text>
    </comment>
    <comment ref="AI258" authorId="0" shapeId="0">
      <text>
        <t>Wrong tagging</t>
      </text>
    </comment>
    <comment ref="AI259" authorId="0" shapeId="0">
      <text>
        <t>Wrong tagging</t>
      </text>
    </comment>
    <comment ref="AN263" authorId="0" shapeId="0">
      <text>
        <t>Wrong tagging</t>
      </text>
    </comment>
    <comment ref="AN264" authorId="0" shapeId="0">
      <text>
        <t>Wrong tagging</t>
      </text>
    </comment>
    <comment ref="AN265" authorId="0" shapeId="0">
      <text>
        <t>Wrong tagging</t>
      </text>
    </comment>
    <comment ref="AN267" authorId="0" shapeId="0">
      <text>
        <t>Wrong tagging</t>
      </text>
    </comment>
    <comment ref="AN268" authorId="0" shapeId="0">
      <text>
        <t>Wrong tagging</t>
      </text>
    </comment>
    <comment ref="AN269" authorId="0" shapeId="0">
      <text>
        <t>Wrong tagging</t>
      </text>
    </comment>
    <comment ref="AN270" authorId="0" shapeId="0">
      <text>
        <t>Wrong tagging</t>
      </text>
    </comment>
    <comment ref="AN271" authorId="0" shapeId="0">
      <text>
        <t>Wrong tagging</t>
      </text>
    </comment>
    <comment ref="AN273" authorId="0" shapeId="0">
      <text>
        <t>Wrong tagging</t>
      </text>
    </comment>
    <comment ref="AN274" authorId="0" shapeId="0">
      <text>
        <t>Wrong tagging</t>
      </text>
    </comment>
    <comment ref="AN275" authorId="0" shapeId="0">
      <text>
        <t>Wrong tagging</t>
      </text>
    </comment>
    <comment ref="AI792" authorId="0" shapeId="0">
      <text>
        <t>Wrong tagging</t>
      </text>
    </comment>
    <comment ref="AN792" authorId="0" shapeId="0">
      <text>
        <t>Wrong tagging</t>
      </text>
    </comment>
    <comment ref="AS792" authorId="0" shapeId="0">
      <text>
        <t>Wrong tagging</t>
      </text>
    </comment>
    <comment ref="AI793" authorId="0" shapeId="0">
      <text>
        <t>Wrong tagging</t>
      </text>
    </comment>
    <comment ref="AN793" authorId="0" shapeId="0">
      <text>
        <t>Wrong tagging</t>
      </text>
    </comment>
    <comment ref="AS793" authorId="0" shapeId="0">
      <text>
        <t>Wrong tagging</t>
      </text>
    </comment>
    <comment ref="AI794" authorId="0" shapeId="0">
      <text>
        <t>Wrong tagging</t>
      </text>
    </comment>
    <comment ref="AN794" authorId="0" shapeId="0">
      <text>
        <t>Wrong tagging</t>
      </text>
    </comment>
    <comment ref="AS794" authorId="0" shapeId="0">
      <text>
        <t>Wrong tagging</t>
      </text>
    </comment>
    <comment ref="AN799" authorId="0" shapeId="0">
      <text>
        <t>Data deleted in AR file</t>
      </text>
    </comment>
    <comment ref="AS799" authorId="0" shapeId="0">
      <text>
        <t>Data deleted in AR file</t>
      </text>
    </comment>
    <comment ref="AS800" authorId="0" shapeId="0">
      <text>
        <t>Data deleted in AR file</t>
      </text>
    </comment>
    <comment ref="AN801" authorId="0" shapeId="0">
      <text>
        <t>Data deleted in AR file</t>
      </text>
    </comment>
    <comment ref="AS801" authorId="0" shapeId="0">
      <text>
        <t>Data deleted in AR file</t>
      </text>
    </comment>
    <comment ref="AN802" authorId="0" shapeId="0">
      <text>
        <t>Data deleted in AR file</t>
      </text>
    </comment>
    <comment ref="AS802" authorId="0" shapeId="0">
      <text>
        <t>Data deleted in AR file</t>
      </text>
    </comment>
    <comment ref="AS808" authorId="0" shapeId="0">
      <text>
        <t>Data deleted in AR file</t>
      </text>
    </comment>
    <comment ref="AN809" authorId="0" shapeId="0">
      <text>
        <t>Data deleted in AR file</t>
      </text>
    </comment>
    <comment ref="AS809" authorId="0" shapeId="0">
      <text>
        <t>Data deleted in AR file</t>
      </text>
    </comment>
    <comment ref="AN811" authorId="0" shapeId="0">
      <text>
        <t>Data deleted in AR file</t>
      </text>
    </comment>
    <comment ref="AS811" authorId="0" shapeId="0">
      <text>
        <t>Data deleted in AR file</t>
      </text>
    </comment>
    <comment ref="AN812" authorId="0" shapeId="0">
      <text>
        <t>Data deleted in AR file</t>
      </text>
    </comment>
    <comment ref="AN814" authorId="0" shapeId="0">
      <text>
        <t>Data deleted in AR file</t>
      </text>
    </comment>
    <comment ref="AN818" authorId="0" shapeId="0">
      <text>
        <t>Data deleted in AR file</t>
      </text>
    </comment>
    <comment ref="AS823" authorId="0" shapeId="0">
      <text>
        <t>Data deleted in AR file</t>
      </text>
    </comment>
    <comment ref="AN824" authorId="0" shapeId="0">
      <text>
        <t>Data deleted in AR file</t>
      </text>
    </comment>
    <comment ref="AS824" authorId="0" shapeId="0">
      <text>
        <t>Data deleted in AR file</t>
      </text>
    </comment>
    <comment ref="AN825" authorId="0" shapeId="0">
      <text>
        <t>Data deleted in AR file</t>
      </text>
    </comment>
    <comment ref="AS825" authorId="0" shapeId="0">
      <text>
        <t>Data deleted in AR file</t>
      </text>
    </comment>
    <comment ref="AN826" authorId="0" shapeId="0">
      <text>
        <t>Data deleted in AR file</t>
      </text>
    </comment>
    <comment ref="AS826" authorId="0" shapeId="0">
      <text>
        <t>Data deleted in AR file</t>
      </text>
    </comment>
    <comment ref="AN830" authorId="0" shapeId="0">
      <text>
        <t>Data deleted in AR file</t>
      </text>
    </comment>
    <comment ref="AS830" authorId="0" shapeId="0">
      <text>
        <t>Data deleted in AR file</t>
      </text>
    </comment>
    <comment ref="AN835" authorId="0" shapeId="0">
      <text>
        <t>Data deleted in AR file</t>
      </text>
    </comment>
    <comment ref="AS835" authorId="0" shapeId="0">
      <text>
        <t>Data deleted in AR file</t>
      </text>
    </comment>
    <comment ref="AN836" authorId="0" shapeId="0">
      <text>
        <t>Data deleted in AR file</t>
      </text>
    </comment>
    <comment ref="AS836" authorId="0" shapeId="0">
      <text>
        <t>Data deleted in AR file</t>
      </text>
    </comment>
    <comment ref="AN837" authorId="0" shapeId="0">
      <text>
        <t>Data deleted in AR file</t>
      </text>
    </comment>
    <comment ref="AS837" authorId="0" shapeId="0">
      <text>
        <t>Data deleted in AR file</t>
      </text>
    </comment>
    <comment ref="AN841" authorId="0" shapeId="0">
      <text>
        <t>Data deleted in AR file</t>
      </text>
    </comment>
    <comment ref="AS841" authorId="0" shapeId="0">
      <text>
        <t>Data deleted in AR file</t>
      </text>
    </comment>
    <comment ref="AN842" authorId="0" shapeId="0">
      <text>
        <t>Data deleted in AR file</t>
      </text>
    </comment>
    <comment ref="AS842" authorId="0" shapeId="0">
      <text>
        <t>Data deleted in AR file</t>
      </text>
    </comment>
    <comment ref="AN843" authorId="0" shapeId="0">
      <text>
        <t>Data deleted in AR file</t>
      </text>
    </comment>
    <comment ref="AS843" authorId="0" shapeId="0">
      <text>
        <t>Data deleted in AR file</t>
      </text>
    </comment>
    <comment ref="AN848" authorId="0" shapeId="0">
      <text>
        <t>Data deleted in AR file</t>
      </text>
    </comment>
    <comment ref="AS848" authorId="0" shapeId="0">
      <text>
        <t>Data deleted in AR file</t>
      </text>
    </comment>
    <comment ref="AN849" authorId="0" shapeId="0">
      <text>
        <t>Data deleted in AR file</t>
      </text>
    </comment>
    <comment ref="AS849" authorId="0" shapeId="0">
      <text>
        <t>Data deleted in AR file</t>
      </text>
    </comment>
    <comment ref="AN851" authorId="0" shapeId="0">
      <text>
        <t>Data deleted in AR file</t>
      </text>
    </comment>
    <comment ref="AN852" authorId="0" shapeId="0">
      <text>
        <t>Data deleted in AR file</t>
      </text>
    </comment>
    <comment ref="AN854" authorId="0" shapeId="0">
      <text>
        <t>Data deleted in AR file</t>
      </text>
    </comment>
    <comment ref="AS854" authorId="0" shapeId="0">
      <text>
        <t>Data deleted in AR file</t>
      </text>
    </comment>
    <comment ref="AN855" authorId="0" shapeId="0">
      <text>
        <t>Data deleted in AR file</t>
      </text>
    </comment>
    <comment ref="AS855" authorId="0" shapeId="0">
      <text>
        <t>Data deleted in AR file</t>
      </text>
    </comment>
    <comment ref="AN856" authorId="0" shapeId="0">
      <text>
        <t>Data deleted in AR file</t>
      </text>
    </comment>
    <comment ref="AS856" authorId="0" shapeId="0">
      <text>
        <t>Data deleted in AR file</t>
      </text>
    </comment>
    <comment ref="AN857" authorId="0" shapeId="0">
      <text>
        <t>Data deleted in AR file</t>
      </text>
    </comment>
    <comment ref="AS857" authorId="0" shapeId="0">
      <text>
        <t>Data deleted in AR file</t>
      </text>
    </comment>
    <comment ref="AN861" authorId="0" shapeId="0">
      <text>
        <t>Data deleted in AR file</t>
      </text>
    </comment>
    <comment ref="AS861" authorId="0" shapeId="0">
      <text>
        <t>Data deleted in AR file</t>
      </text>
    </comment>
    <comment ref="AN866" authorId="0" shapeId="0">
      <text>
        <t>Data deleted in AR file</t>
      </text>
    </comment>
    <comment ref="AS866" authorId="0" shapeId="0">
      <text>
        <t>Data deleted in AR file</t>
      </text>
    </comment>
    <comment ref="AN867" authorId="0" shapeId="0">
      <text>
        <t>Data deleted in AR file</t>
      </text>
    </comment>
    <comment ref="AS867" authorId="0" shapeId="0">
      <text>
        <t>Data deleted in AR file</t>
      </text>
    </comment>
    <comment ref="AN868" authorId="0" shapeId="0">
      <text>
        <t>Data deleted in AR file</t>
      </text>
    </comment>
    <comment ref="AS868" authorId="0" shapeId="0">
      <text>
        <t>Data deleted in AR file</t>
      </text>
    </comment>
    <comment ref="Y872" authorId="0" shapeId="0">
      <text>
        <t>Data deleted in AR file</t>
      </text>
    </comment>
    <comment ref="AD872" authorId="0" shapeId="0">
      <text>
        <t>Data deleted in AR file</t>
      </text>
    </comment>
    <comment ref="AI872" authorId="0" shapeId="0">
      <text>
        <t>Data deleted in AR file</t>
      </text>
    </comment>
    <comment ref="AN872" authorId="0" shapeId="0">
      <text>
        <t>Data deleted in AR file</t>
      </text>
    </comment>
    <comment ref="AS872" authorId="0" shapeId="0">
      <text>
        <t>Data deleted in AR file</t>
      </text>
    </comment>
    <comment ref="AI873" authorId="0" shapeId="0">
      <text>
        <t>Data deleted in AR file</t>
      </text>
    </comment>
    <comment ref="AN873" authorId="0" shapeId="0">
      <text>
        <t>Data deleted in AR file</t>
      </text>
    </comment>
    <comment ref="AS873" authorId="0" shapeId="0">
      <text>
        <t>Data deleted in AR file</t>
      </text>
    </comment>
    <comment ref="Y874" authorId="0" shapeId="0">
      <text>
        <t>Data deleted in AR file</t>
      </text>
    </comment>
    <comment ref="AD874" authorId="0" shapeId="0">
      <text>
        <t>Data deleted in AR file</t>
      </text>
    </comment>
    <comment ref="AI874" authorId="0" shapeId="0">
      <text>
        <t>Data deleted in AR file</t>
      </text>
    </comment>
    <comment ref="AN874" authorId="0" shapeId="0">
      <text>
        <t>Data deleted in AR file</t>
      </text>
    </comment>
    <comment ref="AS874" authorId="0" shapeId="0">
      <text>
        <t>Data deleted in AR file</t>
      </text>
    </comment>
    <comment ref="Y875" authorId="0" shapeId="0">
      <text>
        <t>Data deleted in AR file</t>
      </text>
    </comment>
    <comment ref="AD875" authorId="0" shapeId="0">
      <text>
        <t>Data deleted in AR file</t>
      </text>
    </comment>
    <comment ref="AI875" authorId="0" shapeId="0">
      <text>
        <t>Data deleted in AR file</t>
      </text>
    </comment>
    <comment ref="AN875" authorId="0" shapeId="0">
      <text>
        <t>Data deleted in AR file</t>
      </text>
    </comment>
    <comment ref="AS875" authorId="0" shapeId="0">
      <text>
        <t>Data deleted in AR file</t>
      </text>
    </comment>
    <comment ref="AI881" authorId="0" shapeId="0">
      <text>
        <t>Data deleted in AR file</t>
      </text>
    </comment>
    <comment ref="AN881" authorId="0" shapeId="0">
      <text>
        <t>Data deleted in AR file</t>
      </text>
    </comment>
    <comment ref="AS881" authorId="0" shapeId="0">
      <text>
        <t>Data deleted in AR file</t>
      </text>
    </comment>
    <comment ref="Y882" authorId="0" shapeId="0">
      <text>
        <t>Data deleted in AR file</t>
      </text>
    </comment>
    <comment ref="AD882" authorId="0" shapeId="0">
      <text>
        <t>Data deleted in AR file</t>
      </text>
    </comment>
    <comment ref="AI882" authorId="0" shapeId="0">
      <text>
        <t>Data deleted in AR file</t>
      </text>
    </comment>
    <comment ref="AN882" authorId="0" shapeId="0">
      <text>
        <t>Data deleted in AR file</t>
      </text>
    </comment>
    <comment ref="AS882" authorId="0" shapeId="0">
      <text>
        <t>Data deleted in AR file</t>
      </text>
    </comment>
    <comment ref="Y884" authorId="0" shapeId="0">
      <text>
        <t>Data deleted in AR file</t>
      </text>
    </comment>
    <comment ref="AD884" authorId="0" shapeId="0">
      <text>
        <t>Data deleted in AR file</t>
      </text>
    </comment>
    <comment ref="AI884" authorId="0" shapeId="0">
      <text>
        <t>Data deleted in AR file</t>
      </text>
    </comment>
    <comment ref="AN884" authorId="0" shapeId="0">
      <text>
        <t>Data deleted in AR file</t>
      </text>
    </comment>
    <comment ref="AS884" authorId="0" shapeId="0">
      <text>
        <t>Data deleted in AR file</t>
      </text>
    </comment>
    <comment ref="AN885" authorId="0" shapeId="0">
      <text>
        <t>Data deleted in AR file</t>
      </text>
    </comment>
    <comment ref="AS885" authorId="0" shapeId="0">
      <text>
        <t>Data deleted in AR file</t>
      </text>
    </comment>
    <comment ref="AN886" authorId="0" shapeId="0">
      <text>
        <t>Data deleted in AR file</t>
      </text>
    </comment>
    <comment ref="AS886" authorId="0" shapeId="0">
      <text>
        <t>Data deleted in AR file</t>
      </text>
    </comment>
    <comment ref="Y888" authorId="0" shapeId="0">
      <text>
        <t>Data deleted in AR file</t>
      </text>
    </comment>
    <comment ref="AD888" authorId="0" shapeId="0">
      <text>
        <t>Data deleted in AR file</t>
      </text>
    </comment>
    <comment ref="AI888" authorId="0" shapeId="0">
      <text>
        <t>Data deleted in AR file</t>
      </text>
    </comment>
    <comment ref="AN888" authorId="0" shapeId="0">
      <text>
        <t>Data deleted in AR file</t>
      </text>
    </comment>
    <comment ref="Y889" authorId="0" shapeId="0">
      <text>
        <t>Data deleted in AR file</t>
      </text>
    </comment>
    <comment ref="AD889" authorId="0" shapeId="0">
      <text>
        <t>Data deleted in AR file</t>
      </text>
    </comment>
    <comment ref="AI889" authorId="0" shapeId="0">
      <text>
        <t>Data deleted in AR file</t>
      </text>
    </comment>
    <comment ref="AN889" authorId="0" shapeId="0">
      <text>
        <t>Data deleted in AR file</t>
      </text>
    </comment>
    <comment ref="Y891" authorId="0" shapeId="0">
      <text>
        <t>Data deleted in AR file</t>
      </text>
    </comment>
    <comment ref="AD891" authorId="0" shapeId="0">
      <text>
        <t>Data deleted in AR file</t>
      </text>
    </comment>
    <comment ref="AI891" authorId="0" shapeId="0">
      <text>
        <t>Data deleted in AR file</t>
      </text>
    </comment>
    <comment ref="AN891" authorId="0" shapeId="0">
      <text>
        <t>Data deleted in AR file</t>
      </text>
    </comment>
    <comment ref="AS891" authorId="0" shapeId="0">
      <text>
        <t>Data deleted in AR file</t>
      </text>
    </comment>
    <comment ref="Y892" authorId="0" shapeId="0">
      <text>
        <t>Data deleted in AR file</t>
      </text>
    </comment>
    <comment ref="AD892" authorId="0" shapeId="0">
      <text>
        <t>Data deleted in AR file</t>
      </text>
    </comment>
    <comment ref="AI892" authorId="0" shapeId="0">
      <text>
        <t>Data deleted in AR file</t>
      </text>
    </comment>
    <comment ref="AN892" authorId="0" shapeId="0">
      <text>
        <t>Data deleted in AR file</t>
      </text>
    </comment>
    <comment ref="AS892" authorId="0" shapeId="0">
      <text>
        <t>Data deleted in AR file</t>
      </text>
    </comment>
    <comment ref="Y893" authorId="0" shapeId="0">
      <text>
        <t>Data deleted in AR file</t>
      </text>
    </comment>
    <comment ref="AD893" authorId="0" shapeId="0">
      <text>
        <t>Data deleted in AR file</t>
      </text>
    </comment>
    <comment ref="AI893" authorId="0" shapeId="0">
      <text>
        <t>Data deleted in AR file</t>
      </text>
    </comment>
    <comment ref="AN893" authorId="0" shapeId="0">
      <text>
        <t>Data deleted in AR file</t>
      </text>
    </comment>
    <comment ref="AS893" authorId="0" shapeId="0">
      <text>
        <t>Data deleted in AR file</t>
      </text>
    </comment>
    <comment ref="Y894" authorId="0" shapeId="0">
      <text>
        <t>Data deleted in AR file</t>
      </text>
    </comment>
    <comment ref="AD894" authorId="0" shapeId="0">
      <text>
        <t>Data deleted in AR file</t>
      </text>
    </comment>
    <comment ref="AI894" authorId="0" shapeId="0">
      <text>
        <t>Data deleted in AR file</t>
      </text>
    </comment>
    <comment ref="AN894" authorId="0" shapeId="0">
      <text>
        <t>Data deleted in AR file</t>
      </text>
    </comment>
    <comment ref="AS894" authorId="0" shapeId="0">
      <text>
        <t>Data deleted in AR file</t>
      </text>
    </comment>
    <comment ref="Y898" authorId="0" shapeId="0">
      <text>
        <t>Data deleted in AR file</t>
      </text>
    </comment>
    <comment ref="AD898" authorId="0" shapeId="0">
      <text>
        <t>Data deleted in AR file</t>
      </text>
    </comment>
    <comment ref="AI898" authorId="0" shapeId="0">
      <text>
        <t>Data deleted in AR file</t>
      </text>
    </comment>
    <comment ref="AN898" authorId="0" shapeId="0">
      <text>
        <t>Data deleted in AR file</t>
      </text>
    </comment>
    <comment ref="AS898" authorId="0" shapeId="0">
      <text>
        <t>Data deleted in AR file</t>
      </text>
    </comment>
    <comment ref="Y903" authorId="0" shapeId="0">
      <text>
        <t>Data deleted in AR file</t>
      </text>
    </comment>
    <comment ref="AD903" authorId="0" shapeId="0">
      <text>
        <t>Data deleted in AR file</t>
      </text>
    </comment>
    <comment ref="AI903" authorId="0" shapeId="0">
      <text>
        <t>Data deleted in AR file</t>
      </text>
    </comment>
    <comment ref="AN903" authorId="0" shapeId="0">
      <text>
        <t>Data deleted in AR file</t>
      </text>
    </comment>
    <comment ref="AS903" authorId="0" shapeId="0">
      <text>
        <t>Data deleted in AR file</t>
      </text>
    </comment>
    <comment ref="Y904" authorId="0" shapeId="0">
      <text>
        <t>Data deleted in AR file</t>
      </text>
    </comment>
    <comment ref="AD904" authorId="0" shapeId="0">
      <text>
        <t>Data deleted in AR file</t>
      </text>
    </comment>
    <comment ref="AI904" authorId="0" shapeId="0">
      <text>
        <t>Data deleted in AR file</t>
      </text>
    </comment>
    <comment ref="AN904" authorId="0" shapeId="0">
      <text>
        <t>Data deleted in AR file</t>
      </text>
    </comment>
    <comment ref="AS904" authorId="0" shapeId="0">
      <text>
        <t>Data deleted in AR file</t>
      </text>
    </comment>
    <comment ref="Y905" authorId="0" shapeId="0">
      <text>
        <t>Data deleted in AR file</t>
      </text>
    </comment>
    <comment ref="AD905" authorId="0" shapeId="0">
      <text>
        <t>Data deleted in AR file</t>
      </text>
    </comment>
    <comment ref="AI905" authorId="0" shapeId="0">
      <text>
        <t>Data deleted in AR file</t>
      </text>
    </comment>
    <comment ref="AN905" authorId="0" shapeId="0">
      <text>
        <t>Data deleted in AR file</t>
      </text>
    </comment>
    <comment ref="AS905" authorId="0" shapeId="0">
      <text>
        <t>Data deleted in AR file</t>
      </text>
    </comment>
    <comment ref="AF908" authorId="0" shapeId="0">
      <text>
        <t>Data deleted in AR file</t>
      </text>
    </comment>
    <comment ref="AF909" authorId="0" shapeId="0">
      <text>
        <t>Data deleted in AR file</t>
      </text>
    </comment>
    <comment ref="AF916" authorId="0" shapeId="0">
      <text>
        <t>Data deleted in AR file</t>
      </text>
    </comment>
    <comment ref="AF917" authorId="0" shapeId="0">
      <text>
        <t>Data deleted in AR file</t>
      </text>
    </comment>
    <comment ref="AF918" authorId="0" shapeId="0">
      <text>
        <t>Data deleted in AR file</t>
      </text>
    </comment>
    <comment ref="AF919" authorId="0" shapeId="0">
      <text>
        <t>Data deleted in AR file</t>
      </text>
    </comment>
    <comment ref="AF927" authorId="0" shapeId="0">
      <text>
        <t>Data deleted in AR file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7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2015Q1</t>
        </is>
      </c>
      <c r="G1" t="inlineStr">
        <is>
          <t>2015Q2</t>
        </is>
      </c>
      <c r="H1" t="inlineStr">
        <is>
          <t>2015Q3</t>
        </is>
      </c>
      <c r="I1" t="inlineStr">
        <is>
          <t>2015Q4</t>
        </is>
      </c>
      <c r="J1" t="inlineStr">
        <is>
          <t>2015FY</t>
        </is>
      </c>
      <c r="K1" t="inlineStr">
        <is>
          <t>2016Q1</t>
        </is>
      </c>
      <c r="L1" t="inlineStr">
        <is>
          <t>2016Q2</t>
        </is>
      </c>
      <c r="M1" t="inlineStr">
        <is>
          <t>2016Q3</t>
        </is>
      </c>
      <c r="N1" t="inlineStr">
        <is>
          <t>2016Q4</t>
        </is>
      </c>
      <c r="O1" t="inlineStr">
        <is>
          <t>2016FY</t>
        </is>
      </c>
      <c r="P1" t="inlineStr">
        <is>
          <t>2017Q1</t>
        </is>
      </c>
      <c r="Q1" t="inlineStr">
        <is>
          <t>2017Q2</t>
        </is>
      </c>
      <c r="R1" t="inlineStr">
        <is>
          <t>2017Q3</t>
        </is>
      </c>
      <c r="S1" t="inlineStr">
        <is>
          <t>2017Q4</t>
        </is>
      </c>
      <c r="T1" t="inlineStr">
        <is>
          <t>2017FY</t>
        </is>
      </c>
      <c r="U1" t="inlineStr">
        <is>
          <t>2018Q1</t>
        </is>
      </c>
      <c r="V1" t="inlineStr">
        <is>
          <t>2018Q2</t>
        </is>
      </c>
      <c r="W1" t="inlineStr">
        <is>
          <t>2018Q3</t>
        </is>
      </c>
      <c r="X1" t="inlineStr">
        <is>
          <t>2018Q4</t>
        </is>
      </c>
      <c r="Y1" t="inlineStr">
        <is>
          <t>2018FY</t>
        </is>
      </c>
      <c r="Z1" t="inlineStr">
        <is>
          <t>2019Q1</t>
        </is>
      </c>
      <c r="AA1" t="inlineStr">
        <is>
          <t>2019Q2</t>
        </is>
      </c>
      <c r="AB1" t="inlineStr">
        <is>
          <t>2019Q3</t>
        </is>
      </c>
      <c r="AC1" t="inlineStr">
        <is>
          <t>2019Q4</t>
        </is>
      </c>
      <c r="AD1" t="inlineStr">
        <is>
          <t>2019FY</t>
        </is>
      </c>
      <c r="AE1" t="inlineStr">
        <is>
          <t>2020Q1</t>
        </is>
      </c>
      <c r="AF1" t="inlineStr">
        <is>
          <t>2020Q2</t>
        </is>
      </c>
      <c r="AG1" t="inlineStr">
        <is>
          <t>2020Q3</t>
        </is>
      </c>
      <c r="AH1" t="inlineStr">
        <is>
          <t>2020Q4</t>
        </is>
      </c>
      <c r="AI1" t="inlineStr">
        <is>
          <t>2020FY</t>
        </is>
      </c>
      <c r="AJ1" t="inlineStr">
        <is>
          <t>2021Q1</t>
        </is>
      </c>
      <c r="AK1" s="2" t="inlineStr">
        <is>
          <t>2021Q2</t>
        </is>
      </c>
      <c r="AL1" t="inlineStr">
        <is>
          <t>2021Q3</t>
        </is>
      </c>
      <c r="AM1" t="inlineStr">
        <is>
          <t>2021Q4</t>
        </is>
      </c>
      <c r="AN1" t="inlineStr">
        <is>
          <t>2021FY</t>
        </is>
      </c>
      <c r="AO1" t="inlineStr">
        <is>
          <t>2022Q1</t>
        </is>
      </c>
      <c r="AP1" t="inlineStr">
        <is>
          <t>2022Q2</t>
        </is>
      </c>
      <c r="AQ1" t="inlineStr">
        <is>
          <t>2022Q3</t>
        </is>
      </c>
      <c r="AR1" t="inlineStr">
        <is>
          <t>2022Q4</t>
        </is>
      </c>
      <c r="AS1" t="inlineStr">
        <is>
          <t>2022FY</t>
        </is>
      </c>
      <c r="AT1" t="inlineStr">
        <is>
          <t>2023Q1</t>
        </is>
      </c>
      <c r="AU1" t="inlineStr">
        <is>
          <t>2023Q2</t>
        </is>
      </c>
    </row>
    <row r="2">
      <c r="A2" t="inlineStr">
        <is>
          <t>Fiscal</t>
        </is>
      </c>
      <c r="F2" t="inlineStr">
        <is>
          <t>2015Q1</t>
        </is>
      </c>
      <c r="G2" t="inlineStr">
        <is>
          <t>2015Q2</t>
        </is>
      </c>
      <c r="H2" t="inlineStr">
        <is>
          <t>2015Q3</t>
        </is>
      </c>
      <c r="I2" t="inlineStr">
        <is>
          <t>2015Q4</t>
        </is>
      </c>
      <c r="J2" t="inlineStr">
        <is>
          <t>2015FY</t>
        </is>
      </c>
      <c r="K2" t="inlineStr">
        <is>
          <t>2016Q1</t>
        </is>
      </c>
      <c r="L2" t="inlineStr">
        <is>
          <t>2016Q2</t>
        </is>
      </c>
      <c r="M2" t="inlineStr">
        <is>
          <t>2016Q3</t>
        </is>
      </c>
      <c r="N2" t="inlineStr">
        <is>
          <t>2016Q4</t>
        </is>
      </c>
      <c r="O2" t="inlineStr">
        <is>
          <t>2016FY</t>
        </is>
      </c>
      <c r="P2" t="inlineStr">
        <is>
          <t>2017Q1</t>
        </is>
      </c>
      <c r="Q2" t="inlineStr">
        <is>
          <t>2017Q2</t>
        </is>
      </c>
      <c r="R2" t="inlineStr">
        <is>
          <t>2017Q3</t>
        </is>
      </c>
      <c r="S2" t="inlineStr">
        <is>
          <t>2017Q4</t>
        </is>
      </c>
      <c r="T2" t="inlineStr">
        <is>
          <t>2017FY</t>
        </is>
      </c>
      <c r="U2" t="inlineStr">
        <is>
          <t>2018Q1</t>
        </is>
      </c>
      <c r="V2" t="inlineStr">
        <is>
          <t>2018Q2</t>
        </is>
      </c>
      <c r="W2" t="inlineStr">
        <is>
          <t>2018Q3</t>
        </is>
      </c>
      <c r="X2" t="inlineStr">
        <is>
          <t>2018Q4</t>
        </is>
      </c>
      <c r="Y2" t="inlineStr">
        <is>
          <t>2018FY</t>
        </is>
      </c>
      <c r="Z2" t="inlineStr">
        <is>
          <t>2019Q1</t>
        </is>
      </c>
      <c r="AA2" t="inlineStr">
        <is>
          <t>2019Q2</t>
        </is>
      </c>
      <c r="AB2" t="inlineStr">
        <is>
          <t>2019Q3</t>
        </is>
      </c>
      <c r="AC2" t="inlineStr">
        <is>
          <t>2019Q4</t>
        </is>
      </c>
      <c r="AD2" t="inlineStr">
        <is>
          <t>2019FY</t>
        </is>
      </c>
      <c r="AE2" t="inlineStr">
        <is>
          <t>2020Q1</t>
        </is>
      </c>
      <c r="AF2" t="inlineStr">
        <is>
          <t>2020Q2</t>
        </is>
      </c>
      <c r="AG2" t="inlineStr">
        <is>
          <t>2020Q3</t>
        </is>
      </c>
      <c r="AH2" t="inlineStr">
        <is>
          <t>2020Q4</t>
        </is>
      </c>
      <c r="AI2" t="inlineStr">
        <is>
          <t>2020FY</t>
        </is>
      </c>
      <c r="AJ2" t="inlineStr">
        <is>
          <t>2021Q1</t>
        </is>
      </c>
      <c r="AK2" t="inlineStr">
        <is>
          <t>2021Q2</t>
        </is>
      </c>
      <c r="AL2" t="inlineStr">
        <is>
          <t>2021Q3</t>
        </is>
      </c>
      <c r="AM2" t="inlineStr">
        <is>
          <t>2021Q4</t>
        </is>
      </c>
      <c r="AN2" t="inlineStr">
        <is>
          <t>2021FY</t>
        </is>
      </c>
      <c r="AO2" t="inlineStr">
        <is>
          <t>2022Q1</t>
        </is>
      </c>
      <c r="AP2" t="inlineStr">
        <is>
          <t>2022Q2</t>
        </is>
      </c>
      <c r="AQ2" t="inlineStr">
        <is>
          <t>2022Q3</t>
        </is>
      </c>
      <c r="AR2" t="inlineStr">
        <is>
          <t>2022Q4</t>
        </is>
      </c>
      <c r="AS2" t="inlineStr">
        <is>
          <t>2022FY</t>
        </is>
      </c>
      <c r="AT2" t="inlineStr">
        <is>
          <t>2023Q1</t>
        </is>
      </c>
      <c r="AU2" t="inlineStr">
        <is>
          <t>2023Q2</t>
        </is>
      </c>
    </row>
    <row r="3">
      <c r="A3" t="inlineStr">
        <is>
          <t>Fiscal Date</t>
        </is>
      </c>
      <c r="G3" s="1" t="n">
        <v>42185</v>
      </c>
      <c r="I3" s="1" t="n">
        <v>42369</v>
      </c>
      <c r="L3" s="1" t="n">
        <v>42551</v>
      </c>
      <c r="N3" s="1" t="n">
        <v>42735</v>
      </c>
      <c r="Q3" s="1" t="n">
        <v>42916</v>
      </c>
      <c r="S3" s="1" t="n">
        <v>43100</v>
      </c>
      <c r="V3" s="1" t="n">
        <v>43281</v>
      </c>
      <c r="X3" s="1" t="n">
        <v>43465</v>
      </c>
      <c r="AA3" s="1" t="n">
        <v>43646</v>
      </c>
      <c r="AC3" s="1" t="n">
        <v>43830</v>
      </c>
      <c r="AF3" s="1" t="n">
        <v>44012</v>
      </c>
      <c r="AH3" s="1" t="n">
        <v>44196</v>
      </c>
      <c r="AK3" s="1" t="n">
        <v>44377</v>
      </c>
      <c r="AM3" s="1" t="n">
        <v>44561</v>
      </c>
      <c r="AP3" s="1" t="n">
        <v>44742</v>
      </c>
      <c r="AR3" s="3" t="n">
        <v>44926</v>
      </c>
      <c r="AU3" s="1" t="n">
        <v>45107</v>
      </c>
    </row>
    <row r="4">
      <c r="A4" t="inlineStr">
        <is>
          <t>Guidance</t>
        </is>
      </c>
    </row>
    <row r="5">
      <c r="A5" t="inlineStr">
        <is>
          <t>Revenue</t>
        </is>
      </c>
    </row>
    <row r="6">
      <c r="A6" t="inlineStr">
        <is>
          <t>Group</t>
        </is>
      </c>
    </row>
    <row r="7">
      <c r="A7" t="inlineStr">
        <is>
          <t>Low</t>
        </is>
      </c>
      <c r="C7" t="inlineStr">
        <is>
          <t>Million</t>
        </is>
      </c>
      <c r="D7" t="inlineStr">
        <is>
          <t>QQQQ</t>
        </is>
      </c>
      <c r="AF7" t="n">
        <v>235</v>
      </c>
      <c r="AH7" t="n">
        <v>283</v>
      </c>
      <c r="AK7" t="n">
        <v>295</v>
      </c>
      <c r="AM7" t="n">
        <v>355</v>
      </c>
      <c r="AP7" t="n">
        <v>355</v>
      </c>
      <c r="AR7" t="n">
        <v>390</v>
      </c>
      <c r="AU7" t="n">
        <v>380</v>
      </c>
    </row>
    <row r="8">
      <c r="A8" t="inlineStr">
        <is>
          <t>High</t>
        </is>
      </c>
      <c r="C8" t="inlineStr">
        <is>
          <t>Million</t>
        </is>
      </c>
      <c r="D8" t="inlineStr">
        <is>
          <t>QQQQ</t>
        </is>
      </c>
      <c r="AF8" t="n">
        <v>243</v>
      </c>
      <c r="AH8" t="n">
        <v>293</v>
      </c>
      <c r="AK8" t="n">
        <v>304</v>
      </c>
      <c r="AM8" t="n">
        <v>365</v>
      </c>
      <c r="AP8" t="n">
        <v>365</v>
      </c>
      <c r="AR8" t="n">
        <v>405</v>
      </c>
      <c r="AU8" t="n">
        <v>390</v>
      </c>
    </row>
    <row r="9">
      <c r="A9" t="inlineStr">
        <is>
          <t>UK</t>
        </is>
      </c>
    </row>
    <row r="10">
      <c r="A10" t="inlineStr">
        <is>
          <t>Low</t>
        </is>
      </c>
      <c r="C10" t="inlineStr">
        <is>
          <t>Million</t>
        </is>
      </c>
      <c r="D10" t="inlineStr">
        <is>
          <t>QQQQ</t>
        </is>
      </c>
      <c r="AM10" t="n">
        <v>129</v>
      </c>
      <c r="AP10" t="n">
        <v>121</v>
      </c>
      <c r="AR10" t="n">
        <v>116</v>
      </c>
      <c r="AU10" t="n">
        <v>111</v>
      </c>
    </row>
    <row r="11">
      <c r="A11" t="inlineStr">
        <is>
          <t>High</t>
        </is>
      </c>
      <c r="C11" t="inlineStr">
        <is>
          <t>Million</t>
        </is>
      </c>
      <c r="D11" t="inlineStr">
        <is>
          <t>QQQQ</t>
        </is>
      </c>
      <c r="AM11" t="n">
        <v>132</v>
      </c>
      <c r="AP11" t="n">
        <v>124</v>
      </c>
      <c r="AR11" t="n">
        <v>120</v>
      </c>
      <c r="AU11" t="n">
        <v>114</v>
      </c>
    </row>
    <row r="12">
      <c r="A12" t="inlineStr">
        <is>
          <t>US</t>
        </is>
      </c>
    </row>
    <row r="13">
      <c r="A13" t="inlineStr">
        <is>
          <t>Low</t>
        </is>
      </c>
      <c r="C13" t="inlineStr">
        <is>
          <t>Million</t>
        </is>
      </c>
      <c r="D13" t="inlineStr">
        <is>
          <t>QQQQ</t>
        </is>
      </c>
      <c r="AM13" t="n">
        <v>95</v>
      </c>
      <c r="AP13" t="n">
        <v>98</v>
      </c>
      <c r="AR13" t="n">
        <v>122</v>
      </c>
      <c r="AU13" t="n">
        <v>122</v>
      </c>
    </row>
    <row r="14">
      <c r="A14" t="inlineStr">
        <is>
          <t>High</t>
        </is>
      </c>
      <c r="C14" t="inlineStr">
        <is>
          <t>Million</t>
        </is>
      </c>
      <c r="D14" t="inlineStr">
        <is>
          <t>QQQQ</t>
        </is>
      </c>
      <c r="AM14" t="n">
        <v>98</v>
      </c>
      <c r="AP14" t="n">
        <v>101</v>
      </c>
      <c r="AR14" t="n">
        <v>128</v>
      </c>
      <c r="AU14" t="n">
        <v>126</v>
      </c>
    </row>
    <row r="15">
      <c r="A15" t="inlineStr">
        <is>
          <t>Europe</t>
        </is>
      </c>
    </row>
    <row r="16">
      <c r="A16" t="inlineStr">
        <is>
          <t>Low</t>
        </is>
      </c>
      <c r="C16" t="inlineStr">
        <is>
          <t>Million</t>
        </is>
      </c>
      <c r="D16" t="inlineStr">
        <is>
          <t>QQQQ</t>
        </is>
      </c>
      <c r="AM16" t="n">
        <v>98</v>
      </c>
      <c r="AP16" t="n">
        <v>103</v>
      </c>
      <c r="AR16" t="n">
        <v>115</v>
      </c>
      <c r="AU16" t="n">
        <v>115</v>
      </c>
    </row>
    <row r="17">
      <c r="A17" t="inlineStr">
        <is>
          <t xml:space="preserve">High </t>
        </is>
      </c>
      <c r="C17" t="inlineStr">
        <is>
          <t>Million</t>
        </is>
      </c>
      <c r="D17" t="inlineStr">
        <is>
          <t>QQQQ</t>
        </is>
      </c>
      <c r="AM17" t="n">
        <v>101</v>
      </c>
      <c r="AP17" t="n">
        <v>106</v>
      </c>
      <c r="AR17" t="n">
        <v>119</v>
      </c>
      <c r="AU17" t="n">
        <v>117</v>
      </c>
    </row>
    <row r="18">
      <c r="A18" t="inlineStr">
        <is>
          <t>Rest of world</t>
        </is>
      </c>
    </row>
    <row r="19">
      <c r="A19" t="inlineStr">
        <is>
          <t>Low</t>
        </is>
      </c>
      <c r="C19" t="inlineStr">
        <is>
          <t>Million</t>
        </is>
      </c>
      <c r="D19" t="inlineStr">
        <is>
          <t>QQQQ</t>
        </is>
      </c>
      <c r="AM19" t="n">
        <v>33</v>
      </c>
      <c r="AP19" t="n">
        <v>33</v>
      </c>
      <c r="AR19" t="n">
        <v>37</v>
      </c>
      <c r="AU19" t="n">
        <v>32</v>
      </c>
    </row>
    <row r="20">
      <c r="A20" t="inlineStr">
        <is>
          <t>High</t>
        </is>
      </c>
      <c r="C20" t="inlineStr">
        <is>
          <t>Million</t>
        </is>
      </c>
      <c r="D20" t="inlineStr">
        <is>
          <t>QQQQ</t>
        </is>
      </c>
      <c r="AM20" t="n">
        <v>34</v>
      </c>
      <c r="AP20" t="n">
        <v>34</v>
      </c>
      <c r="AR20" t="n">
        <v>38</v>
      </c>
      <c r="AU20" t="n">
        <v>33</v>
      </c>
    </row>
    <row r="21">
      <c r="A21" t="inlineStr">
        <is>
          <t>Revenue</t>
        </is>
      </c>
    </row>
    <row r="22">
      <c r="A22" t="inlineStr">
        <is>
          <t>Group</t>
        </is>
      </c>
    </row>
    <row r="23">
      <c r="A23" t="inlineStr">
        <is>
          <t>Low</t>
        </is>
      </c>
      <c r="C23" t="inlineStr">
        <is>
          <t>Percent</t>
        </is>
      </c>
      <c r="D23" t="inlineStr">
        <is>
          <t>QQQQ</t>
        </is>
      </c>
      <c r="AK23" t="n">
        <v>17</v>
      </c>
      <c r="AM23" t="n">
        <v>14</v>
      </c>
      <c r="AR23" t="n">
        <v>13</v>
      </c>
      <c r="AU23" t="n">
        <v>10</v>
      </c>
    </row>
    <row r="24">
      <c r="A24" t="inlineStr">
        <is>
          <t>High</t>
        </is>
      </c>
      <c r="C24" t="inlineStr">
        <is>
          <t>Percent</t>
        </is>
      </c>
      <c r="D24" t="inlineStr">
        <is>
          <t>QQQQ</t>
        </is>
      </c>
      <c r="AK24" t="n">
        <v>21</v>
      </c>
      <c r="AM24" t="n">
        <v>17</v>
      </c>
      <c r="AR24" t="n">
        <v>18</v>
      </c>
      <c r="AU24" t="n">
        <v>13</v>
      </c>
    </row>
    <row r="25">
      <c r="A25" t="inlineStr">
        <is>
          <t>UK</t>
        </is>
      </c>
    </row>
    <row r="26">
      <c r="A26" t="inlineStr">
        <is>
          <t>Low</t>
        </is>
      </c>
      <c r="C26" t="inlineStr">
        <is>
          <t>Percent</t>
        </is>
      </c>
      <c r="D26" t="inlineStr">
        <is>
          <t>QQQQ</t>
        </is>
      </c>
      <c r="AF26" t="n">
        <v>-22</v>
      </c>
      <c r="AH26" t="n">
        <v>6</v>
      </c>
      <c r="AK26" t="n">
        <v>7</v>
      </c>
      <c r="AM26" t="n">
        <v>9</v>
      </c>
      <c r="AP26" t="n">
        <v>2</v>
      </c>
      <c r="AU26" t="n">
        <v>-4</v>
      </c>
    </row>
    <row r="27">
      <c r="A27" t="inlineStr">
        <is>
          <t>High</t>
        </is>
      </c>
      <c r="C27" t="inlineStr">
        <is>
          <t>Percent</t>
        </is>
      </c>
      <c r="D27" t="inlineStr">
        <is>
          <t>QQQQ</t>
        </is>
      </c>
      <c r="AF27" t="n">
        <v>-20</v>
      </c>
      <c r="AH27" t="n">
        <v>9</v>
      </c>
      <c r="AK27" t="n">
        <v>11</v>
      </c>
      <c r="AM27" t="n">
        <v>11</v>
      </c>
      <c r="AP27" t="n">
        <v>5</v>
      </c>
      <c r="AR27" t="n">
        <v>3</v>
      </c>
      <c r="AU27" t="n">
        <v>-2</v>
      </c>
    </row>
    <row r="28">
      <c r="A28" t="inlineStr">
        <is>
          <t>US</t>
        </is>
      </c>
    </row>
    <row r="29">
      <c r="A29" t="inlineStr">
        <is>
          <t>Low</t>
        </is>
      </c>
      <c r="C29" t="inlineStr">
        <is>
          <t>Percent</t>
        </is>
      </c>
      <c r="D29" t="inlineStr">
        <is>
          <t>QQQQ</t>
        </is>
      </c>
      <c r="AF29" t="n">
        <v>20</v>
      </c>
      <c r="AH29" t="n">
        <v>18</v>
      </c>
      <c r="AK29" t="n">
        <v>28</v>
      </c>
      <c r="AM29" t="n">
        <v>22</v>
      </c>
      <c r="AP29" t="n">
        <v>26</v>
      </c>
      <c r="AR29" t="n">
        <v>28</v>
      </c>
      <c r="AU29" t="n">
        <v>28</v>
      </c>
    </row>
    <row r="30">
      <c r="A30" t="inlineStr">
        <is>
          <t>High</t>
        </is>
      </c>
      <c r="C30" t="inlineStr">
        <is>
          <t>Percent</t>
        </is>
      </c>
      <c r="D30" t="inlineStr">
        <is>
          <t>QQQQ</t>
        </is>
      </c>
      <c r="AF30" t="n">
        <v>25</v>
      </c>
      <c r="AH30" t="n">
        <v>21</v>
      </c>
      <c r="AK30" t="n">
        <v>32</v>
      </c>
      <c r="AM30" t="n">
        <v>26</v>
      </c>
      <c r="AP30" t="n">
        <v>30</v>
      </c>
      <c r="AR30" t="n">
        <v>34</v>
      </c>
      <c r="AU30" t="n">
        <v>32</v>
      </c>
    </row>
    <row r="31">
      <c r="A31" t="inlineStr">
        <is>
          <t>Rest of world</t>
        </is>
      </c>
    </row>
    <row r="32">
      <c r="A32" t="inlineStr">
        <is>
          <t>Low</t>
        </is>
      </c>
      <c r="C32" t="inlineStr">
        <is>
          <t>Percent</t>
        </is>
      </c>
      <c r="D32" t="inlineStr">
        <is>
          <t>QQQQ</t>
        </is>
      </c>
      <c r="AF32" t="n">
        <v>3</v>
      </c>
      <c r="AH32" t="n">
        <v>16</v>
      </c>
      <c r="AK32" t="n">
        <v>12</v>
      </c>
      <c r="AM32" t="n">
        <v>24</v>
      </c>
      <c r="AP32" t="n">
        <v>24</v>
      </c>
      <c r="AR32" t="n">
        <v>17</v>
      </c>
      <c r="AU32" t="n">
        <v>2</v>
      </c>
    </row>
    <row r="33">
      <c r="A33" t="inlineStr">
        <is>
          <t>High</t>
        </is>
      </c>
      <c r="C33" t="inlineStr">
        <is>
          <t>Percent</t>
        </is>
      </c>
      <c r="D33" t="inlineStr">
        <is>
          <t>QQQQ</t>
        </is>
      </c>
      <c r="AF33" t="n">
        <v>6</v>
      </c>
      <c r="AH33" t="n">
        <v>24</v>
      </c>
      <c r="AK33" t="n">
        <v>16</v>
      </c>
      <c r="AM33" t="n">
        <v>28</v>
      </c>
      <c r="AP33" t="n">
        <v>28</v>
      </c>
      <c r="AR33" t="n">
        <v>21</v>
      </c>
      <c r="AU33" t="n">
        <v>5</v>
      </c>
    </row>
    <row r="34">
      <c r="A34" t="inlineStr">
        <is>
          <t>Europe</t>
        </is>
      </c>
    </row>
    <row r="35">
      <c r="A35" t="inlineStr">
        <is>
          <t>Low</t>
        </is>
      </c>
      <c r="C35" t="inlineStr">
        <is>
          <t>Percent</t>
        </is>
      </c>
      <c r="D35" t="inlineStr">
        <is>
          <t>QQQQ</t>
        </is>
      </c>
      <c r="AF35" t="n">
        <v>-10</v>
      </c>
      <c r="AH35" t="n">
        <v>16</v>
      </c>
      <c r="AK35" t="n">
        <v>24</v>
      </c>
      <c r="AM35" t="n">
        <v>11</v>
      </c>
      <c r="AP35" t="n">
        <v>17</v>
      </c>
      <c r="AR35" t="n">
        <v>14</v>
      </c>
      <c r="AU35" t="n">
        <v>14</v>
      </c>
    </row>
    <row r="36">
      <c r="A36" t="inlineStr">
        <is>
          <t xml:space="preserve">High </t>
        </is>
      </c>
      <c r="C36" t="inlineStr">
        <is>
          <t>Percent</t>
        </is>
      </c>
      <c r="D36" t="inlineStr">
        <is>
          <t>QQQQ</t>
        </is>
      </c>
      <c r="AF36" t="n">
        <v>-6</v>
      </c>
      <c r="AH36" t="n">
        <v>20</v>
      </c>
      <c r="AK36" t="n">
        <v>27</v>
      </c>
      <c r="AM36" t="n">
        <v>16</v>
      </c>
      <c r="AP36" t="n">
        <v>20</v>
      </c>
      <c r="AR36" t="n">
        <v>18</v>
      </c>
      <c r="AU36" t="n">
        <v>16</v>
      </c>
    </row>
    <row r="37">
      <c r="A37" t="inlineStr">
        <is>
          <t>Operating expenses</t>
        </is>
      </c>
    </row>
    <row r="38">
      <c r="A38" t="inlineStr">
        <is>
          <t>Low</t>
        </is>
      </c>
      <c r="C38" t="inlineStr">
        <is>
          <t>Million</t>
        </is>
      </c>
      <c r="D38" t="inlineStr">
        <is>
          <t>QQQQ</t>
        </is>
      </c>
      <c r="AH38" t="n">
        <v>66</v>
      </c>
      <c r="AM38" t="n">
        <v>75</v>
      </c>
      <c r="AP38" t="n">
        <v>80</v>
      </c>
      <c r="AR38" t="n">
        <v>85</v>
      </c>
      <c r="AU38" t="n">
        <v>88</v>
      </c>
    </row>
    <row r="39">
      <c r="A39" s="2" t="inlineStr">
        <is>
          <t>High</t>
        </is>
      </c>
      <c r="B39" s="2" t="n"/>
      <c r="C39" s="2" t="inlineStr">
        <is>
          <t>Million</t>
        </is>
      </c>
      <c r="D39" s="2" t="inlineStr">
        <is>
          <t>QQQQ</t>
        </is>
      </c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>
        <v>60</v>
      </c>
      <c r="AG39" s="2" t="n"/>
      <c r="AH39" s="2" t="n">
        <v>69</v>
      </c>
      <c r="AI39" s="2" t="n"/>
      <c r="AJ39" s="2" t="n"/>
      <c r="AK39" s="2" t="n">
        <v>69</v>
      </c>
      <c r="AL39" s="2" t="n"/>
      <c r="AM39" s="2" t="n">
        <v>78</v>
      </c>
      <c r="AN39" s="2" t="n"/>
      <c r="AO39" s="2" t="n"/>
      <c r="AP39" s="2" t="n">
        <v>82</v>
      </c>
      <c r="AQ39" s="2" t="n"/>
      <c r="AR39" s="2" t="n">
        <v>92</v>
      </c>
      <c r="AS39" s="2" t="n"/>
      <c r="AT39" s="2" t="n"/>
      <c r="AU39" s="2" t="n">
        <v>92</v>
      </c>
    </row>
    <row r="40">
      <c r="A40" t="inlineStr">
        <is>
          <t>Approx.</t>
        </is>
      </c>
      <c r="C40" t="inlineStr">
        <is>
          <t>Million</t>
        </is>
      </c>
      <c r="D40" t="inlineStr">
        <is>
          <t>QQQQ</t>
        </is>
      </c>
    </row>
    <row r="41">
      <c r="A41" t="inlineStr">
        <is>
          <t>Gross margin</t>
        </is>
      </c>
    </row>
    <row r="42">
      <c r="A42" t="inlineStr">
        <is>
          <t>Low</t>
        </is>
      </c>
      <c r="C42" t="inlineStr">
        <is>
          <t>Percent</t>
        </is>
      </c>
      <c r="D42" t="inlineStr">
        <is>
          <t>QQQQ</t>
        </is>
      </c>
      <c r="AP42" t="n">
        <v>33</v>
      </c>
      <c r="AU42" t="n">
        <v>31</v>
      </c>
    </row>
    <row r="43">
      <c r="A43" t="inlineStr">
        <is>
          <t>High</t>
        </is>
      </c>
      <c r="C43" t="inlineStr">
        <is>
          <t>Percent</t>
        </is>
      </c>
      <c r="D43" t="inlineStr">
        <is>
          <t>QQQQ</t>
        </is>
      </c>
      <c r="AP43" t="n">
        <v>35</v>
      </c>
      <c r="AU43" t="n">
        <v>33</v>
      </c>
    </row>
    <row r="44">
      <c r="A44" t="inlineStr">
        <is>
          <t>Approx.</t>
        </is>
      </c>
      <c r="C44" t="inlineStr">
        <is>
          <t>Percent</t>
        </is>
      </c>
      <c r="D44" t="inlineStr">
        <is>
          <t>QQQQ</t>
        </is>
      </c>
      <c r="AK44" t="n">
        <v>20</v>
      </c>
    </row>
    <row r="45">
      <c r="A45" t="inlineStr">
        <is>
          <t>EBITDA</t>
        </is>
      </c>
    </row>
    <row r="46">
      <c r="A46" t="inlineStr">
        <is>
          <t>Low</t>
        </is>
      </c>
      <c r="C46" t="inlineStr">
        <is>
          <t>Million</t>
        </is>
      </c>
      <c r="D46" t="inlineStr">
        <is>
          <t>QQQQ</t>
        </is>
      </c>
      <c r="AM46" t="n">
        <v>63</v>
      </c>
      <c r="AP46" t="n">
        <v>37.5</v>
      </c>
      <c r="AR46" t="n">
        <v>36</v>
      </c>
      <c r="AU46" t="n">
        <v>30</v>
      </c>
    </row>
    <row r="47">
      <c r="A47" t="inlineStr">
        <is>
          <t>High</t>
        </is>
      </c>
      <c r="C47" t="inlineStr">
        <is>
          <t>Million</t>
        </is>
      </c>
      <c r="D47" t="inlineStr">
        <is>
          <t>QQQQ</t>
        </is>
      </c>
      <c r="AM47" t="n">
        <v>66</v>
      </c>
      <c r="AP47" t="n">
        <v>45</v>
      </c>
      <c r="AR47" t="n">
        <v>42</v>
      </c>
      <c r="AU47" t="n">
        <v>36</v>
      </c>
    </row>
    <row r="48">
      <c r="A48" t="inlineStr">
        <is>
          <t>EBITDA margin</t>
        </is>
      </c>
      <c r="C48" t="inlineStr">
        <is>
          <t>Percent</t>
        </is>
      </c>
      <c r="D48" t="inlineStr">
        <is>
          <t>QQQQ</t>
        </is>
      </c>
      <c r="AK48" t="n">
        <v>20</v>
      </c>
      <c r="AU48" t="n">
        <v>15</v>
      </c>
    </row>
    <row r="50">
      <c r="A50" t="inlineStr">
        <is>
          <t>Contribution of GDP portfolio (Global Drinks Partnership GmbH</t>
        </is>
      </c>
      <c r="C50" t="inlineStr">
        <is>
          <t>Million</t>
        </is>
      </c>
      <c r="D50" t="inlineStr">
        <is>
          <t>QQQQ</t>
        </is>
      </c>
      <c r="AF50" t="n">
        <v>5</v>
      </c>
      <c r="AH50" t="n">
        <v>13</v>
      </c>
      <c r="AK50" t="n">
        <v>11</v>
      </c>
      <c r="AM50" t="n">
        <v>13</v>
      </c>
    </row>
    <row r="51">
      <c r="A51" t="inlineStr">
        <is>
          <t>Gross margin</t>
        </is>
      </c>
      <c r="C51" t="inlineStr">
        <is>
          <t>Percent</t>
        </is>
      </c>
      <c r="D51" t="inlineStr">
        <is>
          <t>QQQQ</t>
        </is>
      </c>
      <c r="AF51" t="n">
        <v>-20</v>
      </c>
      <c r="AH51" t="n">
        <v>20</v>
      </c>
      <c r="AK51" t="n">
        <v>43</v>
      </c>
      <c r="AM51" t="n">
        <v>18</v>
      </c>
    </row>
    <row r="53">
      <c r="A53" t="inlineStr">
        <is>
          <t>Annual</t>
        </is>
      </c>
    </row>
    <row r="54">
      <c r="A54" t="inlineStr">
        <is>
          <t>Logistics and other Cost of sale</t>
        </is>
      </c>
      <c r="C54" t="inlineStr">
        <is>
          <t>Percent</t>
        </is>
      </c>
      <c r="D54" t="inlineStr">
        <is>
          <t>QQQQ</t>
        </is>
      </c>
      <c r="AP54" t="n">
        <v>26</v>
      </c>
    </row>
    <row r="55">
      <c r="A55" t="inlineStr">
        <is>
          <t>Group (excluding US)</t>
        </is>
      </c>
      <c r="C55" t="inlineStr">
        <is>
          <t>Percent</t>
        </is>
      </c>
      <c r="D55" t="inlineStr">
        <is>
          <t>QQQQ</t>
        </is>
      </c>
      <c r="AP55" t="n">
        <v>40</v>
      </c>
    </row>
    <row r="56">
      <c r="A56" t="inlineStr">
        <is>
          <t>US logistics</t>
        </is>
      </c>
      <c r="C56" t="inlineStr">
        <is>
          <t>Percent</t>
        </is>
      </c>
      <c r="D56" t="inlineStr">
        <is>
          <t>QQQQ</t>
        </is>
      </c>
      <c r="AP56" t="n">
        <v>60</v>
      </c>
    </row>
    <row r="57">
      <c r="A57" t="inlineStr">
        <is>
          <t>Product costs</t>
        </is>
      </c>
      <c r="C57" t="inlineStr">
        <is>
          <t>Percent</t>
        </is>
      </c>
      <c r="D57" t="inlineStr">
        <is>
          <t>QQQQ</t>
        </is>
      </c>
      <c r="AP57" t="n">
        <v>74</v>
      </c>
    </row>
    <row r="58">
      <c r="A58" t="inlineStr">
        <is>
          <t>Packaging</t>
        </is>
      </c>
      <c r="C58" t="inlineStr">
        <is>
          <t>Percent</t>
        </is>
      </c>
      <c r="D58" t="inlineStr">
        <is>
          <t>QQQQ</t>
        </is>
      </c>
      <c r="AP58" t="n">
        <v>16</v>
      </c>
    </row>
    <row r="59">
      <c r="A59" t="inlineStr">
        <is>
          <t>Ingredients</t>
        </is>
      </c>
      <c r="C59" t="inlineStr">
        <is>
          <t>Percent</t>
        </is>
      </c>
      <c r="D59" t="inlineStr">
        <is>
          <t>QQQQ</t>
        </is>
      </c>
      <c r="AP59" t="n">
        <v>12</v>
      </c>
    </row>
    <row r="60">
      <c r="A60" t="inlineStr">
        <is>
          <t>Filling fees</t>
        </is>
      </c>
      <c r="C60" t="inlineStr">
        <is>
          <t>Percent</t>
        </is>
      </c>
      <c r="D60" t="inlineStr">
        <is>
          <t>QQQQ</t>
        </is>
      </c>
      <c r="AP60" t="n">
        <v>30</v>
      </c>
    </row>
    <row r="61">
      <c r="A61" t="inlineStr">
        <is>
          <t>Aluminium cans</t>
        </is>
      </c>
      <c r="C61" t="inlineStr">
        <is>
          <t>Percent</t>
        </is>
      </c>
      <c r="D61" t="inlineStr">
        <is>
          <t>QQQQ</t>
        </is>
      </c>
      <c r="AP61" t="n">
        <v>10</v>
      </c>
    </row>
    <row r="62">
      <c r="A62" t="inlineStr">
        <is>
          <t>Glass bottles</t>
        </is>
      </c>
      <c r="C62" t="inlineStr">
        <is>
          <t>Percent</t>
        </is>
      </c>
      <c r="D62" t="inlineStr">
        <is>
          <t>QQQQ</t>
        </is>
      </c>
      <c r="AP62" t="n">
        <v>32</v>
      </c>
    </row>
    <row r="64">
      <c r="A64" t="inlineStr">
        <is>
          <t>Gross margin outlook</t>
        </is>
      </c>
    </row>
    <row r="65">
      <c r="A65" t="inlineStr">
        <is>
          <t>Price (in BPS)</t>
        </is>
      </c>
      <c r="C65" t="inlineStr">
        <is>
          <t>Actual</t>
        </is>
      </c>
      <c r="D65" t="inlineStr">
        <is>
          <t>QQQQ</t>
        </is>
      </c>
      <c r="AR65" t="n">
        <v>300</v>
      </c>
    </row>
    <row r="66">
      <c r="A66" t="inlineStr">
        <is>
          <t>Inflationary pressures across categories (in BPS)</t>
        </is>
      </c>
      <c r="C66" t="inlineStr">
        <is>
          <t>Actual</t>
        </is>
      </c>
      <c r="D66" t="inlineStr">
        <is>
          <t>QQQQ</t>
        </is>
      </c>
      <c r="AR66" t="n">
        <v>-300</v>
      </c>
    </row>
    <row r="67">
      <c r="A67" t="inlineStr">
        <is>
          <t>Increased local US production (in BPS)</t>
        </is>
      </c>
      <c r="C67" t="inlineStr">
        <is>
          <t>Actual</t>
        </is>
      </c>
      <c r="D67" t="inlineStr">
        <is>
          <t>QQQQ</t>
        </is>
      </c>
      <c r="AR67" t="n">
        <v>300</v>
      </c>
    </row>
    <row r="68">
      <c r="A68" t="inlineStr">
        <is>
          <t>Trans-Atlantic freight rates (next quarter)</t>
        </is>
      </c>
      <c r="C68" t="inlineStr">
        <is>
          <t>Percent</t>
        </is>
      </c>
      <c r="D68" t="inlineStr">
        <is>
          <t>QQQQ</t>
        </is>
      </c>
      <c r="AR68" t="n">
        <v>30</v>
      </c>
    </row>
    <row r="69">
      <c r="A69" t="inlineStr">
        <is>
          <t>Glass bottle increases (in BPS)</t>
        </is>
      </c>
      <c r="C69" t="inlineStr">
        <is>
          <t>Actual</t>
        </is>
      </c>
      <c r="D69" t="inlineStr">
        <is>
          <t>QQQQ</t>
        </is>
      </c>
      <c r="AR69" t="n">
        <v>-600</v>
      </c>
    </row>
    <row r="71">
      <c r="A71" t="inlineStr">
        <is>
          <t>KPI's</t>
        </is>
      </c>
    </row>
    <row r="72">
      <c r="A72" t="inlineStr">
        <is>
          <t>Revenue by carbonated and non-carbonated sales</t>
        </is>
      </c>
    </row>
    <row r="73">
      <c r="A73" t="inlineStr">
        <is>
          <t>Carbonated</t>
        </is>
      </c>
      <c r="C73" t="inlineStr">
        <is>
          <t>Percent</t>
        </is>
      </c>
      <c r="D73" t="inlineStr">
        <is>
          <t>QQQQ</t>
        </is>
      </c>
      <c r="AM73" s="2" t="n">
        <v>99.90000000000001</v>
      </c>
      <c r="AR73" s="2" t="n">
        <v>99.40000000000001</v>
      </c>
    </row>
    <row r="74">
      <c r="A74" t="inlineStr">
        <is>
          <t>Non-carbonated</t>
        </is>
      </c>
      <c r="C74" t="inlineStr">
        <is>
          <t>Percent</t>
        </is>
      </c>
      <c r="D74" t="inlineStr">
        <is>
          <t>QQQQ</t>
        </is>
      </c>
      <c r="AM74" s="2" t="n">
        <v>0.1</v>
      </c>
      <c r="AR74" s="2" t="n">
        <v>0.6</v>
      </c>
    </row>
    <row r="75">
      <c r="A75" t="inlineStr">
        <is>
          <t>Total</t>
        </is>
      </c>
      <c r="C75" t="inlineStr">
        <is>
          <t>Percent</t>
        </is>
      </c>
      <c r="D75" t="inlineStr">
        <is>
          <t>QQQQ</t>
        </is>
      </c>
      <c r="AM75" s="2" t="n">
        <v>100</v>
      </c>
      <c r="AR75" s="2" t="n">
        <v>100</v>
      </c>
    </row>
    <row r="76">
      <c r="A76" t="inlineStr">
        <is>
          <t>Total-c</t>
        </is>
      </c>
      <c r="AM76">
        <f>SUM(AM73:AM74)</f>
        <v/>
      </c>
      <c r="AR76">
        <f>SUM(AR73:AR74)</f>
        <v/>
      </c>
    </row>
    <row r="77">
      <c r="A77" t="inlineStr">
        <is>
          <t>Sum check</t>
        </is>
      </c>
      <c r="AM77">
        <f>AM75-AM76</f>
        <v/>
      </c>
      <c r="AR77">
        <f>AR75-AR76</f>
        <v/>
      </c>
    </row>
    <row r="79">
      <c r="A79" t="inlineStr">
        <is>
          <t>Concentration of top 3 customers and other</t>
        </is>
      </c>
    </row>
    <row r="80">
      <c r="A80" t="inlineStr">
        <is>
          <t>Customer 1</t>
        </is>
      </c>
      <c r="C80" t="inlineStr">
        <is>
          <t>Percent</t>
        </is>
      </c>
      <c r="D80" t="inlineStr">
        <is>
          <t>QQQQ</t>
        </is>
      </c>
      <c r="I80" s="2" t="n">
        <v>12</v>
      </c>
      <c r="N80" s="2" t="n">
        <v>11</v>
      </c>
      <c r="S80" s="2" t="n">
        <v>8</v>
      </c>
      <c r="X80" s="2" t="n">
        <v>12</v>
      </c>
      <c r="AC80" s="2" t="n">
        <v>11</v>
      </c>
      <c r="AH80" s="2" t="n">
        <v>11</v>
      </c>
      <c r="AM80" s="2" t="n">
        <v>9</v>
      </c>
      <c r="AR80" s="2" t="n">
        <v>8.300000000000001</v>
      </c>
    </row>
    <row r="81">
      <c r="A81" t="inlineStr">
        <is>
          <t>Customer 2</t>
        </is>
      </c>
      <c r="C81" t="inlineStr">
        <is>
          <t>Percent</t>
        </is>
      </c>
      <c r="D81" t="inlineStr">
        <is>
          <t>QQQQ</t>
        </is>
      </c>
      <c r="I81" s="2" t="n">
        <v>7</v>
      </c>
      <c r="N81" s="2" t="n">
        <v>5</v>
      </c>
      <c r="S81" s="2" t="n">
        <v>6</v>
      </c>
      <c r="X81" s="2" t="n">
        <v>7</v>
      </c>
      <c r="AC81" s="2" t="n">
        <v>6</v>
      </c>
      <c r="AH81" s="2" t="n">
        <v>6</v>
      </c>
      <c r="AM81" s="2" t="n">
        <v>6</v>
      </c>
      <c r="AR81" s="2" t="n">
        <v>5.6</v>
      </c>
    </row>
    <row r="82">
      <c r="A82" t="inlineStr">
        <is>
          <t>Customer 3</t>
        </is>
      </c>
      <c r="C82" t="inlineStr">
        <is>
          <t>Percent</t>
        </is>
      </c>
      <c r="D82" t="inlineStr">
        <is>
          <t>QQQQ</t>
        </is>
      </c>
      <c r="I82" s="2" t="n">
        <v>5</v>
      </c>
      <c r="N82" s="2" t="n">
        <v>5</v>
      </c>
      <c r="S82" s="2" t="n">
        <v>5</v>
      </c>
      <c r="X82" s="2" t="n">
        <v>6</v>
      </c>
      <c r="AC82" s="2" t="n">
        <v>5</v>
      </c>
      <c r="AH82" s="2" t="n">
        <v>6</v>
      </c>
      <c r="AM82" s="2" t="n">
        <v>6</v>
      </c>
      <c r="AR82" s="2" t="n">
        <v>4.5</v>
      </c>
    </row>
    <row r="83">
      <c r="A83" t="inlineStr">
        <is>
          <t>Other</t>
        </is>
      </c>
      <c r="C83" t="inlineStr">
        <is>
          <t>Percent</t>
        </is>
      </c>
      <c r="D83" t="inlineStr">
        <is>
          <t>QQQQ</t>
        </is>
      </c>
      <c r="I83" s="2" t="n">
        <v>76</v>
      </c>
      <c r="N83" s="2" t="n">
        <v>79</v>
      </c>
      <c r="S83" s="2" t="n">
        <v>81</v>
      </c>
      <c r="X83" s="2" t="n">
        <v>75</v>
      </c>
      <c r="AC83" s="2" t="n">
        <v>78</v>
      </c>
      <c r="AH83" s="2" t="n">
        <v>77</v>
      </c>
      <c r="AM83" s="2" t="n">
        <v>79</v>
      </c>
      <c r="AR83" s="2" t="n">
        <v>81.59999999999999</v>
      </c>
    </row>
    <row r="84">
      <c r="A84" t="inlineStr">
        <is>
          <t>Total</t>
        </is>
      </c>
      <c r="C84" t="inlineStr">
        <is>
          <t>Percent</t>
        </is>
      </c>
      <c r="D84" t="inlineStr">
        <is>
          <t>QQQQ</t>
        </is>
      </c>
      <c r="I84" s="2" t="n">
        <v>100</v>
      </c>
      <c r="N84" s="2" t="n">
        <v>100</v>
      </c>
      <c r="S84" s="2" t="n">
        <v>100</v>
      </c>
      <c r="X84" s="2" t="n">
        <v>100</v>
      </c>
      <c r="AC84" s="2" t="n">
        <v>100</v>
      </c>
      <c r="AH84" s="2" t="n">
        <v>100</v>
      </c>
      <c r="AM84" s="2" t="n">
        <v>100</v>
      </c>
      <c r="AR84" s="2" t="n">
        <v>100</v>
      </c>
    </row>
    <row r="85">
      <c r="A85" t="inlineStr">
        <is>
          <t>Total-c</t>
        </is>
      </c>
      <c r="I85">
        <f>SUM(I80:I83)</f>
        <v/>
      </c>
      <c r="N85">
        <f>SUM(N80:N83)</f>
        <v/>
      </c>
      <c r="S85">
        <f>SUM(S80:S83)</f>
        <v/>
      </c>
      <c r="X85">
        <f>SUM(X80:X83)</f>
        <v/>
      </c>
      <c r="AC85">
        <f>SUM(AC80:AC83)</f>
        <v/>
      </c>
      <c r="AH85">
        <f>SUM(AH80:AH83)</f>
        <v/>
      </c>
      <c r="AM85">
        <f>SUM(AM80:AM83)</f>
        <v/>
      </c>
      <c r="AR85">
        <f>SUM(AR80:AR83)</f>
        <v/>
      </c>
    </row>
    <row r="86">
      <c r="A86" t="inlineStr">
        <is>
          <t>Sum check</t>
        </is>
      </c>
      <c r="I86">
        <f>I84-I85</f>
        <v/>
      </c>
      <c r="N86">
        <f>N84-N85</f>
        <v/>
      </c>
      <c r="S86">
        <f>S84-S85</f>
        <v/>
      </c>
      <c r="X86">
        <f>X84-X85</f>
        <v/>
      </c>
      <c r="AC86">
        <f>AC84-AC85</f>
        <v/>
      </c>
      <c r="AH86">
        <f>AH84-AH85</f>
        <v/>
      </c>
      <c r="AM86">
        <f>AM84-AM85</f>
        <v/>
      </c>
      <c r="AR86">
        <f>AR84-AR85</f>
        <v/>
      </c>
    </row>
    <row r="88">
      <c r="A88" t="inlineStr">
        <is>
          <t xml:space="preserve">Premium mixer brand </t>
        </is>
      </c>
    </row>
    <row r="89">
      <c r="A89" t="inlineStr">
        <is>
          <t>Bottles sold</t>
        </is>
      </c>
      <c r="C89" t="inlineStr">
        <is>
          <t>Million</t>
        </is>
      </c>
      <c r="D89" t="inlineStr">
        <is>
          <t>QQQQ</t>
        </is>
      </c>
      <c r="I89" s="2" t="n">
        <v>135</v>
      </c>
      <c r="N89" s="2" t="n">
        <v>200</v>
      </c>
      <c r="S89" s="2" t="n">
        <v>308</v>
      </c>
      <c r="X89" s="2" t="n">
        <v>406</v>
      </c>
      <c r="AC89" s="2" t="n">
        <v>441</v>
      </c>
      <c r="AH89" s="2" t="n">
        <v>370</v>
      </c>
      <c r="AM89" s="2" t="n">
        <v>469</v>
      </c>
      <c r="AR89" s="2" t="n">
        <v>520</v>
      </c>
    </row>
    <row r="90">
      <c r="A90" t="inlineStr">
        <is>
          <t>Cans sold</t>
        </is>
      </c>
      <c r="C90" t="inlineStr">
        <is>
          <t>Million</t>
        </is>
      </c>
      <c r="D90" t="inlineStr">
        <is>
          <t>QQQQ</t>
        </is>
      </c>
      <c r="N90" s="2" t="n">
        <v>27</v>
      </c>
      <c r="S90" s="2" t="n">
        <v>76</v>
      </c>
      <c r="X90" s="2" t="n">
        <v>125</v>
      </c>
      <c r="AC90" s="2" t="n">
        <v>127</v>
      </c>
      <c r="AH90" s="2" t="n">
        <v>176</v>
      </c>
      <c r="AM90" s="2" t="n">
        <v>219</v>
      </c>
      <c r="AR90" s="2" t="n">
        <v>198</v>
      </c>
    </row>
    <row r="92">
      <c r="A92" t="inlineStr">
        <is>
          <t>Like for like Growth (YOY)</t>
        </is>
      </c>
    </row>
    <row r="93">
      <c r="A93" t="inlineStr">
        <is>
          <t>Continental group</t>
        </is>
      </c>
      <c r="C93" t="inlineStr">
        <is>
          <t>Percent</t>
        </is>
      </c>
      <c r="D93" t="inlineStr">
        <is>
          <t>QQQQ</t>
        </is>
      </c>
      <c r="G93" t="n">
        <v>77</v>
      </c>
      <c r="I93" s="2" t="n">
        <v>82</v>
      </c>
      <c r="L93" t="n">
        <v>33</v>
      </c>
      <c r="N93" s="4" t="n">
        <v>24</v>
      </c>
      <c r="Q93" s="4" t="n">
        <v>53</v>
      </c>
      <c r="S93" s="4" t="n">
        <v>37</v>
      </c>
    </row>
    <row r="94">
      <c r="A94" t="inlineStr">
        <is>
          <t>USA</t>
        </is>
      </c>
      <c r="C94" t="inlineStr">
        <is>
          <t>Percent</t>
        </is>
      </c>
      <c r="D94" t="inlineStr">
        <is>
          <t>QQQQ</t>
        </is>
      </c>
      <c r="G94" t="n">
        <v>54</v>
      </c>
      <c r="I94" s="2" t="n">
        <v>53</v>
      </c>
      <c r="L94" t="n">
        <v>46</v>
      </c>
      <c r="N94" s="4" t="n">
        <v>36</v>
      </c>
      <c r="Q94" s="4" t="n">
        <v>29</v>
      </c>
      <c r="S94" s="4" t="n">
        <v>36</v>
      </c>
    </row>
    <row r="95">
      <c r="A95" t="inlineStr">
        <is>
          <t>Like for like analysis</t>
        </is>
      </c>
    </row>
    <row r="96">
      <c r="A96" t="inlineStr">
        <is>
          <t>Revenue</t>
        </is>
      </c>
      <c r="C96" t="inlineStr">
        <is>
          <t>Million</t>
        </is>
      </c>
      <c r="D96" t="inlineStr">
        <is>
          <t>QYYY</t>
        </is>
      </c>
      <c r="G96" t="n">
        <v>24.5</v>
      </c>
      <c r="I96" t="n">
        <v>60.4</v>
      </c>
      <c r="L96" t="n">
        <v>39</v>
      </c>
      <c r="N96" t="n">
        <v>96.3</v>
      </c>
      <c r="Q96" t="n">
        <v>69.09999999999999</v>
      </c>
      <c r="S96" t="n">
        <v>167.4</v>
      </c>
      <c r="V96" t="n">
        <v>104.8</v>
      </c>
    </row>
    <row r="97">
      <c r="A97" t="inlineStr">
        <is>
          <t>Revenue growth</t>
        </is>
      </c>
      <c r="C97" t="inlineStr">
        <is>
          <t>Percent</t>
        </is>
      </c>
      <c r="D97" t="inlineStr">
        <is>
          <t>QQQQ</t>
        </is>
      </c>
      <c r="S97" t="n">
        <v>64</v>
      </c>
      <c r="V97" t="n">
        <v>46</v>
      </c>
    </row>
    <row r="98">
      <c r="A98" t="inlineStr">
        <is>
          <t>COGS &amp; Logistics</t>
        </is>
      </c>
      <c r="C98" t="inlineStr">
        <is>
          <t>Million</t>
        </is>
      </c>
      <c r="D98" t="inlineStr">
        <is>
          <t>QYYY</t>
        </is>
      </c>
      <c r="S98" t="n">
        <v>-77.90000000000001</v>
      </c>
      <c r="V98" t="n">
        <v>-48.6</v>
      </c>
    </row>
    <row r="99">
      <c r="A99" t="inlineStr">
        <is>
          <t>Gross profit</t>
        </is>
      </c>
      <c r="C99" t="inlineStr">
        <is>
          <t>Million</t>
        </is>
      </c>
      <c r="D99" t="inlineStr">
        <is>
          <t>QYYY</t>
        </is>
      </c>
      <c r="G99" t="n">
        <v>12.6</v>
      </c>
      <c r="I99" t="n">
        <v>32.1</v>
      </c>
      <c r="L99" t="n">
        <v>20.9</v>
      </c>
      <c r="N99" t="n">
        <v>51.5</v>
      </c>
      <c r="Q99" t="n">
        <v>37.1</v>
      </c>
      <c r="S99" t="n">
        <v>89.5</v>
      </c>
      <c r="V99" t="n">
        <v>56.2</v>
      </c>
    </row>
    <row r="100">
      <c r="A100" t="inlineStr">
        <is>
          <t>Gross profit-c</t>
        </is>
      </c>
      <c r="S100">
        <f>SUM(S96,S98)</f>
        <v/>
      </c>
      <c r="V100">
        <f>SUM(V96,V98)</f>
        <v/>
      </c>
    </row>
    <row r="101">
      <c r="A101" t="inlineStr">
        <is>
          <t>Sum check</t>
        </is>
      </c>
      <c r="S101">
        <f>S99-S100</f>
        <v/>
      </c>
      <c r="V101">
        <f>V99-V100</f>
        <v/>
      </c>
    </row>
    <row r="102">
      <c r="A102" t="inlineStr">
        <is>
          <t>Gross margin</t>
        </is>
      </c>
      <c r="C102" t="inlineStr">
        <is>
          <t>Percent</t>
        </is>
      </c>
      <c r="D102" t="inlineStr">
        <is>
          <t>QQQQ</t>
        </is>
      </c>
      <c r="G102" t="n">
        <v>51.6</v>
      </c>
      <c r="I102" t="n">
        <v>53.2</v>
      </c>
      <c r="L102" t="n">
        <v>53.5</v>
      </c>
      <c r="N102" t="n">
        <v>53.5</v>
      </c>
      <c r="Q102" t="n">
        <v>53.7</v>
      </c>
      <c r="S102" t="n">
        <v>53.5</v>
      </c>
      <c r="V102" t="n">
        <v>53.6</v>
      </c>
    </row>
    <row r="104">
      <c r="A104" t="inlineStr">
        <is>
          <t>Opex</t>
        </is>
      </c>
      <c r="C104" t="inlineStr">
        <is>
          <t>Million</t>
        </is>
      </c>
      <c r="D104" t="inlineStr">
        <is>
          <t>QYYY</t>
        </is>
      </c>
      <c r="S104" t="n">
        <v>-32</v>
      </c>
      <c r="V104" t="n">
        <v>-21.9</v>
      </c>
    </row>
    <row r="105">
      <c r="A105" t="inlineStr">
        <is>
          <t>EBITDA</t>
        </is>
      </c>
      <c r="C105" t="inlineStr">
        <is>
          <t>Million</t>
        </is>
      </c>
      <c r="D105" t="inlineStr">
        <is>
          <t>QYYY</t>
        </is>
      </c>
      <c r="G105" t="n">
        <v>7.2</v>
      </c>
      <c r="I105" t="n">
        <v>19.1</v>
      </c>
      <c r="L105" t="n">
        <v>12.4</v>
      </c>
      <c r="N105" t="n">
        <v>33.4</v>
      </c>
      <c r="Q105" t="n">
        <v>23.2</v>
      </c>
      <c r="S105" t="n">
        <v>57.5</v>
      </c>
      <c r="V105" t="n">
        <v>34.3</v>
      </c>
    </row>
    <row r="106">
      <c r="A106" t="inlineStr">
        <is>
          <t>EBITDA-c</t>
        </is>
      </c>
      <c r="S106">
        <f>SUM(S99,S104)</f>
        <v/>
      </c>
      <c r="V106">
        <f>SUM(V99,V104)</f>
        <v/>
      </c>
    </row>
    <row r="107">
      <c r="A107" t="inlineStr">
        <is>
          <t>Sum check</t>
        </is>
      </c>
      <c r="S107">
        <f>S105-S106</f>
        <v/>
      </c>
      <c r="V107">
        <f>V105-V106</f>
        <v/>
      </c>
    </row>
    <row r="108">
      <c r="A108" t="inlineStr">
        <is>
          <t>EBITDA margin</t>
        </is>
      </c>
      <c r="C108" t="inlineStr">
        <is>
          <t>Percent</t>
        </is>
      </c>
      <c r="D108" t="inlineStr">
        <is>
          <t>QQQQ</t>
        </is>
      </c>
      <c r="G108" t="n">
        <v>29.3</v>
      </c>
      <c r="I108" t="n">
        <v>31.7</v>
      </c>
      <c r="L108" t="n">
        <v>31.9</v>
      </c>
      <c r="N108" t="n">
        <v>34.7</v>
      </c>
      <c r="Q108" t="n">
        <v>33.5</v>
      </c>
      <c r="S108" t="n">
        <v>34.4</v>
      </c>
      <c r="V108" t="n">
        <v>32.8</v>
      </c>
    </row>
    <row r="110">
      <c r="A110" t="inlineStr">
        <is>
          <t>Constant currency change</t>
        </is>
      </c>
    </row>
    <row r="111">
      <c r="A111" t="inlineStr">
        <is>
          <t>Revenue</t>
        </is>
      </c>
      <c r="C111" t="inlineStr">
        <is>
          <t>Percent</t>
        </is>
      </c>
      <c r="D111" t="inlineStr">
        <is>
          <t>QQQQ</t>
        </is>
      </c>
      <c r="V111" t="n">
        <v>46</v>
      </c>
      <c r="AA111" t="n">
        <v>12</v>
      </c>
      <c r="AF111" t="n">
        <v>-11.9</v>
      </c>
    </row>
    <row r="112">
      <c r="A112" t="inlineStr">
        <is>
          <t>Gross profit</t>
        </is>
      </c>
      <c r="C112" t="inlineStr">
        <is>
          <t>Percent</t>
        </is>
      </c>
      <c r="D112" t="inlineStr">
        <is>
          <t>QQQQ</t>
        </is>
      </c>
      <c r="V112" t="n">
        <v>43</v>
      </c>
      <c r="AA112" t="n">
        <v>8</v>
      </c>
      <c r="AF112" t="n">
        <v>48.1</v>
      </c>
    </row>
    <row r="113">
      <c r="A113" t="inlineStr">
        <is>
          <t>Gross profit</t>
        </is>
      </c>
      <c r="C113" t="inlineStr">
        <is>
          <t xml:space="preserve">Million </t>
        </is>
      </c>
      <c r="D113" t="inlineStr">
        <is>
          <t>QYYY</t>
        </is>
      </c>
    </row>
    <row r="114">
      <c r="A114" t="inlineStr">
        <is>
          <t>Gross margin</t>
        </is>
      </c>
      <c r="C114" t="inlineStr">
        <is>
          <t>Percent</t>
        </is>
      </c>
      <c r="D114" t="inlineStr">
        <is>
          <t>QQQQ</t>
        </is>
      </c>
      <c r="AF114" t="n">
        <v>46.5</v>
      </c>
    </row>
    <row r="115">
      <c r="A115" t="inlineStr">
        <is>
          <t>Adjusted EBITDA</t>
        </is>
      </c>
      <c r="C115" t="inlineStr">
        <is>
          <t>Percent</t>
        </is>
      </c>
      <c r="D115" t="inlineStr">
        <is>
          <t>QQQQ</t>
        </is>
      </c>
      <c r="V115" t="n">
        <v>37</v>
      </c>
      <c r="AA115" t="n">
        <v>7</v>
      </c>
    </row>
    <row r="116">
      <c r="A116" t="inlineStr">
        <is>
          <t>Adjusted EBITDA</t>
        </is>
      </c>
      <c r="C116" t="inlineStr">
        <is>
          <t xml:space="preserve">Million </t>
        </is>
      </c>
      <c r="D116" t="inlineStr">
        <is>
          <t>QYYY</t>
        </is>
      </c>
      <c r="AF116" t="n">
        <v>23.4</v>
      </c>
    </row>
    <row r="117">
      <c r="A117" t="inlineStr">
        <is>
          <t>Adjusted EBITDA margin</t>
        </is>
      </c>
      <c r="C117" t="inlineStr">
        <is>
          <t>Percent</t>
        </is>
      </c>
      <c r="D117" t="inlineStr">
        <is>
          <t>QQQQ</t>
        </is>
      </c>
      <c r="AF117" t="n">
        <v>22.6</v>
      </c>
    </row>
    <row r="119">
      <c r="A119" t="inlineStr">
        <is>
          <t>UK outlets</t>
        </is>
      </c>
      <c r="C119" t="inlineStr">
        <is>
          <t>Thousand</t>
        </is>
      </c>
      <c r="D119" t="inlineStr">
        <is>
          <t>QQQQ</t>
        </is>
      </c>
      <c r="Q119" s="4" t="n">
        <v>20.8</v>
      </c>
      <c r="S119" s="4" t="n">
        <v>25</v>
      </c>
    </row>
    <row r="120">
      <c r="A120" t="inlineStr">
        <is>
          <t>On-trade brand outlets increased by (compare to pre-Covid in UK)</t>
        </is>
      </c>
      <c r="C120" t="inlineStr">
        <is>
          <t>Percent</t>
        </is>
      </c>
      <c r="D120" t="inlineStr">
        <is>
          <t>QQQQ</t>
        </is>
      </c>
      <c r="AM120" s="4" t="n">
        <v>5</v>
      </c>
      <c r="AP120" s="4" t="n">
        <v>10</v>
      </c>
      <c r="AU120" s="4" t="n">
        <v>16</v>
      </c>
    </row>
    <row r="121">
      <c r="A121" t="inlineStr">
        <is>
          <t>Fever tree-value share</t>
        </is>
      </c>
      <c r="C121" t="inlineStr">
        <is>
          <t>Percent</t>
        </is>
      </c>
      <c r="D121" t="inlineStr">
        <is>
          <t>QQQQ</t>
        </is>
      </c>
      <c r="AF121" s="4" t="n">
        <v>37.6</v>
      </c>
      <c r="AH121" s="4" t="n">
        <v>40.1</v>
      </c>
      <c r="AK121" s="4" t="n">
        <v>38.5</v>
      </c>
      <c r="AM121" s="4" t="n">
        <v>39.8</v>
      </c>
    </row>
    <row r="123">
      <c r="A123" t="inlineStr">
        <is>
          <t>Geographical breakdown</t>
        </is>
      </c>
    </row>
    <row r="124">
      <c r="A124" t="inlineStr">
        <is>
          <t>Revenue by geographical market</t>
        </is>
      </c>
    </row>
    <row r="125">
      <c r="A125" t="inlineStr">
        <is>
          <t>United Kingdom</t>
        </is>
      </c>
      <c r="C125" t="inlineStr">
        <is>
          <t>Million(2019Q4)</t>
        </is>
      </c>
      <c r="D125" t="inlineStr">
        <is>
          <t>QYYY</t>
        </is>
      </c>
      <c r="G125" t="n">
        <v>7590.177</v>
      </c>
      <c r="I125" t="n">
        <v>20460.667</v>
      </c>
      <c r="L125" t="n">
        <v>15797.208</v>
      </c>
      <c r="N125" t="n">
        <v>44685.328</v>
      </c>
      <c r="Q125" t="n">
        <v>33632.291</v>
      </c>
      <c r="S125" t="n">
        <v>87778.227</v>
      </c>
      <c r="V125" t="n">
        <v>58042.6</v>
      </c>
      <c r="X125" t="n">
        <v>134172.9</v>
      </c>
      <c r="AA125" t="n">
        <v>60664.5</v>
      </c>
      <c r="AC125" t="n">
        <v>132.7</v>
      </c>
      <c r="AF125" t="n">
        <v>48.3</v>
      </c>
      <c r="AH125" t="n">
        <v>103.3</v>
      </c>
      <c r="AK125" t="n">
        <v>50.3</v>
      </c>
      <c r="AM125" t="n">
        <v>118.3</v>
      </c>
      <c r="AP125" t="n">
        <v>53.5</v>
      </c>
      <c r="AR125" t="n">
        <v>116.2</v>
      </c>
      <c r="AU125" t="n">
        <v>53.8</v>
      </c>
    </row>
    <row r="126">
      <c r="A126" t="inlineStr">
        <is>
          <t>United States of America</t>
        </is>
      </c>
      <c r="C126" t="inlineStr">
        <is>
          <t>Million(2019Q4)</t>
        </is>
      </c>
      <c r="D126" t="inlineStr">
        <is>
          <t>QYYY</t>
        </is>
      </c>
      <c r="G126" t="n">
        <v>5809.368</v>
      </c>
      <c r="I126" t="n">
        <v>13690.012</v>
      </c>
      <c r="L126" t="n">
        <v>9237.07</v>
      </c>
      <c r="N126" t="n">
        <v>21273.333</v>
      </c>
      <c r="Q126" t="n">
        <v>13180.96</v>
      </c>
      <c r="S126" t="n">
        <v>29539.525</v>
      </c>
      <c r="V126" t="n">
        <v>15133.1</v>
      </c>
      <c r="X126" t="n">
        <v>35769.1</v>
      </c>
      <c r="AA126" t="n">
        <v>19771.7</v>
      </c>
      <c r="AC126" t="n">
        <v>47.6</v>
      </c>
      <c r="AF126" t="n">
        <v>27.4</v>
      </c>
      <c r="AH126" t="n">
        <v>58.5</v>
      </c>
      <c r="AK126" t="n">
        <v>36.2</v>
      </c>
      <c r="AM126" t="n">
        <v>77.90000000000001</v>
      </c>
      <c r="AP126" t="n">
        <v>40.1</v>
      </c>
      <c r="AR126" t="n">
        <v>95.59999999999999</v>
      </c>
      <c r="AU126" t="n">
        <v>56.1</v>
      </c>
    </row>
    <row r="127">
      <c r="A127" t="inlineStr">
        <is>
          <t>Rest of the world</t>
        </is>
      </c>
      <c r="C127" t="inlineStr">
        <is>
          <t>Million(2019Q4)</t>
        </is>
      </c>
      <c r="D127" t="inlineStr">
        <is>
          <t>QYYY</t>
        </is>
      </c>
      <c r="G127" t="n">
        <v>1261.333</v>
      </c>
      <c r="I127" t="n">
        <v>2741.088</v>
      </c>
      <c r="L127" t="n">
        <v>2180.707</v>
      </c>
      <c r="N127" t="n">
        <v>5164.584</v>
      </c>
      <c r="Q127" t="n">
        <v>3163.692</v>
      </c>
      <c r="S127" t="n">
        <v>8112.964</v>
      </c>
      <c r="V127" t="n">
        <v>5293.8</v>
      </c>
      <c r="X127" t="n">
        <v>11991.1</v>
      </c>
      <c r="AA127" t="n">
        <v>7869.2</v>
      </c>
      <c r="AC127" t="n">
        <v>15.8</v>
      </c>
      <c r="AF127" t="n">
        <v>8</v>
      </c>
      <c r="AH127" t="n">
        <v>25</v>
      </c>
      <c r="AK127" t="n">
        <v>14</v>
      </c>
      <c r="AM127" t="n">
        <v>26.7</v>
      </c>
      <c r="AP127" t="n">
        <v>15</v>
      </c>
      <c r="AR127" t="n">
        <v>31.5</v>
      </c>
      <c r="AU127" t="n">
        <v>9.6</v>
      </c>
    </row>
    <row r="128">
      <c r="A128" t="inlineStr">
        <is>
          <t>Europe total</t>
        </is>
      </c>
      <c r="C128" t="inlineStr">
        <is>
          <t>Million(2019Q4)</t>
        </is>
      </c>
      <c r="D128" t="inlineStr">
        <is>
          <t>QYYY</t>
        </is>
      </c>
      <c r="G128" t="n">
        <v>9408.768</v>
      </c>
      <c r="I128" t="n">
        <v>22360.85</v>
      </c>
      <c r="L128" t="n">
        <v>13367.379</v>
      </c>
      <c r="N128" t="n">
        <v>31114.109</v>
      </c>
      <c r="Q128" t="n">
        <v>21964.265</v>
      </c>
      <c r="S128" t="n">
        <v>44740.954</v>
      </c>
      <c r="V128" t="n">
        <v>25743.6</v>
      </c>
      <c r="X128" t="n">
        <v>55516.2</v>
      </c>
      <c r="AA128" t="n">
        <v>29006.7</v>
      </c>
      <c r="AC128" t="n">
        <v>64.40000000000001</v>
      </c>
      <c r="AF128" t="n">
        <v>20.5</v>
      </c>
      <c r="AH128" t="n">
        <v>65.3</v>
      </c>
      <c r="AK128" t="n">
        <v>41.3</v>
      </c>
      <c r="AM128" t="n">
        <v>88.2</v>
      </c>
      <c r="AP128" t="n">
        <v>52.3</v>
      </c>
      <c r="AR128" t="n">
        <v>101</v>
      </c>
      <c r="AU128" t="n">
        <v>56.1</v>
      </c>
    </row>
    <row r="129">
      <c r="A129" t="inlineStr">
        <is>
          <t>Europe (fever-tree brand revenue)</t>
        </is>
      </c>
      <c r="C129" s="2" t="inlineStr">
        <is>
          <t>Million</t>
        </is>
      </c>
      <c r="D129" s="2" t="inlineStr">
        <is>
          <t>QQQQ</t>
        </is>
      </c>
      <c r="AK129" t="n">
        <v>36.7</v>
      </c>
      <c r="AM129" t="n">
        <v>78.59999999999999</v>
      </c>
      <c r="AP129" t="n">
        <v>46.5</v>
      </c>
      <c r="AR129" t="n">
        <v>89.2</v>
      </c>
      <c r="AU129" t="n">
        <v>50.5</v>
      </c>
    </row>
    <row r="130">
      <c r="A130" t="inlineStr">
        <is>
          <t>GDP revenue</t>
        </is>
      </c>
      <c r="C130" s="2" t="inlineStr">
        <is>
          <t>Million</t>
        </is>
      </c>
      <c r="D130" s="2" t="inlineStr">
        <is>
          <t>QQQQ</t>
        </is>
      </c>
      <c r="AK130" t="n">
        <v>4.7</v>
      </c>
      <c r="AM130" t="n">
        <v>9.6</v>
      </c>
    </row>
    <row r="131">
      <c r="A131" t="inlineStr">
        <is>
          <t>Total</t>
        </is>
      </c>
      <c r="C131" t="inlineStr">
        <is>
          <t>Million(2019Q4)</t>
        </is>
      </c>
      <c r="D131" t="inlineStr">
        <is>
          <t>QYYY</t>
        </is>
      </c>
      <c r="G131" t="n">
        <v>24069.646</v>
      </c>
      <c r="I131" t="n">
        <v>59252.617</v>
      </c>
      <c r="L131" t="n">
        <v>40582.364</v>
      </c>
      <c r="N131" t="n">
        <v>102237.354</v>
      </c>
      <c r="Q131" t="n">
        <v>71941.208</v>
      </c>
      <c r="S131" t="n">
        <v>170171.67</v>
      </c>
      <c r="V131" t="n">
        <v>104213.1</v>
      </c>
      <c r="X131" t="n">
        <v>237449.3</v>
      </c>
      <c r="AA131" t="n">
        <v>117312.1</v>
      </c>
      <c r="AC131" t="n">
        <v>260.5</v>
      </c>
      <c r="AF131" t="n">
        <v>104.2</v>
      </c>
      <c r="AH131" t="n">
        <v>252.1</v>
      </c>
      <c r="AK131" t="n">
        <v>141.8</v>
      </c>
      <c r="AM131" t="n">
        <v>311.1</v>
      </c>
      <c r="AP131" t="n">
        <v>160.9</v>
      </c>
      <c r="AR131" t="n">
        <v>344.3</v>
      </c>
      <c r="AU131" t="n">
        <v>175.6</v>
      </c>
    </row>
    <row r="132">
      <c r="A132" t="inlineStr">
        <is>
          <t>Total-c</t>
        </is>
      </c>
      <c r="G132">
        <f>SUM(G125:G128)</f>
        <v/>
      </c>
      <c r="I132">
        <f>SUM(I125:I128)</f>
        <v/>
      </c>
      <c r="L132">
        <f>SUM(L125:L128)</f>
        <v/>
      </c>
      <c r="N132">
        <f>SUM(N125:N128)</f>
        <v/>
      </c>
      <c r="Q132">
        <f>SUM(Q125:Q128)</f>
        <v/>
      </c>
      <c r="S132">
        <f>SUM(S125:S128)</f>
        <v/>
      </c>
      <c r="V132">
        <f>SUM(V125:V128)</f>
        <v/>
      </c>
      <c r="X132">
        <f>SUM(X125:X128)</f>
        <v/>
      </c>
      <c r="AA132">
        <f>SUM(AA125:AA128)</f>
        <v/>
      </c>
      <c r="AC132">
        <f>SUM(AC125:AC128)</f>
        <v/>
      </c>
      <c r="AF132">
        <f>SUM(AF125:AF128)</f>
        <v/>
      </c>
      <c r="AH132">
        <f>SUM(AH125:AH128)</f>
        <v/>
      </c>
      <c r="AK132">
        <f>SUM(AK125:AK128)</f>
        <v/>
      </c>
      <c r="AM132">
        <f>SUM(AM125:AM128)</f>
        <v/>
      </c>
      <c r="AP132">
        <f>SUM(AP125:AP128)</f>
        <v/>
      </c>
      <c r="AR132">
        <f>SUM(AR125:AR128)</f>
        <v/>
      </c>
      <c r="AU132">
        <f>SUM(AU125:AU128)</f>
        <v/>
      </c>
    </row>
    <row r="133">
      <c r="A133" t="inlineStr">
        <is>
          <t>Sum check</t>
        </is>
      </c>
      <c r="G133">
        <f>G131-G132</f>
        <v/>
      </c>
      <c r="I133">
        <f>I131-I132</f>
        <v/>
      </c>
      <c r="L133">
        <f>L131-L132</f>
        <v/>
      </c>
      <c r="N133">
        <f>N131-N132</f>
        <v/>
      </c>
      <c r="Q133">
        <f>Q131-Q132</f>
        <v/>
      </c>
      <c r="S133">
        <f>S131-S132</f>
        <v/>
      </c>
      <c r="V133">
        <f>V131-V132</f>
        <v/>
      </c>
      <c r="X133">
        <f>X131-X132</f>
        <v/>
      </c>
      <c r="AA133">
        <f>AA131-AA132</f>
        <v/>
      </c>
      <c r="AC133">
        <f>AC131-AC132</f>
        <v/>
      </c>
      <c r="AF133">
        <f>AF131-AF132</f>
        <v/>
      </c>
      <c r="AH133">
        <f>AH131-AH132</f>
        <v/>
      </c>
      <c r="AK133">
        <f>AK131-AK132</f>
        <v/>
      </c>
      <c r="AM133">
        <f>AM131-AM132</f>
        <v/>
      </c>
      <c r="AP133">
        <f>AP131-AP132</f>
        <v/>
      </c>
      <c r="AR133">
        <f>AR131-AR132</f>
        <v/>
      </c>
      <c r="AU133">
        <f>AU131-AU132</f>
        <v/>
      </c>
    </row>
    <row r="134">
      <c r="A134" t="inlineStr">
        <is>
          <t>Link check</t>
        </is>
      </c>
      <c r="G134">
        <f>G131-G271</f>
        <v/>
      </c>
      <c r="I134">
        <f>I131-I271</f>
        <v/>
      </c>
      <c r="L134">
        <f>L131-L271</f>
        <v/>
      </c>
      <c r="N134">
        <f>N131-N271</f>
        <v/>
      </c>
      <c r="Q134">
        <f>Q131-Q271</f>
        <v/>
      </c>
      <c r="S134">
        <f>S131-S271</f>
        <v/>
      </c>
      <c r="V134">
        <f>V131-V271</f>
        <v/>
      </c>
      <c r="X134">
        <f>X131-X271</f>
        <v/>
      </c>
      <c r="AA134">
        <f>AA131-AA271</f>
        <v/>
      </c>
      <c r="AC134">
        <f>AC131-AC271</f>
        <v/>
      </c>
      <c r="AF134">
        <f>AF131-AF271</f>
        <v/>
      </c>
      <c r="AH134">
        <f>AH131-AH271</f>
        <v/>
      </c>
      <c r="AK134">
        <f>AK131-AK271</f>
        <v/>
      </c>
      <c r="AM134">
        <f>AM131-AM271</f>
        <v/>
      </c>
      <c r="AP134">
        <f>AP131-AP271</f>
        <v/>
      </c>
      <c r="AR134">
        <f>AR131-AR271</f>
        <v/>
      </c>
      <c r="AU134">
        <f>AU131-AU271</f>
        <v/>
      </c>
    </row>
    <row r="136">
      <c r="A136" t="inlineStr">
        <is>
          <t>Constant currency</t>
        </is>
      </c>
    </row>
    <row r="137">
      <c r="A137" t="inlineStr">
        <is>
          <t>UK</t>
        </is>
      </c>
      <c r="C137" t="inlineStr">
        <is>
          <t>Percent</t>
        </is>
      </c>
      <c r="D137" t="inlineStr">
        <is>
          <t>QQQQ</t>
        </is>
      </c>
      <c r="AK137" t="n">
        <v>4</v>
      </c>
      <c r="AP137" t="n">
        <v>6</v>
      </c>
    </row>
    <row r="138">
      <c r="A138" s="2" t="inlineStr">
        <is>
          <t>US</t>
        </is>
      </c>
      <c r="B138" s="2" t="n"/>
      <c r="C138" s="2" t="inlineStr">
        <is>
          <t>Percent</t>
        </is>
      </c>
      <c r="D138" s="2" t="inlineStr">
        <is>
          <t>QQQQ</t>
        </is>
      </c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>
        <v>36</v>
      </c>
      <c r="P138" s="2" t="n"/>
      <c r="Q138" s="2" t="n">
        <v>29</v>
      </c>
      <c r="R138" s="2" t="n"/>
      <c r="S138" s="2" t="n"/>
      <c r="T138" s="2" t="n">
        <v>36</v>
      </c>
      <c r="U138" s="2" t="n"/>
      <c r="V138" s="2" t="n">
        <v>23</v>
      </c>
      <c r="W138" s="2" t="n"/>
      <c r="X138" s="2" t="n"/>
      <c r="Y138" s="2" t="n">
        <v>24</v>
      </c>
      <c r="Z138" s="2" t="n"/>
      <c r="AA138" s="2" t="n">
        <v>24</v>
      </c>
      <c r="AB138" s="2" t="n"/>
      <c r="AC138" s="2" t="n"/>
      <c r="AD138" s="2" t="n">
        <v>28</v>
      </c>
      <c r="AE138" s="2" t="n"/>
      <c r="AF138" s="2" t="n">
        <v>35</v>
      </c>
      <c r="AG138" s="2" t="n"/>
      <c r="AH138" s="2" t="n"/>
      <c r="AI138" s="2" t="n">
        <v>26</v>
      </c>
      <c r="AJ138" s="2" t="n"/>
      <c r="AK138" s="2" t="n">
        <v>42</v>
      </c>
      <c r="AL138" s="2" t="n"/>
      <c r="AM138" s="2" t="n"/>
      <c r="AN138" s="2" t="n">
        <v>41</v>
      </c>
      <c r="AO138" s="2" t="n"/>
      <c r="AP138" s="2" t="n">
        <v>9</v>
      </c>
      <c r="AQ138" s="2" t="n"/>
      <c r="AR138" s="2" t="n"/>
      <c r="AS138" s="2" t="n">
        <v>13</v>
      </c>
      <c r="AT138" s="2" t="n"/>
      <c r="AU138" s="2" t="n">
        <v>32</v>
      </c>
    </row>
    <row r="139">
      <c r="A139" t="inlineStr">
        <is>
          <t>Europe fever-tree brand revenue</t>
        </is>
      </c>
      <c r="C139" t="inlineStr">
        <is>
          <t>Percent</t>
        </is>
      </c>
      <c r="D139" t="inlineStr">
        <is>
          <t>QQQQ</t>
        </is>
      </c>
      <c r="AK139" t="n">
        <v>81</v>
      </c>
      <c r="AP139" t="n">
        <v>31</v>
      </c>
      <c r="AU139" t="n">
        <v>5</v>
      </c>
    </row>
    <row r="140">
      <c r="A140" s="2" t="inlineStr">
        <is>
          <t>Europe total revenue</t>
        </is>
      </c>
      <c r="B140" s="2" t="n"/>
      <c r="C140" s="2" t="inlineStr">
        <is>
          <t>Percent</t>
        </is>
      </c>
      <c r="D140" s="2" t="inlineStr">
        <is>
          <t>QQQQ</t>
        </is>
      </c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>
        <v>24</v>
      </c>
      <c r="P140" s="2" t="n"/>
      <c r="Q140" s="2" t="n">
        <v>53</v>
      </c>
      <c r="R140" s="2" t="n"/>
      <c r="S140" s="2" t="n"/>
      <c r="T140" s="2" t="n">
        <v>37</v>
      </c>
      <c r="U140" s="2" t="n"/>
      <c r="V140" s="2" t="n">
        <v>15</v>
      </c>
      <c r="W140" s="2" t="n"/>
      <c r="X140" s="2" t="n"/>
      <c r="Y140" s="2" t="n">
        <v>23</v>
      </c>
      <c r="Z140" s="2" t="n"/>
      <c r="AA140" s="2" t="n">
        <v>14</v>
      </c>
      <c r="AB140" s="2" t="n"/>
      <c r="AC140" s="2" t="n"/>
      <c r="AD140" s="2" t="n">
        <v>17</v>
      </c>
      <c r="AE140" s="2" t="n"/>
      <c r="AF140" s="2" t="n">
        <v>-30</v>
      </c>
      <c r="AG140" s="2" t="n"/>
      <c r="AH140" s="2" t="n"/>
      <c r="AI140" s="2" t="n"/>
      <c r="AJ140" s="2" t="n"/>
      <c r="AK140" s="2" t="n">
        <v>104</v>
      </c>
      <c r="AL140" s="2" t="n"/>
      <c r="AM140" s="2" t="n"/>
      <c r="AN140" s="2" t="n">
        <v>40</v>
      </c>
      <c r="AO140" s="2" t="n"/>
      <c r="AP140" s="2" t="n">
        <v>31</v>
      </c>
      <c r="AQ140" s="2" t="n"/>
      <c r="AR140" s="2" t="n"/>
      <c r="AS140" s="2" t="n">
        <v>16</v>
      </c>
      <c r="AT140" s="2" t="n"/>
      <c r="AU140" s="2" t="n">
        <v>4</v>
      </c>
    </row>
    <row r="141">
      <c r="A141" t="inlineStr">
        <is>
          <t>Rest of world</t>
        </is>
      </c>
      <c r="C141" t="inlineStr">
        <is>
          <t>Percent</t>
        </is>
      </c>
      <c r="D141" t="inlineStr">
        <is>
          <t>QQQQ</t>
        </is>
      </c>
      <c r="AK141" t="n">
        <v>71</v>
      </c>
      <c r="AP141" t="n">
        <v>5</v>
      </c>
      <c r="AU141" t="n">
        <v>-35</v>
      </c>
    </row>
    <row r="142">
      <c r="A142" t="inlineStr">
        <is>
          <t>Total like-for-like (excluding GDP)</t>
        </is>
      </c>
      <c r="C142" t="inlineStr">
        <is>
          <t>Percent</t>
        </is>
      </c>
      <c r="D142" t="inlineStr">
        <is>
          <t>QQQQ</t>
        </is>
      </c>
      <c r="AK142" t="n">
        <v>34</v>
      </c>
    </row>
    <row r="143">
      <c r="A143" t="inlineStr">
        <is>
          <t>Total</t>
        </is>
      </c>
      <c r="C143" t="inlineStr">
        <is>
          <t>Percent</t>
        </is>
      </c>
      <c r="D143" t="inlineStr">
        <is>
          <t>QQQQ</t>
        </is>
      </c>
      <c r="AD143" t="n">
        <v>9</v>
      </c>
      <c r="AF143" t="n">
        <v>-12</v>
      </c>
      <c r="AK143" t="n">
        <v>39</v>
      </c>
      <c r="AN143" t="n">
        <v>26</v>
      </c>
      <c r="AP143" t="n">
        <v>14</v>
      </c>
      <c r="AU143" t="n">
        <v>6</v>
      </c>
    </row>
    <row r="145">
      <c r="A145" t="inlineStr">
        <is>
          <t>Non-current assets</t>
        </is>
      </c>
    </row>
    <row r="146">
      <c r="A146" t="inlineStr">
        <is>
          <t>United Kingdom</t>
        </is>
      </c>
      <c r="C146" t="inlineStr">
        <is>
          <t>Million</t>
        </is>
      </c>
      <c r="D146" t="inlineStr">
        <is>
          <t>QQQQ</t>
        </is>
      </c>
      <c r="AH146" t="n">
        <v>41.8</v>
      </c>
      <c r="AM146" t="n">
        <v>42.8</v>
      </c>
      <c r="AR146" t="n">
        <v>46.1</v>
      </c>
    </row>
    <row r="147">
      <c r="A147" t="inlineStr">
        <is>
          <t>United States of America</t>
        </is>
      </c>
      <c r="C147" t="inlineStr">
        <is>
          <t>Million</t>
        </is>
      </c>
      <c r="D147" t="inlineStr">
        <is>
          <t>QQQQ</t>
        </is>
      </c>
      <c r="AH147" t="n">
        <v>0.6</v>
      </c>
      <c r="AM147" t="n">
        <v>0.4</v>
      </c>
      <c r="AR147" t="n">
        <v>19.6</v>
      </c>
    </row>
    <row r="148">
      <c r="A148" t="inlineStr">
        <is>
          <t>Europe</t>
        </is>
      </c>
      <c r="C148" t="inlineStr">
        <is>
          <t>Million</t>
        </is>
      </c>
      <c r="D148" t="inlineStr">
        <is>
          <t>QQQQ</t>
        </is>
      </c>
      <c r="AH148" t="n">
        <v>13.9</v>
      </c>
      <c r="AM148" t="n">
        <v>14.1</v>
      </c>
      <c r="AR148" t="n">
        <v>13.1</v>
      </c>
    </row>
    <row r="149">
      <c r="A149" t="inlineStr">
        <is>
          <t>Total</t>
        </is>
      </c>
      <c r="C149" t="inlineStr">
        <is>
          <t>Million</t>
        </is>
      </c>
      <c r="D149" t="inlineStr">
        <is>
          <t>QQQQ</t>
        </is>
      </c>
      <c r="AH149" t="n">
        <v>56.3</v>
      </c>
      <c r="AM149" t="n">
        <v>57.3</v>
      </c>
      <c r="AR149" t="n">
        <v>78.8</v>
      </c>
    </row>
    <row r="150">
      <c r="A150" t="inlineStr">
        <is>
          <t>Total-c</t>
        </is>
      </c>
      <c r="AH150">
        <f>SUM(AH146:AH148)</f>
        <v/>
      </c>
      <c r="AM150">
        <f>SUM(AM146:AM148)</f>
        <v/>
      </c>
      <c r="AR150">
        <f>SUM(AR146:AR148)</f>
        <v/>
      </c>
    </row>
    <row r="151">
      <c r="A151" t="inlineStr">
        <is>
          <t>Sum check</t>
        </is>
      </c>
      <c r="AH151">
        <f>AH149-AH150</f>
        <v/>
      </c>
      <c r="AM151">
        <f>AM149-AM150</f>
        <v/>
      </c>
      <c r="AR151">
        <f>AR149-AR150</f>
        <v/>
      </c>
    </row>
    <row r="152">
      <c r="A152" t="inlineStr">
        <is>
          <t>Link check</t>
        </is>
      </c>
      <c r="AH152">
        <f>AH325+AH326-AH149</f>
        <v/>
      </c>
      <c r="AM152">
        <f>AM325+AM326-AM149</f>
        <v/>
      </c>
      <c r="AR152">
        <f>AR325+AR326-AR149</f>
        <v/>
      </c>
    </row>
    <row r="154">
      <c r="A154" t="inlineStr">
        <is>
          <t>Off-trade</t>
        </is>
      </c>
    </row>
    <row r="155">
      <c r="A155" t="inlineStr">
        <is>
          <t>United Kingdom</t>
        </is>
      </c>
      <c r="C155" t="inlineStr">
        <is>
          <t>Percent</t>
        </is>
      </c>
      <c r="D155" t="inlineStr">
        <is>
          <t>QQQQ</t>
        </is>
      </c>
      <c r="N155" s="4" t="n">
        <v>24</v>
      </c>
      <c r="Q155" t="n">
        <v>50</v>
      </c>
      <c r="S155" s="2" t="n">
        <v>50</v>
      </c>
      <c r="AC155" s="2" t="n">
        <v>50</v>
      </c>
      <c r="AH155" s="2" t="n">
        <v>75</v>
      </c>
    </row>
    <row r="156">
      <c r="A156" t="inlineStr">
        <is>
          <t>United States of America</t>
        </is>
      </c>
      <c r="C156" t="inlineStr">
        <is>
          <t>Percent</t>
        </is>
      </c>
      <c r="D156" t="inlineStr">
        <is>
          <t>QQQQ</t>
        </is>
      </c>
      <c r="AC156" s="2" t="n">
        <v>70</v>
      </c>
      <c r="AH156" s="2" t="n">
        <v>90</v>
      </c>
    </row>
    <row r="157">
      <c r="A157" t="inlineStr">
        <is>
          <t>Rest of the world</t>
        </is>
      </c>
      <c r="C157" t="inlineStr">
        <is>
          <t>Percent</t>
        </is>
      </c>
      <c r="D157" t="inlineStr">
        <is>
          <t>QQQQ</t>
        </is>
      </c>
      <c r="AC157" s="2" t="n">
        <v>55</v>
      </c>
      <c r="AH157" s="2" t="n">
        <v>75</v>
      </c>
    </row>
    <row r="158">
      <c r="A158" t="inlineStr">
        <is>
          <t>Europe total</t>
        </is>
      </c>
      <c r="C158" t="inlineStr">
        <is>
          <t>Percent</t>
        </is>
      </c>
      <c r="D158" t="inlineStr">
        <is>
          <t>QQQQ</t>
        </is>
      </c>
      <c r="AC158" s="2" t="n">
        <v>55</v>
      </c>
      <c r="AH158" s="2" t="n">
        <v>80</v>
      </c>
    </row>
    <row r="159">
      <c r="A159" t="inlineStr">
        <is>
          <t>On-trade</t>
        </is>
      </c>
    </row>
    <row r="160">
      <c r="A160" t="inlineStr">
        <is>
          <t>United Kingdom</t>
        </is>
      </c>
      <c r="C160" t="inlineStr">
        <is>
          <t>Percent</t>
        </is>
      </c>
      <c r="D160" t="inlineStr">
        <is>
          <t>QQQQ</t>
        </is>
      </c>
      <c r="G160" t="n">
        <v>60</v>
      </c>
      <c r="I160" t="n">
        <v>60</v>
      </c>
      <c r="L160" t="n">
        <v>57</v>
      </c>
      <c r="N160" s="4" t="n">
        <v>22</v>
      </c>
      <c r="Q160" t="n">
        <v>50</v>
      </c>
      <c r="S160" s="2" t="n">
        <v>50</v>
      </c>
      <c r="AC160" s="2" t="n">
        <v>50</v>
      </c>
      <c r="AH160" s="2" t="n">
        <v>25</v>
      </c>
    </row>
    <row r="161">
      <c r="A161" t="inlineStr">
        <is>
          <t>United States of America</t>
        </is>
      </c>
      <c r="C161" t="inlineStr">
        <is>
          <t>Percent</t>
        </is>
      </c>
      <c r="D161" t="inlineStr">
        <is>
          <t>QQQQ</t>
        </is>
      </c>
      <c r="AC161" s="2" t="n">
        <v>30</v>
      </c>
      <c r="AH161" s="2" t="n">
        <v>10</v>
      </c>
    </row>
    <row r="162">
      <c r="A162" t="inlineStr">
        <is>
          <t>Rest of the world</t>
        </is>
      </c>
      <c r="C162" t="inlineStr">
        <is>
          <t>Percent</t>
        </is>
      </c>
      <c r="D162" t="inlineStr">
        <is>
          <t>QQQQ</t>
        </is>
      </c>
      <c r="AC162" s="2" t="n">
        <v>45</v>
      </c>
      <c r="AH162" s="2" t="n">
        <v>25</v>
      </c>
    </row>
    <row r="163">
      <c r="A163" t="inlineStr">
        <is>
          <t>Europe total</t>
        </is>
      </c>
      <c r="C163" t="inlineStr">
        <is>
          <t>Percent</t>
        </is>
      </c>
      <c r="D163" t="inlineStr">
        <is>
          <t>QQQQ</t>
        </is>
      </c>
      <c r="AC163" s="2" t="n">
        <v>45</v>
      </c>
      <c r="AH163" s="2" t="n">
        <v>20</v>
      </c>
    </row>
    <row r="165">
      <c r="A165" t="inlineStr">
        <is>
          <t>UK-Fever-tree continues to be the UK's mixer of choice</t>
        </is>
      </c>
    </row>
    <row r="166">
      <c r="A166" t="inlineStr">
        <is>
          <t>Revenue</t>
        </is>
      </c>
    </row>
    <row r="167">
      <c r="A167" t="inlineStr">
        <is>
          <t>On-trade</t>
        </is>
      </c>
      <c r="C167" t="inlineStr">
        <is>
          <t>Million</t>
        </is>
      </c>
      <c r="D167" s="2" t="inlineStr">
        <is>
          <t>QQQQ</t>
        </is>
      </c>
      <c r="AF167" t="n">
        <v>12.4</v>
      </c>
      <c r="AH167" t="n">
        <v>26.3</v>
      </c>
      <c r="AK167" t="n">
        <v>14.5</v>
      </c>
      <c r="AM167" t="n">
        <v>41.8</v>
      </c>
      <c r="AP167" t="n">
        <v>25.1</v>
      </c>
      <c r="AR167" t="n">
        <v>53.7</v>
      </c>
      <c r="AU167" t="n">
        <v>25.3</v>
      </c>
    </row>
    <row r="168">
      <c r="A168" t="inlineStr">
        <is>
          <t>Off-trade</t>
        </is>
      </c>
      <c r="C168" t="inlineStr">
        <is>
          <t>Million</t>
        </is>
      </c>
      <c r="D168" s="2" t="inlineStr">
        <is>
          <t>QQQQ</t>
        </is>
      </c>
      <c r="AF168" t="n">
        <v>35.9</v>
      </c>
      <c r="AH168" t="n">
        <v>76.90000000000001</v>
      </c>
      <c r="AK168" t="n">
        <v>35.8</v>
      </c>
      <c r="AM168" t="n">
        <v>76.5</v>
      </c>
      <c r="AP168" t="n">
        <v>28.4</v>
      </c>
      <c r="AR168" t="n">
        <v>62.5</v>
      </c>
      <c r="AU168" t="n">
        <v>28.5</v>
      </c>
    </row>
    <row r="169">
      <c r="A169" t="inlineStr">
        <is>
          <t>Total revenue</t>
        </is>
      </c>
      <c r="C169" t="inlineStr">
        <is>
          <t>Million</t>
        </is>
      </c>
      <c r="D169" s="2" t="inlineStr">
        <is>
          <t>QQQQ</t>
        </is>
      </c>
      <c r="AF169" t="n">
        <v>48.3</v>
      </c>
      <c r="AH169" t="n">
        <v>103.3</v>
      </c>
      <c r="AK169" t="n">
        <v>50.3</v>
      </c>
      <c r="AM169" t="n">
        <v>118.3</v>
      </c>
      <c r="AP169" t="n">
        <v>53.5</v>
      </c>
      <c r="AU169" t="n">
        <v>53.8</v>
      </c>
    </row>
    <row r="170">
      <c r="A170" t="inlineStr">
        <is>
          <t>Total revenue-c</t>
        </is>
      </c>
      <c r="AF170">
        <f>SUM(AF167:AF168)</f>
        <v/>
      </c>
      <c r="AH170">
        <f>SUM(AH167:AH168)</f>
        <v/>
      </c>
      <c r="AK170">
        <f>SUM(AK167:AK168)</f>
        <v/>
      </c>
      <c r="AM170">
        <f>SUM(AM167:AM168)</f>
        <v/>
      </c>
      <c r="AP170">
        <f>SUM(AP167:AP168)</f>
        <v/>
      </c>
      <c r="AU170">
        <f>SUM(AU167:AU168)</f>
        <v/>
      </c>
    </row>
    <row r="171">
      <c r="A171" t="inlineStr">
        <is>
          <t>Sum check</t>
        </is>
      </c>
      <c r="AF171">
        <f>AF169-AF170</f>
        <v/>
      </c>
      <c r="AH171">
        <f>AH169-AH170</f>
        <v/>
      </c>
      <c r="AK171">
        <f>AK169-AK170</f>
        <v/>
      </c>
      <c r="AM171">
        <f>AM169-AM170</f>
        <v/>
      </c>
      <c r="AP171">
        <f>AP169-AP170</f>
        <v/>
      </c>
      <c r="AU171">
        <f>AU169-AU170</f>
        <v/>
      </c>
    </row>
    <row r="172">
      <c r="A172" t="inlineStr">
        <is>
          <t>Link check</t>
        </is>
      </c>
      <c r="AF172">
        <f>SUM(AF167:AF168,-AF125)</f>
        <v/>
      </c>
      <c r="AH172">
        <f>SUM(AH167:AH168,-AH125)</f>
        <v/>
      </c>
      <c r="AK172">
        <f>SUM(AK167:AK168,-AK125)</f>
        <v/>
      </c>
      <c r="AM172">
        <f>SUM(AM167:AM168,-AM125)</f>
        <v/>
      </c>
      <c r="AP172">
        <f>SUM(AP167:AP168,-AP125)</f>
        <v/>
      </c>
      <c r="AR172">
        <f>SUM(AR167:AR168,-AR125)</f>
        <v/>
      </c>
      <c r="AU172">
        <f>SUM(AU167:AU168,-AU125)</f>
        <v/>
      </c>
    </row>
    <row r="174">
      <c r="A174" t="inlineStr">
        <is>
          <t>US - Winning in significant categories</t>
        </is>
      </c>
    </row>
    <row r="175">
      <c r="A175" t="inlineStr">
        <is>
          <t xml:space="preserve"> Fever-Tree Off-trade  Sales growth by category</t>
        </is>
      </c>
    </row>
    <row r="176">
      <c r="A176" s="2" t="inlineStr">
        <is>
          <t>Club soda</t>
        </is>
      </c>
      <c r="B176" s="2" t="n"/>
      <c r="C176" s="2" t="inlineStr">
        <is>
          <t>Percent</t>
        </is>
      </c>
      <c r="D176" s="2" t="inlineStr">
        <is>
          <t>QQQQ</t>
        </is>
      </c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2" t="n"/>
      <c r="AO176" s="2" t="n"/>
      <c r="AP176" s="2" t="n"/>
      <c r="AQ176" s="2" t="n"/>
      <c r="AR176" s="2" t="n"/>
      <c r="AS176" s="2" t="n">
        <v>3</v>
      </c>
      <c r="AT176" s="2" t="n"/>
      <c r="AU176" s="2" t="n">
        <v>60</v>
      </c>
    </row>
    <row r="177">
      <c r="A177" s="2" t="inlineStr">
        <is>
          <t>Sparkling</t>
        </is>
      </c>
      <c r="B177" s="2" t="n"/>
      <c r="C177" s="2" t="inlineStr">
        <is>
          <t>Percent</t>
        </is>
      </c>
      <c r="D177" s="2" t="inlineStr">
        <is>
          <t>QQQQ</t>
        </is>
      </c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2" t="n"/>
      <c r="AO177" s="2" t="n"/>
      <c r="AP177" s="2" t="n"/>
      <c r="AQ177" s="2" t="n"/>
      <c r="AR177" s="2" t="n"/>
      <c r="AS177" s="2" t="n">
        <v>9</v>
      </c>
      <c r="AT177" s="2" t="n"/>
      <c r="AU177" s="2" t="n">
        <v>38</v>
      </c>
    </row>
    <row r="178">
      <c r="A178" s="2" t="inlineStr">
        <is>
          <t>Ginger ale</t>
        </is>
      </c>
      <c r="B178" s="2" t="n"/>
      <c r="C178" s="2" t="inlineStr">
        <is>
          <t>Percent</t>
        </is>
      </c>
      <c r="D178" s="2" t="inlineStr">
        <is>
          <t>QQQQ</t>
        </is>
      </c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2" t="n"/>
      <c r="AO178" s="2" t="n"/>
      <c r="AP178" s="2" t="n"/>
      <c r="AQ178" s="2" t="n"/>
      <c r="AR178" s="2" t="n"/>
      <c r="AS178" s="2" t="n">
        <v>5</v>
      </c>
      <c r="AT178" s="2" t="n"/>
      <c r="AU178" s="2" t="n">
        <v>21</v>
      </c>
    </row>
    <row r="179">
      <c r="A179" s="2" t="inlineStr">
        <is>
          <t>Ginger beer</t>
        </is>
      </c>
      <c r="B179" s="2" t="n"/>
      <c r="C179" s="2" t="inlineStr">
        <is>
          <t>Percent</t>
        </is>
      </c>
      <c r="D179" s="2" t="inlineStr">
        <is>
          <t>QQQQ</t>
        </is>
      </c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2" t="n"/>
      <c r="AO179" s="2" t="n"/>
      <c r="AP179" s="2" t="n"/>
      <c r="AQ179" s="2" t="n"/>
      <c r="AR179" s="2" t="n"/>
      <c r="AS179" s="2" t="n">
        <v>34</v>
      </c>
      <c r="AT179" s="2" t="n"/>
      <c r="AU179" s="2" t="n">
        <v>24</v>
      </c>
    </row>
    <row r="180">
      <c r="A180" s="2" t="inlineStr">
        <is>
          <t>Tonics</t>
        </is>
      </c>
      <c r="B180" s="2" t="n"/>
      <c r="C180" s="2" t="inlineStr">
        <is>
          <t>Percent</t>
        </is>
      </c>
      <c r="D180" s="2" t="inlineStr">
        <is>
          <t>QQQQ</t>
        </is>
      </c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2" t="n"/>
      <c r="AO180" s="2" t="n"/>
      <c r="AP180" s="2" t="n"/>
      <c r="AQ180" s="2" t="n"/>
      <c r="AR180" s="2" t="n"/>
      <c r="AS180" s="2" t="n">
        <v>49</v>
      </c>
      <c r="AT180" s="2" t="n"/>
      <c r="AU180" s="2" t="n">
        <v>17</v>
      </c>
    </row>
    <row r="181">
      <c r="A181" t="inlineStr">
        <is>
          <t>Total</t>
        </is>
      </c>
      <c r="C181" t="inlineStr">
        <is>
          <t>Percent</t>
        </is>
      </c>
      <c r="D181" t="inlineStr">
        <is>
          <t>QQQQ</t>
        </is>
      </c>
      <c r="AU181" t="n">
        <v>23</v>
      </c>
    </row>
    <row r="183">
      <c r="A183" t="inlineStr">
        <is>
          <t>Fever-tree on-trade accounts and depth of distribution</t>
        </is>
      </c>
    </row>
    <row r="184">
      <c r="A184" s="2" t="inlineStr">
        <is>
          <t>Total accounts</t>
        </is>
      </c>
      <c r="B184" s="2" t="n"/>
      <c r="C184" s="2" t="inlineStr">
        <is>
          <t>Percent</t>
        </is>
      </c>
      <c r="D184" s="2" t="inlineStr">
        <is>
          <t>QQQQ</t>
        </is>
      </c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2" t="n"/>
      <c r="AO184" s="2" t="n"/>
      <c r="AP184" s="2" t="n">
        <v>20</v>
      </c>
      <c r="AQ184" s="2" t="n"/>
      <c r="AR184" s="2" t="n">
        <v>29</v>
      </c>
      <c r="AS184" s="2" t="n"/>
      <c r="AT184" s="2" t="n"/>
      <c r="AU184" s="2" t="n"/>
    </row>
    <row r="185">
      <c r="A185" s="2" t="inlineStr">
        <is>
          <t>Points of distribution</t>
        </is>
      </c>
      <c r="B185" s="2" t="n"/>
      <c r="C185" s="2" t="inlineStr">
        <is>
          <t>Percent</t>
        </is>
      </c>
      <c r="D185" s="2" t="inlineStr">
        <is>
          <t>QQQQ</t>
        </is>
      </c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>
        <v>15</v>
      </c>
      <c r="AN185" s="2" t="n"/>
      <c r="AO185" s="2" t="n"/>
      <c r="AP185" s="2" t="n">
        <v>33</v>
      </c>
      <c r="AQ185" s="2" t="n"/>
      <c r="AR185" s="2" t="n">
        <v>33</v>
      </c>
      <c r="AS185" s="2" t="n"/>
      <c r="AT185" s="2" t="n"/>
      <c r="AU185" s="2" t="n">
        <v>21</v>
      </c>
    </row>
    <row r="186">
      <c r="A186" t="inlineStr">
        <is>
          <t>New distribution points- off-trade</t>
        </is>
      </c>
      <c r="C186" t="inlineStr">
        <is>
          <t>Actual</t>
        </is>
      </c>
      <c r="D186" t="inlineStr">
        <is>
          <t>QQQQ</t>
        </is>
      </c>
      <c r="AU186" t="n">
        <v>35</v>
      </c>
    </row>
    <row r="188">
      <c r="A188" t="inlineStr">
        <is>
          <t>Fever-tree off-trade accounts and depth of distribution</t>
        </is>
      </c>
    </row>
    <row r="189">
      <c r="A189" t="inlineStr">
        <is>
          <t>Total accounts</t>
        </is>
      </c>
      <c r="C189" t="inlineStr">
        <is>
          <t>Percent</t>
        </is>
      </c>
      <c r="D189" t="inlineStr">
        <is>
          <t>QQQQ</t>
        </is>
      </c>
      <c r="AK189" t="n">
        <v>1400</v>
      </c>
      <c r="AM189" s="2" t="n">
        <v>15</v>
      </c>
    </row>
    <row r="190">
      <c r="A190" s="2" t="inlineStr">
        <is>
          <t>Points of distribution</t>
        </is>
      </c>
      <c r="B190" s="2" t="n"/>
      <c r="C190" s="2" t="inlineStr">
        <is>
          <t>Percent</t>
        </is>
      </c>
      <c r="D190" s="2" t="inlineStr">
        <is>
          <t>QQQQ</t>
        </is>
      </c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>
        <v>25</v>
      </c>
      <c r="AN190" s="2" t="n"/>
      <c r="AO190" s="2" t="n"/>
      <c r="AP190" s="2" t="n"/>
      <c r="AQ190" s="2" t="n"/>
      <c r="AR190" s="2" t="n"/>
      <c r="AS190" s="2" t="n"/>
      <c r="AT190" s="2" t="n"/>
      <c r="AU190" s="2" t="n">
        <v>14</v>
      </c>
    </row>
    <row r="191">
      <c r="A191" t="inlineStr">
        <is>
          <t>Points of distribution per account</t>
        </is>
      </c>
      <c r="C191" t="inlineStr">
        <is>
          <t>Percent</t>
        </is>
      </c>
      <c r="D191" t="inlineStr">
        <is>
          <t>QQQQ</t>
        </is>
      </c>
      <c r="AM191" s="2" t="n">
        <v>9</v>
      </c>
    </row>
    <row r="192">
      <c r="A192" t="inlineStr">
        <is>
          <t xml:space="preserve">UK distribution growth </t>
        </is>
      </c>
    </row>
    <row r="193">
      <c r="A193" t="inlineStr">
        <is>
          <t>New accounts</t>
        </is>
      </c>
      <c r="C193" t="inlineStr">
        <is>
          <t>Actual</t>
        </is>
      </c>
      <c r="D193" t="inlineStr">
        <is>
          <t>QQQQ</t>
        </is>
      </c>
      <c r="AM193" t="n">
        <v>101</v>
      </c>
    </row>
    <row r="194">
      <c r="A194" s="2" t="inlineStr">
        <is>
          <t xml:space="preserve">On-trade </t>
        </is>
      </c>
      <c r="B194" s="2" t="n"/>
      <c r="C194" s="2" t="inlineStr">
        <is>
          <t>Thousand</t>
        </is>
      </c>
      <c r="D194" s="2" t="inlineStr">
        <is>
          <t>QQQQ</t>
        </is>
      </c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  <c r="AC194" s="2" t="n">
        <v>45</v>
      </c>
      <c r="AD194" s="2" t="n"/>
      <c r="AE194" s="2" t="n"/>
      <c r="AF194" s="2" t="n">
        <v>5</v>
      </c>
      <c r="AG194" s="2" t="n"/>
      <c r="AH194" s="2" t="n"/>
      <c r="AI194" s="2" t="n"/>
      <c r="AJ194" s="2" t="n"/>
      <c r="AK194" s="2" t="n"/>
      <c r="AL194" s="2" t="n"/>
      <c r="AM194" s="2" t="n"/>
      <c r="AN194" s="2" t="n"/>
      <c r="AO194" s="2" t="n"/>
      <c r="AP194" s="2" t="n"/>
      <c r="AQ194" s="2" t="n"/>
      <c r="AR194" s="2" t="n"/>
      <c r="AS194" s="2" t="n"/>
      <c r="AT194" s="2" t="n"/>
      <c r="AU194" s="2" t="n">
        <v>32</v>
      </c>
    </row>
    <row r="195">
      <c r="A195" t="inlineStr">
        <is>
          <t>Off-trade</t>
        </is>
      </c>
      <c r="C195" t="inlineStr">
        <is>
          <t>Thousand</t>
        </is>
      </c>
      <c r="D195" t="inlineStr">
        <is>
          <t>QQQQ</t>
        </is>
      </c>
      <c r="AF195" t="n">
        <v>9</v>
      </c>
    </row>
    <row r="197">
      <c r="A197" t="inlineStr">
        <is>
          <t>Europe- Fever-tree's growth by category</t>
        </is>
      </c>
    </row>
    <row r="198">
      <c r="A198" t="inlineStr">
        <is>
          <t xml:space="preserve">Sparkling &amp; other </t>
        </is>
      </c>
      <c r="C198" t="inlineStr">
        <is>
          <t>Percent</t>
        </is>
      </c>
      <c r="D198" t="inlineStr">
        <is>
          <t>QQQQ</t>
        </is>
      </c>
      <c r="AU198" t="n">
        <v>31</v>
      </c>
    </row>
    <row r="199">
      <c r="A199" t="inlineStr">
        <is>
          <t>Flavoured tonic</t>
        </is>
      </c>
      <c r="C199" t="inlineStr">
        <is>
          <t>Percent</t>
        </is>
      </c>
      <c r="D199" t="inlineStr">
        <is>
          <t>QQQQ</t>
        </is>
      </c>
      <c r="AU199" t="n">
        <v>20</v>
      </c>
    </row>
    <row r="200">
      <c r="A200" t="inlineStr">
        <is>
          <t>Ginger beer</t>
        </is>
      </c>
      <c r="C200" t="inlineStr">
        <is>
          <t>Percent</t>
        </is>
      </c>
      <c r="D200" t="inlineStr">
        <is>
          <t>QQQQ</t>
        </is>
      </c>
      <c r="AU200" t="n">
        <v>17</v>
      </c>
    </row>
    <row r="201">
      <c r="A201" t="inlineStr">
        <is>
          <t>Ginger Ale</t>
        </is>
      </c>
      <c r="C201" t="inlineStr">
        <is>
          <t>Percent</t>
        </is>
      </c>
      <c r="D201" t="inlineStr">
        <is>
          <t>QQQQ</t>
        </is>
      </c>
      <c r="AU201" t="n">
        <v>13</v>
      </c>
    </row>
    <row r="202">
      <c r="A202" t="inlineStr">
        <is>
          <t>Indian tonic</t>
        </is>
      </c>
      <c r="C202" t="inlineStr">
        <is>
          <t>Percent</t>
        </is>
      </c>
      <c r="D202" t="inlineStr">
        <is>
          <t>QQQQ</t>
        </is>
      </c>
      <c r="AU202" t="n">
        <v>10</v>
      </c>
    </row>
    <row r="204">
      <c r="A204" t="inlineStr">
        <is>
          <t>USA-retail sale value</t>
        </is>
      </c>
    </row>
    <row r="205">
      <c r="A205" t="inlineStr">
        <is>
          <t>Ginger beer</t>
        </is>
      </c>
      <c r="C205" t="inlineStr">
        <is>
          <t>Percent</t>
        </is>
      </c>
      <c r="D205" t="inlineStr">
        <is>
          <t>QQQQ</t>
        </is>
      </c>
      <c r="G205" t="n">
        <v>90</v>
      </c>
      <c r="I205" t="n">
        <v>75</v>
      </c>
      <c r="L205" t="n">
        <v>40</v>
      </c>
    </row>
    <row r="206">
      <c r="A206" t="inlineStr">
        <is>
          <t>Tonic flavours</t>
        </is>
      </c>
      <c r="C206" t="inlineStr">
        <is>
          <t>Percent</t>
        </is>
      </c>
      <c r="D206" t="inlineStr">
        <is>
          <t>QQQQ</t>
        </is>
      </c>
      <c r="G206" t="n">
        <v>70</v>
      </c>
      <c r="I206" t="n">
        <v>70</v>
      </c>
      <c r="L206" t="n">
        <v>60</v>
      </c>
      <c r="N206" t="n">
        <v>68</v>
      </c>
      <c r="AI206" t="n">
        <v>52</v>
      </c>
      <c r="AN206" t="n">
        <v>76</v>
      </c>
    </row>
    <row r="207">
      <c r="A207" t="inlineStr">
        <is>
          <t>Sparkling</t>
        </is>
      </c>
      <c r="C207" t="inlineStr">
        <is>
          <t>Percent</t>
        </is>
      </c>
      <c r="D207" t="inlineStr">
        <is>
          <t>QQQQ</t>
        </is>
      </c>
      <c r="N207" t="n">
        <v>100</v>
      </c>
      <c r="AI207" t="n">
        <v>101</v>
      </c>
      <c r="AN207" t="n">
        <v>97</v>
      </c>
    </row>
    <row r="208">
      <c r="A208" t="inlineStr">
        <is>
          <t>Ginger ale</t>
        </is>
      </c>
      <c r="C208" t="inlineStr">
        <is>
          <t>Percent</t>
        </is>
      </c>
      <c r="D208" t="inlineStr">
        <is>
          <t>QQQQ</t>
        </is>
      </c>
      <c r="AI208" t="n">
        <v>50</v>
      </c>
      <c r="AN208" t="n">
        <v>63</v>
      </c>
    </row>
    <row r="209">
      <c r="A209" t="inlineStr">
        <is>
          <t>Ginger beer</t>
        </is>
      </c>
      <c r="C209" t="inlineStr">
        <is>
          <t>Percent</t>
        </is>
      </c>
      <c r="D209" t="inlineStr">
        <is>
          <t>QQQQ</t>
        </is>
      </c>
      <c r="AI209" t="n">
        <v>58</v>
      </c>
      <c r="AN209" t="n">
        <v>100</v>
      </c>
    </row>
    <row r="210">
      <c r="A210" t="inlineStr">
        <is>
          <t>Club soda</t>
        </is>
      </c>
      <c r="C210" t="inlineStr">
        <is>
          <t>Percent</t>
        </is>
      </c>
      <c r="D210" t="inlineStr">
        <is>
          <t>QQQQ</t>
        </is>
      </c>
      <c r="AN210" t="n">
        <v>105</v>
      </c>
    </row>
    <row r="212">
      <c r="A212" t="inlineStr">
        <is>
          <t>UK-Broadening the fever-tree portfolio</t>
        </is>
      </c>
    </row>
    <row r="213">
      <c r="A213" t="inlineStr">
        <is>
          <t>On-trade and Off-trade value by mixer category</t>
        </is>
      </c>
    </row>
    <row r="214">
      <c r="A214" t="inlineStr">
        <is>
          <t>Flavoured tonic</t>
        </is>
      </c>
      <c r="C214" t="inlineStr">
        <is>
          <t>Percent</t>
        </is>
      </c>
      <c r="D214" t="inlineStr">
        <is>
          <t>QQQQ</t>
        </is>
      </c>
      <c r="AR214" s="2" t="n">
        <v>78</v>
      </c>
      <c r="AU214" t="n">
        <v>78</v>
      </c>
    </row>
    <row r="215">
      <c r="A215" t="inlineStr">
        <is>
          <t>Flavoured soda</t>
        </is>
      </c>
      <c r="C215" t="inlineStr">
        <is>
          <t>Percent</t>
        </is>
      </c>
      <c r="D215" t="inlineStr">
        <is>
          <t>QQQQ</t>
        </is>
      </c>
      <c r="AR215" s="2" t="n">
        <v>60</v>
      </c>
      <c r="AU215" t="n">
        <v>56</v>
      </c>
    </row>
    <row r="216">
      <c r="A216" t="inlineStr">
        <is>
          <t>Ginger ale</t>
        </is>
      </c>
      <c r="C216" t="inlineStr">
        <is>
          <t>Percent</t>
        </is>
      </c>
      <c r="D216" t="inlineStr">
        <is>
          <t>QQQQ</t>
        </is>
      </c>
      <c r="AR216" s="2" t="n">
        <v>42</v>
      </c>
      <c r="AU216" t="n">
        <v>42</v>
      </c>
    </row>
    <row r="217">
      <c r="A217" t="inlineStr">
        <is>
          <t>Indian tonic</t>
        </is>
      </c>
      <c r="C217" t="inlineStr">
        <is>
          <t>Percent</t>
        </is>
      </c>
      <c r="D217" t="inlineStr">
        <is>
          <t>QQQQ</t>
        </is>
      </c>
      <c r="AR217" s="2" t="n">
        <v>42</v>
      </c>
      <c r="AU217" t="n">
        <v>43</v>
      </c>
    </row>
    <row r="218">
      <c r="A218" t="inlineStr">
        <is>
          <t>Plain soda</t>
        </is>
      </c>
      <c r="C218" t="inlineStr">
        <is>
          <t>Percent</t>
        </is>
      </c>
      <c r="D218" t="inlineStr">
        <is>
          <t>QQQQ</t>
        </is>
      </c>
      <c r="AR218" s="2" t="n">
        <v>29</v>
      </c>
    </row>
    <row r="219">
      <c r="A219" t="inlineStr">
        <is>
          <t>Total mixers</t>
        </is>
      </c>
      <c r="C219" t="inlineStr">
        <is>
          <t>Percent</t>
        </is>
      </c>
      <c r="D219" t="inlineStr">
        <is>
          <t>QQQQ</t>
        </is>
      </c>
      <c r="AR219" s="2" t="n">
        <v>44</v>
      </c>
      <c r="AU219" t="n">
        <v>45</v>
      </c>
    </row>
    <row r="221">
      <c r="A221" t="inlineStr">
        <is>
          <t>Europe</t>
        </is>
      </c>
    </row>
    <row r="222">
      <c r="A222" t="inlineStr">
        <is>
          <t>Core markets</t>
        </is>
      </c>
    </row>
    <row r="223">
      <c r="A223" s="2" t="inlineStr">
        <is>
          <t>Ireland</t>
        </is>
      </c>
      <c r="B223" s="2" t="n"/>
      <c r="C223" s="2" t="inlineStr">
        <is>
          <t>Percent</t>
        </is>
      </c>
      <c r="D223" s="2" t="inlineStr">
        <is>
          <t>QQQQ</t>
        </is>
      </c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  <c r="AH223" s="2" t="n">
        <v>40</v>
      </c>
      <c r="AI223" s="2" t="n"/>
      <c r="AJ223" s="2" t="n"/>
      <c r="AK223" s="2" t="n">
        <v>2.1</v>
      </c>
      <c r="AL223" s="2" t="n"/>
      <c r="AM223" s="2" t="n">
        <v>16</v>
      </c>
      <c r="AN223" s="2" t="n"/>
      <c r="AO223" s="2" t="n"/>
      <c r="AP223" s="2" t="n">
        <v>3</v>
      </c>
      <c r="AQ223" s="2" t="n"/>
      <c r="AR223" s="2" t="n"/>
      <c r="AS223" s="2" t="n"/>
      <c r="AT223" s="2" t="n"/>
      <c r="AU223" s="2" t="n"/>
    </row>
    <row r="224">
      <c r="A224" s="2" t="inlineStr">
        <is>
          <t>Denmark</t>
        </is>
      </c>
      <c r="B224" s="2" t="n"/>
      <c r="C224" s="2" t="inlineStr">
        <is>
          <t>Percent</t>
        </is>
      </c>
      <c r="D224" s="2" t="inlineStr">
        <is>
          <t>QQQQ</t>
        </is>
      </c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  <c r="AH224" s="2" t="n">
        <v>37</v>
      </c>
      <c r="AI224" s="2" t="n"/>
      <c r="AJ224" s="2" t="n"/>
      <c r="AK224" s="2" t="n">
        <v>4.5</v>
      </c>
      <c r="AL224" s="2" t="n"/>
      <c r="AM224" s="2" t="n">
        <v>24</v>
      </c>
      <c r="AN224" s="2" t="n"/>
      <c r="AO224" s="2" t="n"/>
      <c r="AP224" s="2" t="n">
        <v>11</v>
      </c>
      <c r="AQ224" s="2" t="n"/>
      <c r="AR224" s="2" t="n"/>
      <c r="AS224" s="2" t="n"/>
      <c r="AT224" s="2" t="n"/>
      <c r="AU224" s="2" t="n"/>
    </row>
    <row r="225">
      <c r="A225" s="2" t="inlineStr">
        <is>
          <t>Belgium</t>
        </is>
      </c>
      <c r="B225" s="2" t="n"/>
      <c r="C225" s="2" t="inlineStr">
        <is>
          <t>Percent</t>
        </is>
      </c>
      <c r="D225" s="2" t="inlineStr">
        <is>
          <t>QQQQ</t>
        </is>
      </c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  <c r="AH225" s="2" t="n">
        <v>26</v>
      </c>
      <c r="AI225" s="2" t="n"/>
      <c r="AJ225" s="2" t="n"/>
      <c r="AK225" s="2" t="n">
        <v>0.4</v>
      </c>
      <c r="AL225" s="2" t="n"/>
      <c r="AM225" s="2" t="n">
        <v>10</v>
      </c>
      <c r="AN225" s="2" t="n"/>
      <c r="AO225" s="2" t="n"/>
      <c r="AP225" s="2" t="n">
        <v>4</v>
      </c>
      <c r="AQ225" s="2" t="n"/>
      <c r="AR225" s="2" t="n"/>
      <c r="AS225" s="2" t="n"/>
      <c r="AT225" s="2" t="n"/>
      <c r="AU225" s="2" t="n"/>
    </row>
    <row r="226">
      <c r="A226" t="inlineStr">
        <is>
          <t>Next wave</t>
        </is>
      </c>
    </row>
    <row r="227">
      <c r="A227" s="2" t="inlineStr">
        <is>
          <t>Switzerland</t>
        </is>
      </c>
      <c r="B227" s="2" t="n"/>
      <c r="C227" s="2" t="inlineStr">
        <is>
          <t>Percent</t>
        </is>
      </c>
      <c r="D227" s="2" t="inlineStr">
        <is>
          <t>QQQQ</t>
        </is>
      </c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  <c r="AH227" s="2" t="n">
        <v>62</v>
      </c>
      <c r="AI227" s="2" t="n"/>
      <c r="AJ227" s="2" t="n"/>
      <c r="AK227" s="2" t="n">
        <v>5</v>
      </c>
      <c r="AL227" s="2" t="n"/>
      <c r="AM227" s="2" t="n">
        <v>35</v>
      </c>
      <c r="AN227" s="2" t="n"/>
      <c r="AO227" s="2" t="n"/>
      <c r="AP227" s="2" t="n">
        <v>18</v>
      </c>
      <c r="AQ227" s="2" t="n"/>
      <c r="AR227" s="2" t="n"/>
      <c r="AS227" s="2" t="n"/>
      <c r="AT227" s="2" t="n"/>
      <c r="AU227" s="2" t="n"/>
    </row>
    <row r="228">
      <c r="A228" s="2" t="inlineStr">
        <is>
          <t>Germany</t>
        </is>
      </c>
      <c r="B228" s="2" t="n"/>
      <c r="C228" s="2" t="inlineStr">
        <is>
          <t>Percent</t>
        </is>
      </c>
      <c r="D228" s="2" t="inlineStr">
        <is>
          <t>QQQQ</t>
        </is>
      </c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  <c r="AH228" s="2" t="n">
        <v>54</v>
      </c>
      <c r="AI228" s="2" t="n"/>
      <c r="AJ228" s="2" t="n"/>
      <c r="AK228" s="2" t="n">
        <v>1.9</v>
      </c>
      <c r="AL228" s="2" t="n"/>
      <c r="AM228" s="2" t="n">
        <v>34</v>
      </c>
      <c r="AN228" s="2" t="n"/>
      <c r="AO228" s="2" t="n"/>
      <c r="AP228" s="2" t="n">
        <v>22</v>
      </c>
      <c r="AQ228" s="2" t="n"/>
      <c r="AR228" s="2" t="n"/>
      <c r="AS228" s="2" t="n"/>
      <c r="AT228" s="2" t="n"/>
      <c r="AU228" s="2" t="n"/>
    </row>
    <row r="229">
      <c r="A229" s="2" t="inlineStr">
        <is>
          <t>Italy</t>
        </is>
      </c>
      <c r="B229" s="2" t="n"/>
      <c r="C229" s="2" t="inlineStr">
        <is>
          <t>Percent</t>
        </is>
      </c>
      <c r="D229" s="2" t="inlineStr">
        <is>
          <t>QQQQ</t>
        </is>
      </c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  <c r="AH229" s="2" t="n">
        <v>46</v>
      </c>
      <c r="AI229" s="2" t="n"/>
      <c r="AJ229" s="2" t="n"/>
      <c r="AK229" s="2" t="n">
        <v>2.3</v>
      </c>
      <c r="AL229" s="2" t="n"/>
      <c r="AM229" s="2" t="n">
        <v>49</v>
      </c>
      <c r="AN229" s="2" t="n"/>
      <c r="AO229" s="2" t="n"/>
      <c r="AP229" s="2" t="n">
        <v>40</v>
      </c>
      <c r="AQ229" s="2" t="n"/>
      <c r="AR229" s="2" t="n"/>
      <c r="AS229" s="2" t="n"/>
      <c r="AT229" s="2" t="n"/>
      <c r="AU229" s="2" t="n"/>
    </row>
    <row r="230">
      <c r="A230" s="2" t="inlineStr">
        <is>
          <t>Austria</t>
        </is>
      </c>
      <c r="B230" s="2" t="n"/>
      <c r="C230" s="2" t="inlineStr">
        <is>
          <t>Percent</t>
        </is>
      </c>
      <c r="D230" s="2" t="inlineStr">
        <is>
          <t>QQQQ</t>
        </is>
      </c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  <c r="AH230" s="2" t="n">
        <v>46</v>
      </c>
      <c r="AI230" s="2" t="n"/>
      <c r="AJ230" s="2" t="n"/>
      <c r="AK230" s="2" t="n">
        <v>3</v>
      </c>
      <c r="AL230" s="2" t="n"/>
      <c r="AM230" s="2" t="n">
        <v>24</v>
      </c>
      <c r="AN230" s="2" t="n"/>
      <c r="AO230" s="2" t="n"/>
      <c r="AP230" s="2" t="n">
        <v>13</v>
      </c>
      <c r="AQ230" s="2" t="n"/>
      <c r="AR230" s="2" t="n"/>
      <c r="AS230" s="2" t="n"/>
      <c r="AT230" s="2" t="n"/>
      <c r="AU230" s="2" t="n"/>
    </row>
    <row r="231">
      <c r="A231" s="2" t="inlineStr">
        <is>
          <t>Spain</t>
        </is>
      </c>
      <c r="B231" s="2" t="n"/>
      <c r="C231" s="2" t="inlineStr">
        <is>
          <t>Percent</t>
        </is>
      </c>
      <c r="D231" s="2" t="inlineStr">
        <is>
          <t>QQQQ</t>
        </is>
      </c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  <c r="AH231" s="2" t="n">
        <v>7</v>
      </c>
      <c r="AI231" s="2" t="n"/>
      <c r="AJ231" s="2" t="n"/>
      <c r="AK231" s="2" t="n">
        <v>0.1</v>
      </c>
      <c r="AL231" s="2" t="n"/>
      <c r="AM231" s="2" t="n">
        <v>6</v>
      </c>
      <c r="AN231" s="2" t="n"/>
      <c r="AO231" s="2" t="n"/>
      <c r="AP231" s="2" t="n">
        <v>2</v>
      </c>
      <c r="AQ231" s="2" t="n"/>
      <c r="AR231" s="2" t="n"/>
      <c r="AS231" s="2" t="n"/>
      <c r="AT231" s="2" t="n"/>
      <c r="AU231" s="2" t="n"/>
    </row>
    <row r="232">
      <c r="A232" t="inlineStr">
        <is>
          <t>Earlier stage</t>
        </is>
      </c>
    </row>
    <row r="233">
      <c r="A233" s="2" t="inlineStr">
        <is>
          <t>France</t>
        </is>
      </c>
      <c r="B233" s="2" t="n"/>
      <c r="C233" s="2" t="inlineStr">
        <is>
          <t>Percent</t>
        </is>
      </c>
      <c r="D233" s="2" t="inlineStr">
        <is>
          <t>QQQQ</t>
        </is>
      </c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  <c r="AH233" s="2" t="n">
        <v>107</v>
      </c>
      <c r="AI233" s="2" t="n"/>
      <c r="AJ233" s="2" t="n"/>
      <c r="AK233" s="2" t="n">
        <v>3.4</v>
      </c>
      <c r="AL233" s="2" t="n"/>
      <c r="AM233" s="2" t="n">
        <v>74</v>
      </c>
      <c r="AN233" s="2" t="n"/>
      <c r="AO233" s="2" t="n"/>
      <c r="AP233" s="2" t="n">
        <v>59</v>
      </c>
      <c r="AQ233" s="2" t="n"/>
      <c r="AR233" s="2" t="n"/>
      <c r="AS233" s="2" t="n"/>
      <c r="AT233" s="2" t="n"/>
      <c r="AU233" s="2" t="n"/>
    </row>
    <row r="234">
      <c r="A234" s="2" t="inlineStr">
        <is>
          <t>Netherlands</t>
        </is>
      </c>
      <c r="B234" s="2" t="n"/>
      <c r="C234" s="2" t="inlineStr">
        <is>
          <t>Percent</t>
        </is>
      </c>
      <c r="D234" s="2" t="inlineStr">
        <is>
          <t>QQQQ</t>
        </is>
      </c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  <c r="AH234" s="2" t="n">
        <v>58</v>
      </c>
      <c r="AI234" s="2" t="n"/>
      <c r="AJ234" s="2" t="n"/>
      <c r="AK234" s="2" t="n">
        <v>0.8</v>
      </c>
      <c r="AL234" s="2" t="n"/>
      <c r="AM234" s="2" t="n">
        <v>22</v>
      </c>
      <c r="AN234" s="2" t="n"/>
      <c r="AO234" s="2" t="n"/>
      <c r="AP234" s="2" t="n">
        <v>17</v>
      </c>
      <c r="AQ234" s="2" t="n"/>
      <c r="AR234" s="2" t="n"/>
      <c r="AS234" s="2" t="n"/>
      <c r="AT234" s="2" t="n"/>
      <c r="AU234" s="2" t="n"/>
    </row>
    <row r="235">
      <c r="A235" s="2" t="inlineStr">
        <is>
          <t>Sweden</t>
        </is>
      </c>
      <c r="B235" s="2" t="n"/>
      <c r="C235" s="2" t="inlineStr">
        <is>
          <t>Percent</t>
        </is>
      </c>
      <c r="D235" s="2" t="inlineStr">
        <is>
          <t>QQQQ</t>
        </is>
      </c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  <c r="AH235" s="2" t="n">
        <v>9</v>
      </c>
      <c r="AI235" s="2" t="n"/>
      <c r="AJ235" s="2" t="n"/>
      <c r="AK235" s="2" t="n">
        <v>1</v>
      </c>
      <c r="AL235" s="2" t="n"/>
      <c r="AM235" s="2" t="n">
        <v>21</v>
      </c>
      <c r="AN235" s="2" t="n"/>
      <c r="AO235" s="2" t="n"/>
      <c r="AP235" s="2" t="n">
        <v>16</v>
      </c>
      <c r="AQ235" s="2" t="n"/>
      <c r="AR235" s="2" t="n"/>
      <c r="AS235" s="2" t="n"/>
      <c r="AT235" s="2" t="n"/>
      <c r="AU235" s="2" t="n"/>
    </row>
    <row r="237">
      <c r="A237" t="inlineStr">
        <is>
          <t>Rest of the world</t>
        </is>
      </c>
    </row>
    <row r="238">
      <c r="A238" t="inlineStr">
        <is>
          <t>Canadian retail mixer market</t>
        </is>
      </c>
      <c r="C238" t="inlineStr">
        <is>
          <t>Percent</t>
        </is>
      </c>
      <c r="D238" t="inlineStr">
        <is>
          <t>QQQQ</t>
        </is>
      </c>
      <c r="AH238" t="n">
        <v>24</v>
      </c>
      <c r="AK238" t="n">
        <v>7</v>
      </c>
    </row>
    <row r="239">
      <c r="A239" t="inlineStr">
        <is>
          <t>Premium segment</t>
        </is>
      </c>
      <c r="C239" t="inlineStr">
        <is>
          <t>Percent</t>
        </is>
      </c>
      <c r="D239" t="inlineStr">
        <is>
          <t>QQQQ</t>
        </is>
      </c>
      <c r="AH239" t="n">
        <v>52</v>
      </c>
      <c r="AK239" t="n">
        <v>33</v>
      </c>
    </row>
    <row r="240">
      <c r="A240" t="inlineStr">
        <is>
          <t>Fever-tree grew (TTM)</t>
        </is>
      </c>
      <c r="C240" t="inlineStr">
        <is>
          <t>Percent</t>
        </is>
      </c>
      <c r="D240" t="inlineStr">
        <is>
          <t>QQQQ</t>
        </is>
      </c>
      <c r="AF240" t="n">
        <v>34</v>
      </c>
    </row>
    <row r="241">
      <c r="A241" t="inlineStr">
        <is>
          <t>Fever-tree grew</t>
        </is>
      </c>
      <c r="C241" t="inlineStr">
        <is>
          <t>Percent</t>
        </is>
      </c>
      <c r="D241" t="inlineStr">
        <is>
          <t>QQQQ</t>
        </is>
      </c>
      <c r="AH241" t="n">
        <v>61</v>
      </c>
    </row>
    <row r="242">
      <c r="A242" t="inlineStr">
        <is>
          <t>Retail mixer growth</t>
        </is>
      </c>
    </row>
    <row r="243">
      <c r="A243" t="inlineStr">
        <is>
          <t>Growth</t>
        </is>
      </c>
    </row>
    <row r="244">
      <c r="A244" t="inlineStr">
        <is>
          <t>Tonic</t>
        </is>
      </c>
      <c r="C244" t="inlineStr">
        <is>
          <t>Percent</t>
        </is>
      </c>
      <c r="D244" t="inlineStr">
        <is>
          <t>QQQQ</t>
        </is>
      </c>
      <c r="AF244" t="n">
        <v>45</v>
      </c>
      <c r="AH244" t="n">
        <v>42</v>
      </c>
    </row>
    <row r="245">
      <c r="A245" t="inlineStr">
        <is>
          <t>Ginger beer</t>
        </is>
      </c>
      <c r="C245" t="inlineStr">
        <is>
          <t>Percent</t>
        </is>
      </c>
      <c r="D245" t="inlineStr">
        <is>
          <t>QQQQ</t>
        </is>
      </c>
      <c r="AF245" t="n">
        <v>39</v>
      </c>
      <c r="AH245" t="n">
        <v>32</v>
      </c>
    </row>
    <row r="246">
      <c r="A246" t="inlineStr">
        <is>
          <t>Ginger Ale</t>
        </is>
      </c>
      <c r="C246" t="inlineStr">
        <is>
          <t>Percent</t>
        </is>
      </c>
      <c r="D246" t="inlineStr">
        <is>
          <t>QQQQ</t>
        </is>
      </c>
      <c r="AF246" t="n">
        <v>3</v>
      </c>
      <c r="AH246" t="n">
        <v>11</v>
      </c>
    </row>
    <row r="247">
      <c r="A247" t="inlineStr">
        <is>
          <t>Soda</t>
        </is>
      </c>
      <c r="C247" t="inlineStr">
        <is>
          <t>Percent</t>
        </is>
      </c>
      <c r="D247" t="inlineStr">
        <is>
          <t>QQQQ</t>
        </is>
      </c>
      <c r="AH247" t="n">
        <v>9</v>
      </c>
    </row>
    <row r="248">
      <c r="A248" t="inlineStr">
        <is>
          <t>Premium growth</t>
        </is>
      </c>
    </row>
    <row r="249">
      <c r="A249" t="inlineStr">
        <is>
          <t>Tonic</t>
        </is>
      </c>
      <c r="C249" t="inlineStr">
        <is>
          <t>Percent</t>
        </is>
      </c>
      <c r="D249" t="inlineStr">
        <is>
          <t>QQQQ</t>
        </is>
      </c>
      <c r="AF249" t="n">
        <v>100</v>
      </c>
      <c r="AH249" t="n">
        <v>75</v>
      </c>
    </row>
    <row r="250">
      <c r="A250" t="inlineStr">
        <is>
          <t>Ginger beer</t>
        </is>
      </c>
      <c r="C250" t="inlineStr">
        <is>
          <t>Percent</t>
        </is>
      </c>
      <c r="D250" t="inlineStr">
        <is>
          <t>QQQQ</t>
        </is>
      </c>
      <c r="AF250" t="n">
        <v>55</v>
      </c>
      <c r="AH250" t="n">
        <v>37</v>
      </c>
    </row>
    <row r="251">
      <c r="A251" t="inlineStr">
        <is>
          <t>Ginger Ale</t>
        </is>
      </c>
      <c r="C251" t="inlineStr">
        <is>
          <t>Percent</t>
        </is>
      </c>
      <c r="D251" t="inlineStr">
        <is>
          <t>QQQQ</t>
        </is>
      </c>
      <c r="AF251" t="n">
        <v>20</v>
      </c>
      <c r="AH251" t="n">
        <v>33</v>
      </c>
    </row>
    <row r="252">
      <c r="A252" t="inlineStr">
        <is>
          <t>Soda</t>
        </is>
      </c>
      <c r="C252" t="inlineStr">
        <is>
          <t>Percent</t>
        </is>
      </c>
      <c r="D252" t="inlineStr">
        <is>
          <t>QQQQ</t>
        </is>
      </c>
      <c r="AH252" t="n">
        <v>219</v>
      </c>
    </row>
    <row r="254">
      <c r="A254" t="inlineStr">
        <is>
          <t>Australian retail mixer market</t>
        </is>
      </c>
      <c r="C254" t="inlineStr">
        <is>
          <t>Percent</t>
        </is>
      </c>
      <c r="D254" t="inlineStr">
        <is>
          <t>QQQQ</t>
        </is>
      </c>
      <c r="AH254" t="n">
        <v>29</v>
      </c>
      <c r="AK254" t="n">
        <v>4</v>
      </c>
    </row>
    <row r="255">
      <c r="A255" t="inlineStr">
        <is>
          <t>Premium segment</t>
        </is>
      </c>
      <c r="C255" t="inlineStr">
        <is>
          <t>Percent</t>
        </is>
      </c>
      <c r="D255" t="inlineStr">
        <is>
          <t>QQQQ</t>
        </is>
      </c>
      <c r="AH255" t="n">
        <v>51</v>
      </c>
      <c r="AK255" t="n">
        <v>28</v>
      </c>
    </row>
    <row r="256">
      <c r="A256" t="inlineStr">
        <is>
          <t>Fever-tree grew</t>
        </is>
      </c>
      <c r="C256" t="inlineStr">
        <is>
          <t>Percent</t>
        </is>
      </c>
      <c r="D256" t="inlineStr">
        <is>
          <t>QQQQ</t>
        </is>
      </c>
      <c r="AF256" t="n">
        <v>50</v>
      </c>
      <c r="AH256" t="n">
        <v>108</v>
      </c>
    </row>
    <row r="257">
      <c r="A257" t="inlineStr">
        <is>
          <t>Premium tonic</t>
        </is>
      </c>
      <c r="C257" t="inlineStr">
        <is>
          <t>Percent</t>
        </is>
      </c>
      <c r="D257" t="inlineStr">
        <is>
          <t>QQQQ</t>
        </is>
      </c>
      <c r="AK257" t="n">
        <v>34</v>
      </c>
    </row>
    <row r="258">
      <c r="A258" t="inlineStr">
        <is>
          <t>Fever-tree tonic</t>
        </is>
      </c>
      <c r="C258" t="inlineStr">
        <is>
          <t>Percent</t>
        </is>
      </c>
      <c r="D258" t="inlineStr">
        <is>
          <t>QQQQ</t>
        </is>
      </c>
      <c r="AK258" t="n">
        <v>48</v>
      </c>
    </row>
    <row r="259">
      <c r="A259" t="inlineStr">
        <is>
          <t>Growth</t>
        </is>
      </c>
    </row>
    <row r="260">
      <c r="A260" t="inlineStr">
        <is>
          <t>Tonic</t>
        </is>
      </c>
      <c r="C260" t="inlineStr">
        <is>
          <t>Percent</t>
        </is>
      </c>
      <c r="D260" t="inlineStr">
        <is>
          <t>QQQQ</t>
        </is>
      </c>
      <c r="AF260" t="n">
        <v>21</v>
      </c>
      <c r="AH260" t="n">
        <v>34</v>
      </c>
    </row>
    <row r="261">
      <c r="A261" t="inlineStr">
        <is>
          <t>Ginger beer</t>
        </is>
      </c>
      <c r="C261" t="inlineStr">
        <is>
          <t>Percent</t>
        </is>
      </c>
      <c r="D261" t="inlineStr">
        <is>
          <t>QQQQ</t>
        </is>
      </c>
      <c r="AF261" t="n">
        <v>7.5</v>
      </c>
      <c r="AH261" t="n">
        <v>30</v>
      </c>
    </row>
    <row r="262">
      <c r="A262" t="inlineStr">
        <is>
          <t>Ginger Ale</t>
        </is>
      </c>
      <c r="C262" t="inlineStr">
        <is>
          <t>Percent</t>
        </is>
      </c>
      <c r="D262" t="inlineStr">
        <is>
          <t>QQQQ</t>
        </is>
      </c>
      <c r="AF262" t="n">
        <v>1.3</v>
      </c>
      <c r="AH262" t="n">
        <v>13</v>
      </c>
    </row>
    <row r="263">
      <c r="A263" t="inlineStr">
        <is>
          <t>Soda</t>
        </is>
      </c>
      <c r="C263" t="inlineStr">
        <is>
          <t>Percent</t>
        </is>
      </c>
      <c r="D263" t="inlineStr">
        <is>
          <t>QQQQ</t>
        </is>
      </c>
      <c r="AH263" t="n">
        <v>7</v>
      </c>
    </row>
    <row r="264">
      <c r="A264" t="inlineStr">
        <is>
          <t>Premium growth</t>
        </is>
      </c>
    </row>
    <row r="265">
      <c r="A265" t="inlineStr">
        <is>
          <t>Tonic</t>
        </is>
      </c>
      <c r="C265" t="inlineStr">
        <is>
          <t>Percent</t>
        </is>
      </c>
      <c r="D265" t="inlineStr">
        <is>
          <t>QQQQ</t>
        </is>
      </c>
      <c r="AF265" t="n">
        <v>69</v>
      </c>
      <c r="AH265" t="n">
        <v>75</v>
      </c>
    </row>
    <row r="266">
      <c r="A266" t="inlineStr">
        <is>
          <t>Ginger beer</t>
        </is>
      </c>
      <c r="C266" t="inlineStr">
        <is>
          <t>Percent</t>
        </is>
      </c>
      <c r="D266" t="inlineStr">
        <is>
          <t>QQQQ</t>
        </is>
      </c>
      <c r="AF266" t="n">
        <v>3.3</v>
      </c>
      <c r="AH266" t="n">
        <v>22</v>
      </c>
    </row>
    <row r="267">
      <c r="A267" t="inlineStr">
        <is>
          <t>Ginger Ale</t>
        </is>
      </c>
      <c r="C267" t="inlineStr">
        <is>
          <t>Percent</t>
        </is>
      </c>
      <c r="D267" t="inlineStr">
        <is>
          <t>QQQQ</t>
        </is>
      </c>
      <c r="AF267" t="n">
        <v>-30</v>
      </c>
      <c r="AH267" t="n">
        <v>111</v>
      </c>
    </row>
    <row r="268">
      <c r="A268" t="inlineStr">
        <is>
          <t>Soda</t>
        </is>
      </c>
      <c r="C268" t="inlineStr">
        <is>
          <t>Percent</t>
        </is>
      </c>
      <c r="D268" t="inlineStr">
        <is>
          <t>QQQQ</t>
        </is>
      </c>
      <c r="AH268" t="n">
        <v>81</v>
      </c>
    </row>
    <row r="270">
      <c r="A270" t="inlineStr">
        <is>
          <t>Income statement</t>
        </is>
      </c>
    </row>
    <row r="271">
      <c r="A271" t="inlineStr">
        <is>
          <t>Revenue</t>
        </is>
      </c>
      <c r="C271" t="inlineStr">
        <is>
          <t>Million(2019Q4)</t>
        </is>
      </c>
      <c r="D271" t="inlineStr">
        <is>
          <t>QYYY</t>
        </is>
      </c>
      <c r="G271" t="n">
        <v>24069.646</v>
      </c>
      <c r="I271" t="n">
        <v>59252.617</v>
      </c>
      <c r="L271" t="n">
        <v>40582.364</v>
      </c>
      <c r="N271" t="n">
        <v>102237.354</v>
      </c>
      <c r="Q271" t="n">
        <v>71941.208</v>
      </c>
      <c r="S271" t="n">
        <v>170171.67</v>
      </c>
      <c r="V271" t="n">
        <v>104213.1</v>
      </c>
      <c r="X271" t="n">
        <v>237449.3</v>
      </c>
      <c r="AA271" t="n">
        <v>117312.1</v>
      </c>
      <c r="AC271" t="n">
        <v>260.5</v>
      </c>
      <c r="AF271" t="n">
        <v>104.2</v>
      </c>
      <c r="AH271" t="n">
        <v>252.1</v>
      </c>
      <c r="AK271" t="n">
        <v>141.8</v>
      </c>
      <c r="AM271" t="n">
        <v>311.1</v>
      </c>
      <c r="AP271" t="n">
        <v>160.9</v>
      </c>
      <c r="AR271" t="n">
        <v>344.3</v>
      </c>
      <c r="AU271" t="n">
        <v>175.6</v>
      </c>
    </row>
    <row r="272">
      <c r="A272" t="inlineStr">
        <is>
          <t>Cost of sales</t>
        </is>
      </c>
      <c r="C272" t="inlineStr">
        <is>
          <t>Million(2019Q4)</t>
        </is>
      </c>
      <c r="D272" t="inlineStr">
        <is>
          <t>QYYY</t>
        </is>
      </c>
      <c r="G272" t="n">
        <v>-11921.618</v>
      </c>
      <c r="I272" t="n">
        <v>-28377.765</v>
      </c>
      <c r="L272" t="n">
        <v>-18328.176</v>
      </c>
      <c r="N272" t="n">
        <v>-45815.263</v>
      </c>
      <c r="Q272" t="n">
        <v>-32718.694</v>
      </c>
      <c r="S272" t="n">
        <v>-79073.015</v>
      </c>
      <c r="V272" t="n">
        <v>-48746.6</v>
      </c>
      <c r="X272" t="n">
        <v>-114489.2</v>
      </c>
      <c r="AA272" t="n">
        <v>-56465.3</v>
      </c>
      <c r="AC272" t="n">
        <v>-129</v>
      </c>
      <c r="AF272" t="n">
        <v>-55.5</v>
      </c>
      <c r="AH272" t="n">
        <v>-135.8</v>
      </c>
      <c r="AK272" t="n">
        <v>-79.3</v>
      </c>
      <c r="AM272" t="n">
        <v>-180.2</v>
      </c>
      <c r="AP272" t="n">
        <v>-100.8</v>
      </c>
      <c r="AR272" t="n">
        <v>-225.5</v>
      </c>
      <c r="AU272" t="n">
        <v>-121.8</v>
      </c>
    </row>
    <row r="273">
      <c r="A273" t="inlineStr">
        <is>
          <t>Gross profit</t>
        </is>
      </c>
      <c r="C273" t="inlineStr">
        <is>
          <t>Million(2019Q4)</t>
        </is>
      </c>
      <c r="D273" t="inlineStr">
        <is>
          <t>QYYY</t>
        </is>
      </c>
      <c r="G273" t="n">
        <v>12148.028</v>
      </c>
      <c r="I273" t="n">
        <v>30874.852</v>
      </c>
      <c r="L273" t="n">
        <v>22254.188</v>
      </c>
      <c r="N273" t="n">
        <v>56422.091</v>
      </c>
      <c r="Q273" t="n">
        <v>39222.514</v>
      </c>
      <c r="S273" t="n">
        <v>91098.655</v>
      </c>
      <c r="V273" t="n">
        <v>55466.5</v>
      </c>
      <c r="X273" t="n">
        <v>122960.1</v>
      </c>
      <c r="AA273" t="n">
        <v>60846.8</v>
      </c>
      <c r="AC273" t="n">
        <v>131.5</v>
      </c>
      <c r="AF273" t="n">
        <v>48.7</v>
      </c>
      <c r="AH273" t="n">
        <v>116.3</v>
      </c>
      <c r="AK273" t="n">
        <v>62.5</v>
      </c>
      <c r="AM273" t="n">
        <v>130.9</v>
      </c>
      <c r="AP273" t="n">
        <v>60.1</v>
      </c>
      <c r="AR273" t="n">
        <v>118.8</v>
      </c>
      <c r="AU273" t="n">
        <v>53.8</v>
      </c>
    </row>
    <row r="274">
      <c r="A274" t="inlineStr">
        <is>
          <t>Gross profit-c</t>
        </is>
      </c>
      <c r="G274">
        <f>SUM(G271:G272)</f>
        <v/>
      </c>
      <c r="I274">
        <f>SUM(I271:I272)</f>
        <v/>
      </c>
      <c r="L274">
        <f>SUM(L271:L272)</f>
        <v/>
      </c>
      <c r="N274">
        <f>SUM(N271:N272)</f>
        <v/>
      </c>
      <c r="Q274">
        <f>SUM(Q271:Q272)</f>
        <v/>
      </c>
      <c r="S274">
        <f>SUM(S271:S272)</f>
        <v/>
      </c>
      <c r="V274">
        <f>SUM(V271:V272)</f>
        <v/>
      </c>
      <c r="X274">
        <f>SUM(X271:X272)</f>
        <v/>
      </c>
      <c r="AA274">
        <f>SUM(AA271:AA272)</f>
        <v/>
      </c>
      <c r="AC274">
        <f>SUM(AC271:AC272)</f>
        <v/>
      </c>
      <c r="AF274">
        <f>SUM(AF271:AF272)</f>
        <v/>
      </c>
      <c r="AH274">
        <f>SUM(AH271:AH272)</f>
        <v/>
      </c>
      <c r="AK274">
        <f>SUM(AK271:AK272)</f>
        <v/>
      </c>
      <c r="AM274">
        <f>SUM(AM271:AM272)</f>
        <v/>
      </c>
      <c r="AP274">
        <f>SUM(AP271:AP272)</f>
        <v/>
      </c>
      <c r="AR274">
        <f>SUM(AR271:AR272)</f>
        <v/>
      </c>
      <c r="AU274">
        <f>SUM(AU271:AU272)</f>
        <v/>
      </c>
    </row>
    <row r="275">
      <c r="A275" t="inlineStr">
        <is>
          <t>Sum check</t>
        </is>
      </c>
      <c r="G275">
        <f>G273-G274</f>
        <v/>
      </c>
      <c r="I275">
        <f>I273-I274</f>
        <v/>
      </c>
      <c r="L275">
        <f>L273-L274</f>
        <v/>
      </c>
      <c r="N275">
        <f>N273-N274</f>
        <v/>
      </c>
      <c r="Q275">
        <f>Q273-Q274</f>
        <v/>
      </c>
      <c r="S275">
        <f>S273-S274</f>
        <v/>
      </c>
      <c r="V275">
        <f>V273-V274</f>
        <v/>
      </c>
      <c r="X275">
        <f>X273-X274</f>
        <v/>
      </c>
      <c r="AA275">
        <f>AA273-AA274</f>
        <v/>
      </c>
      <c r="AC275">
        <f>AC273-AC274</f>
        <v/>
      </c>
      <c r="AF275">
        <f>AF273-AF274</f>
        <v/>
      </c>
      <c r="AH275">
        <f>AH273-AH274</f>
        <v/>
      </c>
      <c r="AK275">
        <f>AK273-AK274</f>
        <v/>
      </c>
      <c r="AM275">
        <f>AM273-AM274</f>
        <v/>
      </c>
      <c r="AP275">
        <f>AP273-AP274</f>
        <v/>
      </c>
      <c r="AR275">
        <f>AR273-AR274</f>
        <v/>
      </c>
      <c r="AU275">
        <f>AU273-AU274</f>
        <v/>
      </c>
    </row>
    <row r="277">
      <c r="A277" t="inlineStr">
        <is>
          <t>Adjustments:</t>
        </is>
      </c>
    </row>
    <row r="278">
      <c r="A278" t="inlineStr">
        <is>
          <t>Administrative expenses</t>
        </is>
      </c>
      <c r="C278" t="inlineStr">
        <is>
          <t>Million(2019Q4)</t>
        </is>
      </c>
      <c r="D278" t="inlineStr">
        <is>
          <t>QYYY</t>
        </is>
      </c>
      <c r="G278" t="n">
        <v>-5366.114</v>
      </c>
      <c r="I278" t="n">
        <v>-13606.12</v>
      </c>
      <c r="L278" t="n">
        <v>-10383.071</v>
      </c>
      <c r="N278" t="n">
        <v>-22049.714</v>
      </c>
      <c r="Q278" t="n">
        <v>-15155.7</v>
      </c>
      <c r="S278" t="n">
        <v>-34694.92</v>
      </c>
      <c r="V278" t="n">
        <v>-22872.5</v>
      </c>
      <c r="X278" t="n">
        <v>-47602.9</v>
      </c>
      <c r="AA278" t="n">
        <v>-26091.2</v>
      </c>
      <c r="AC278" t="n">
        <v>-59.3</v>
      </c>
      <c r="AF278" t="n">
        <v>-27.3</v>
      </c>
      <c r="AH278" t="n">
        <v>-65</v>
      </c>
      <c r="AK278" t="n">
        <v>-37.2</v>
      </c>
      <c r="AM278" t="n">
        <v>-75.3</v>
      </c>
      <c r="AP278" t="n">
        <v>-42.7</v>
      </c>
      <c r="AR278" t="n">
        <v>-88.2</v>
      </c>
      <c r="AU278" t="n">
        <v>-49.9</v>
      </c>
    </row>
    <row r="279">
      <c r="A279" t="inlineStr">
        <is>
          <t>Operating profit before exceptional items</t>
        </is>
      </c>
    </row>
    <row r="280">
      <c r="A280" t="inlineStr">
        <is>
          <t>Adjusted EBITDA</t>
        </is>
      </c>
      <c r="C280" t="inlineStr">
        <is>
          <t>Million(2019Q4)</t>
        </is>
      </c>
      <c r="D280" t="inlineStr">
        <is>
          <t>QYYY</t>
        </is>
      </c>
      <c r="G280" t="n">
        <v>7196.899</v>
      </c>
      <c r="I280" t="n">
        <v>18182.469</v>
      </c>
      <c r="L280" t="n">
        <v>12441.007</v>
      </c>
      <c r="N280" t="n">
        <v>35838.989</v>
      </c>
      <c r="Q280" t="n">
        <v>25150.252</v>
      </c>
      <c r="S280" t="n">
        <v>58665.004</v>
      </c>
      <c r="V280" t="n">
        <v>33959.7</v>
      </c>
      <c r="X280" t="n">
        <v>78637.60000000001</v>
      </c>
      <c r="AA280" t="n">
        <v>36693.7</v>
      </c>
      <c r="AC280" t="n">
        <v>77</v>
      </c>
      <c r="AF280" t="n">
        <v>23.8</v>
      </c>
      <c r="AH280" t="n">
        <v>57</v>
      </c>
      <c r="AK280" t="n">
        <v>29.2</v>
      </c>
      <c r="AM280" t="n">
        <v>63</v>
      </c>
      <c r="AP280" t="n">
        <v>22</v>
      </c>
      <c r="AR280" t="n">
        <v>39.7</v>
      </c>
      <c r="AU280" t="n">
        <v>10.2</v>
      </c>
    </row>
    <row r="281">
      <c r="A281" t="inlineStr">
        <is>
          <t>Depreciation</t>
        </is>
      </c>
      <c r="C281" t="inlineStr">
        <is>
          <t>Million(2019Q4)</t>
        </is>
      </c>
      <c r="D281" t="inlineStr">
        <is>
          <t>QYYY</t>
        </is>
      </c>
      <c r="G281" t="n">
        <v>-54.985</v>
      </c>
      <c r="I281" t="n">
        <v>-123.924</v>
      </c>
      <c r="L281" t="n">
        <v>-105.288</v>
      </c>
      <c r="N281" t="n">
        <v>-249.318</v>
      </c>
      <c r="Q281" t="n">
        <v>-182.857</v>
      </c>
      <c r="S281" t="n">
        <v>-405.46</v>
      </c>
      <c r="V281" t="n">
        <v>-322.3</v>
      </c>
      <c r="X281" t="n">
        <v>-738.6</v>
      </c>
      <c r="AA281" t="n">
        <v>-750.4</v>
      </c>
      <c r="AC281" t="n">
        <v>-2.2</v>
      </c>
      <c r="AF281" t="n">
        <v>-1.2</v>
      </c>
      <c r="AH281" t="n">
        <v>-2.7</v>
      </c>
      <c r="AK281" t="n">
        <v>-1.8</v>
      </c>
      <c r="AM281" t="n">
        <v>-3.2</v>
      </c>
      <c r="AP281" t="n">
        <v>-1.6</v>
      </c>
      <c r="AR281" t="n">
        <v>-4.3</v>
      </c>
      <c r="AU281" t="n">
        <v>-3.3</v>
      </c>
    </row>
    <row r="282">
      <c r="A282" t="inlineStr">
        <is>
          <t>Amortization</t>
        </is>
      </c>
      <c r="C282" t="inlineStr">
        <is>
          <t>Million(2019Q4)</t>
        </is>
      </c>
      <c r="D282" t="inlineStr">
        <is>
          <t>QYYY</t>
        </is>
      </c>
      <c r="G282" t="n">
        <v>-360</v>
      </c>
      <c r="I282" t="n">
        <v>-720</v>
      </c>
      <c r="L282" t="n">
        <v>-360</v>
      </c>
      <c r="N282" t="n">
        <v>-720</v>
      </c>
      <c r="Q282" t="n">
        <v>-360</v>
      </c>
      <c r="S282" t="n">
        <v>-720</v>
      </c>
      <c r="V282" t="n">
        <v>-360</v>
      </c>
      <c r="X282" t="n">
        <v>-720</v>
      </c>
      <c r="AA282" t="n">
        <v>-360</v>
      </c>
      <c r="AC282" t="n">
        <v>-0.7</v>
      </c>
      <c r="AF282" t="n">
        <v>-0.4</v>
      </c>
      <c r="AH282" t="n">
        <v>-1.1</v>
      </c>
      <c r="AK282" t="n">
        <v>-0.8</v>
      </c>
      <c r="AM282" t="n">
        <v>-1.5</v>
      </c>
      <c r="AP282" t="n">
        <v>-0.8</v>
      </c>
      <c r="AR282" t="n">
        <v>-1.5</v>
      </c>
      <c r="AU282" t="n">
        <v>-0.8</v>
      </c>
    </row>
    <row r="283">
      <c r="A283" t="inlineStr">
        <is>
          <t>Share-based payment charges</t>
        </is>
      </c>
      <c r="C283" t="inlineStr">
        <is>
          <t>Million(2019Q4)</t>
        </is>
      </c>
      <c r="D283" t="inlineStr">
        <is>
          <t>QYYY</t>
        </is>
      </c>
      <c r="I283" t="n">
        <v>-69.813</v>
      </c>
      <c r="L283" t="n">
        <v>-104.602</v>
      </c>
      <c r="N283" t="n">
        <v>-497.294</v>
      </c>
      <c r="Q283" t="n">
        <v>-540.581</v>
      </c>
      <c r="S283" t="n">
        <v>-1135.809</v>
      </c>
      <c r="V283" t="n">
        <v>-683.4</v>
      </c>
      <c r="X283" t="n">
        <v>-1821.8</v>
      </c>
      <c r="AA283" t="n">
        <v>-827.7</v>
      </c>
      <c r="AC283" t="n">
        <v>-1.9</v>
      </c>
      <c r="AF283" t="n">
        <v>-0.8</v>
      </c>
      <c r="AH283" t="n">
        <v>-1.9</v>
      </c>
      <c r="AK283" t="n">
        <v>-1.3</v>
      </c>
      <c r="AM283" t="n">
        <v>-2.7</v>
      </c>
      <c r="AP283" t="n">
        <v>-2.2</v>
      </c>
      <c r="AR283" t="n">
        <v>-3.3</v>
      </c>
      <c r="AU283" t="n">
        <v>-2.2</v>
      </c>
    </row>
    <row r="284">
      <c r="A284" t="inlineStr">
        <is>
          <t>Operating profit before exceptional items</t>
        </is>
      </c>
      <c r="C284" t="inlineStr">
        <is>
          <t>Million(2019Q4)</t>
        </is>
      </c>
      <c r="D284" t="inlineStr">
        <is>
          <t>QYYY</t>
        </is>
      </c>
      <c r="G284" t="n">
        <v>6781.914</v>
      </c>
      <c r="I284" t="n">
        <v>17268.732</v>
      </c>
      <c r="L284" t="n">
        <v>11871.117</v>
      </c>
      <c r="N284" t="n">
        <v>34372.377</v>
      </c>
      <c r="Q284" t="n">
        <v>24066.814</v>
      </c>
      <c r="S284" t="n">
        <v>56403.735</v>
      </c>
      <c r="V284" t="n">
        <v>32594</v>
      </c>
      <c r="X284" t="n">
        <v>75357.2</v>
      </c>
      <c r="AA284" t="n">
        <v>34755.6</v>
      </c>
      <c r="AC284" t="n">
        <v>72.2</v>
      </c>
      <c r="AF284" t="n">
        <v>21.4</v>
      </c>
      <c r="AH284" t="n">
        <v>51.3</v>
      </c>
      <c r="AK284" t="n">
        <v>25.3</v>
      </c>
      <c r="AM284" t="n">
        <v>55.6</v>
      </c>
      <c r="AP284" t="n">
        <v>17.4</v>
      </c>
      <c r="AR284" t="n">
        <v>30.6</v>
      </c>
      <c r="AU284" t="n">
        <v>3.9</v>
      </c>
    </row>
    <row r="285">
      <c r="A285" t="inlineStr">
        <is>
          <t>Operating profit before exceptional items-c</t>
        </is>
      </c>
      <c r="G285">
        <f>SUM(G280:G283)</f>
        <v/>
      </c>
      <c r="I285">
        <f>SUM(I280:I283)</f>
        <v/>
      </c>
      <c r="L285">
        <f>SUM(L280:L283)</f>
        <v/>
      </c>
      <c r="N285">
        <f>SUM(N280:N283)</f>
        <v/>
      </c>
      <c r="Q285">
        <f>SUM(Q280:Q283)</f>
        <v/>
      </c>
      <c r="S285">
        <f>SUM(S280:S283)</f>
        <v/>
      </c>
      <c r="V285">
        <f>SUM(V280:V283)</f>
        <v/>
      </c>
      <c r="X285">
        <f>SUM(X280:X283)</f>
        <v/>
      </c>
      <c r="AA285">
        <f>SUM(AA280:AA283)</f>
        <v/>
      </c>
      <c r="AC285">
        <f>SUM(AC280:AC283)</f>
        <v/>
      </c>
      <c r="AF285">
        <f>SUM(AF280:AF283)</f>
        <v/>
      </c>
      <c r="AH285">
        <f>SUM(AH280:AH283)</f>
        <v/>
      </c>
      <c r="AK285">
        <f>SUM(AK280:AK283)</f>
        <v/>
      </c>
      <c r="AM285">
        <f>SUM(AM280:AM283)</f>
        <v/>
      </c>
      <c r="AP285">
        <f>SUM(AP280:AP283)</f>
        <v/>
      </c>
      <c r="AR285">
        <f>SUM(AR280:AR283)</f>
        <v/>
      </c>
      <c r="AU285">
        <f>SUM(AU280:AU283)</f>
        <v/>
      </c>
    </row>
    <row r="286">
      <c r="A286" t="inlineStr">
        <is>
          <t>Sum check</t>
        </is>
      </c>
      <c r="G286">
        <f>G284-G285</f>
        <v/>
      </c>
      <c r="I286">
        <f>I284-I285</f>
        <v/>
      </c>
      <c r="L286">
        <f>L284-L285</f>
        <v/>
      </c>
      <c r="N286">
        <f>N284-N285</f>
        <v/>
      </c>
      <c r="Q286">
        <f>Q284-Q285</f>
        <v/>
      </c>
      <c r="S286">
        <f>S284-S285</f>
        <v/>
      </c>
      <c r="V286">
        <f>V284-V285</f>
        <v/>
      </c>
      <c r="X286">
        <f>X284-X285</f>
        <v/>
      </c>
      <c r="AA286">
        <f>AA284-AA285</f>
        <v/>
      </c>
      <c r="AC286">
        <f>AC284-AC285</f>
        <v/>
      </c>
      <c r="AF286">
        <f>AF284-AF285</f>
        <v/>
      </c>
      <c r="AH286">
        <f>AH284-AH285</f>
        <v/>
      </c>
      <c r="AK286">
        <f>AK284-AK285</f>
        <v/>
      </c>
      <c r="AM286">
        <f>AM284-AM285</f>
        <v/>
      </c>
      <c r="AP286">
        <f>AP284-AP285</f>
        <v/>
      </c>
      <c r="AR286">
        <f>AR284-AR285</f>
        <v/>
      </c>
      <c r="AU286">
        <f>AU284-AU285</f>
        <v/>
      </c>
    </row>
    <row r="288">
      <c r="A288" t="inlineStr">
        <is>
          <t>Exceptional items</t>
        </is>
      </c>
      <c r="C288" t="inlineStr">
        <is>
          <t>Million(2019Q4)</t>
        </is>
      </c>
      <c r="D288" t="inlineStr">
        <is>
          <t>QYYY</t>
        </is>
      </c>
      <c r="AU288" t="n">
        <v>-3.3</v>
      </c>
    </row>
    <row r="289">
      <c r="A289" t="inlineStr">
        <is>
          <t>Operating profit after exceptional items</t>
        </is>
      </c>
      <c r="C289" t="inlineStr">
        <is>
          <t>Million(2019Q4)</t>
        </is>
      </c>
      <c r="D289" t="inlineStr">
        <is>
          <t>QYYY</t>
        </is>
      </c>
      <c r="AU289" t="n">
        <v>0.6</v>
      </c>
    </row>
    <row r="290">
      <c r="A290" t="inlineStr">
        <is>
          <t>Operating profit after exceptional items-c</t>
        </is>
      </c>
      <c r="AU290">
        <f>SUM(AU284,AU288)</f>
        <v/>
      </c>
    </row>
    <row r="291">
      <c r="A291" t="inlineStr">
        <is>
          <t>Sum check</t>
        </is>
      </c>
      <c r="AU291">
        <f>AU289-AU290</f>
        <v/>
      </c>
    </row>
    <row r="293">
      <c r="A293" t="inlineStr">
        <is>
          <t>Finance costs</t>
        </is>
      </c>
    </row>
    <row r="294">
      <c r="A294" t="inlineStr">
        <is>
          <t>Finance income</t>
        </is>
      </c>
      <c r="C294" t="inlineStr">
        <is>
          <t>Million(2019Q4)</t>
        </is>
      </c>
      <c r="D294" t="inlineStr">
        <is>
          <t>QYYY</t>
        </is>
      </c>
      <c r="G294" t="n">
        <v>5.023</v>
      </c>
      <c r="I294" t="n">
        <v>27.97</v>
      </c>
      <c r="L294" t="n">
        <v>37.299</v>
      </c>
      <c r="N294" t="n">
        <v>79.821</v>
      </c>
      <c r="Q294" t="n">
        <v>35.845</v>
      </c>
      <c r="S294" t="n">
        <v>94.88500000000001</v>
      </c>
      <c r="V294" t="n">
        <v>101.9</v>
      </c>
      <c r="X294" t="n">
        <v>327.2</v>
      </c>
      <c r="AA294" t="n">
        <v>246.1</v>
      </c>
      <c r="AC294" t="n">
        <v>0.5</v>
      </c>
      <c r="AF294" t="n">
        <v>0.3</v>
      </c>
      <c r="AH294" t="n">
        <v>0.5</v>
      </c>
      <c r="AK294" t="n">
        <v>0.1</v>
      </c>
      <c r="AM294" t="n">
        <v>0.3</v>
      </c>
      <c r="AP294" t="n">
        <v>0.3</v>
      </c>
      <c r="AR294" t="n">
        <v>0.8</v>
      </c>
      <c r="AU294" t="n">
        <v>1.1</v>
      </c>
    </row>
    <row r="295">
      <c r="A295" t="inlineStr">
        <is>
          <t>Finance expense</t>
        </is>
      </c>
      <c r="C295" t="inlineStr">
        <is>
          <t>Million(2019Q4)</t>
        </is>
      </c>
      <c r="D295" t="inlineStr">
        <is>
          <t>QYYY</t>
        </is>
      </c>
      <c r="G295" t="n">
        <v>-193.767</v>
      </c>
      <c r="I295" t="n">
        <v>-536.189</v>
      </c>
      <c r="L295" t="n">
        <v>-111.794</v>
      </c>
      <c r="N295" t="n">
        <v>-150.318</v>
      </c>
      <c r="Q295" t="n">
        <v>-27.027</v>
      </c>
      <c r="S295" t="n">
        <v>-71.937</v>
      </c>
      <c r="V295" t="n">
        <v>-43.5</v>
      </c>
      <c r="X295" t="n">
        <v>-107</v>
      </c>
      <c r="AA295" t="n">
        <v>-51.1</v>
      </c>
      <c r="AC295" t="n">
        <v>-0.2</v>
      </c>
      <c r="AH295" t="n">
        <v>-0.2</v>
      </c>
      <c r="AK295" t="n">
        <v>-0.1</v>
      </c>
      <c r="AM295" t="n">
        <v>-0.3</v>
      </c>
      <c r="AP295" t="n">
        <v>-0.1</v>
      </c>
      <c r="AR295" t="n">
        <v>-0.4</v>
      </c>
      <c r="AU295" t="n">
        <v>-0.3</v>
      </c>
    </row>
    <row r="296">
      <c r="A296" t="inlineStr">
        <is>
          <t>Profit before tax</t>
        </is>
      </c>
      <c r="C296" t="inlineStr">
        <is>
          <t>Million(2019Q4)</t>
        </is>
      </c>
      <c r="D296" t="inlineStr">
        <is>
          <t>QYYY</t>
        </is>
      </c>
      <c r="G296" t="n">
        <v>6593.17</v>
      </c>
      <c r="I296" t="n">
        <v>16760.513</v>
      </c>
      <c r="L296" t="n">
        <v>11796.622</v>
      </c>
      <c r="N296" t="n">
        <v>34301.88</v>
      </c>
      <c r="Q296" t="n">
        <v>24075.632</v>
      </c>
      <c r="S296" t="n">
        <v>56426.683</v>
      </c>
      <c r="V296" t="n">
        <v>32652.4</v>
      </c>
      <c r="X296" t="n">
        <v>75577.39999999999</v>
      </c>
      <c r="AA296" t="n">
        <v>34950.6</v>
      </c>
      <c r="AC296" t="n">
        <v>72.5</v>
      </c>
      <c r="AF296" t="n">
        <v>21.7</v>
      </c>
      <c r="AH296" t="n">
        <v>51.6</v>
      </c>
      <c r="AK296" t="n">
        <v>25.3</v>
      </c>
      <c r="AM296" t="n">
        <v>55.6</v>
      </c>
      <c r="AP296" t="n">
        <v>17.6</v>
      </c>
      <c r="AR296" t="n">
        <v>31</v>
      </c>
      <c r="AU296" t="n">
        <v>1.4</v>
      </c>
    </row>
    <row r="297">
      <c r="A297" t="inlineStr">
        <is>
          <t>Profit before tax-c</t>
        </is>
      </c>
      <c r="G297">
        <f>SUM(G284,G288,G294:G295)</f>
        <v/>
      </c>
      <c r="I297">
        <f>SUM(I284,I288,I294:I295)</f>
        <v/>
      </c>
      <c r="L297">
        <f>SUM(L284,L288,L294:L295)</f>
        <v/>
      </c>
      <c r="N297">
        <f>SUM(N284,N288,N294:N295)</f>
        <v/>
      </c>
      <c r="Q297">
        <f>SUM(Q284,Q288,Q294:Q295)</f>
        <v/>
      </c>
      <c r="S297">
        <f>SUM(S284,S288,S294:S295)</f>
        <v/>
      </c>
      <c r="V297">
        <f>SUM(V284,V288,V294:V295)</f>
        <v/>
      </c>
      <c r="X297">
        <f>SUM(X284,X288,X294:X295)</f>
        <v/>
      </c>
      <c r="AA297">
        <f>SUM(AA284,AA288,AA294:AA295)</f>
        <v/>
      </c>
      <c r="AC297">
        <f>SUM(AC284,AC288,AC294:AC295)</f>
        <v/>
      </c>
      <c r="AF297">
        <f>SUM(AF284,AF288,AF294:AF295)</f>
        <v/>
      </c>
      <c r="AH297">
        <f>SUM(AH284,AH288,AH294:AH295)</f>
        <v/>
      </c>
      <c r="AK297">
        <f>SUM(AK284,AK288,AK294:AK295)</f>
        <v/>
      </c>
      <c r="AM297">
        <f>SUM(AM284,AM288,AM294:AM295)</f>
        <v/>
      </c>
      <c r="AP297">
        <f>SUM(AP284,AP288,AP294:AP295)</f>
        <v/>
      </c>
      <c r="AR297">
        <f>SUM(AR284,AR288,AR294:AR295)</f>
        <v/>
      </c>
      <c r="AU297">
        <f>SUM(AU284,AU288,AU294:AU295)</f>
        <v/>
      </c>
    </row>
    <row r="298">
      <c r="A298" t="inlineStr">
        <is>
          <t>Sum check</t>
        </is>
      </c>
      <c r="G298">
        <f>G296-G297</f>
        <v/>
      </c>
      <c r="I298">
        <f>I296-I297</f>
        <v/>
      </c>
      <c r="L298">
        <f>L296-L297</f>
        <v/>
      </c>
      <c r="N298">
        <f>N296-N297</f>
        <v/>
      </c>
      <c r="Q298">
        <f>Q296-Q297</f>
        <v/>
      </c>
      <c r="S298">
        <f>S296-S297</f>
        <v/>
      </c>
      <c r="V298">
        <f>V296-V297</f>
        <v/>
      </c>
      <c r="X298">
        <f>X296-X297</f>
        <v/>
      </c>
      <c r="AA298">
        <f>AA296-AA297</f>
        <v/>
      </c>
      <c r="AC298">
        <f>AC296-AC297</f>
        <v/>
      </c>
      <c r="AF298">
        <f>AF296-AF297</f>
        <v/>
      </c>
      <c r="AH298">
        <f>AH296-AH297</f>
        <v/>
      </c>
      <c r="AK298">
        <f>AK296-AK297</f>
        <v/>
      </c>
      <c r="AM298">
        <f>AM296-AM297</f>
        <v/>
      </c>
      <c r="AP298">
        <f>AP296-AP297</f>
        <v/>
      </c>
      <c r="AR298">
        <f>AR296-AR297</f>
        <v/>
      </c>
      <c r="AU298">
        <f>AU296-AU297</f>
        <v/>
      </c>
    </row>
    <row r="300">
      <c r="A300" t="inlineStr">
        <is>
          <t>Tax expense</t>
        </is>
      </c>
      <c r="C300" t="inlineStr">
        <is>
          <t>Million(2019Q4)</t>
        </is>
      </c>
      <c r="D300" t="inlineStr">
        <is>
          <t>QYYY</t>
        </is>
      </c>
      <c r="G300" t="n">
        <v>-1435.758</v>
      </c>
      <c r="I300" t="n">
        <v>-3429.73</v>
      </c>
      <c r="L300" t="n">
        <v>-2366.492</v>
      </c>
      <c r="N300" t="n">
        <v>-6804.222</v>
      </c>
      <c r="Q300" t="n">
        <v>-4631.859</v>
      </c>
      <c r="S300" t="n">
        <v>-10917.766</v>
      </c>
      <c r="V300" t="n">
        <v>-6188.6</v>
      </c>
      <c r="X300" t="n">
        <v>-13801.6</v>
      </c>
      <c r="AA300" t="n">
        <v>-6626.5</v>
      </c>
      <c r="AC300" t="n">
        <v>-14</v>
      </c>
      <c r="AF300" t="n">
        <v>-4.2</v>
      </c>
      <c r="AH300" t="n">
        <v>-9.9</v>
      </c>
      <c r="AK300" t="n">
        <v>-4.9</v>
      </c>
      <c r="AM300" t="n">
        <v>-11</v>
      </c>
      <c r="AP300" t="n">
        <v>-3.5</v>
      </c>
      <c r="AR300" t="n">
        <v>-6.1</v>
      </c>
      <c r="AU300" t="n">
        <v>-0.3</v>
      </c>
    </row>
    <row r="301">
      <c r="A301" t="inlineStr">
        <is>
          <t>Profit for the period</t>
        </is>
      </c>
      <c r="C301" t="inlineStr">
        <is>
          <t>Million(2019Q4)</t>
        </is>
      </c>
      <c r="D301" t="inlineStr">
        <is>
          <t>QYYY</t>
        </is>
      </c>
      <c r="G301" t="n">
        <v>5157.412</v>
      </c>
      <c r="I301" t="n">
        <v>13330.783</v>
      </c>
      <c r="L301" t="n">
        <v>9430.129999999999</v>
      </c>
      <c r="N301" t="n">
        <v>27497.658</v>
      </c>
      <c r="Q301" t="n">
        <v>19443.773</v>
      </c>
      <c r="S301" t="n">
        <v>45508.917</v>
      </c>
      <c r="V301" t="n">
        <v>26463.8</v>
      </c>
      <c r="X301" t="n">
        <v>61775.8</v>
      </c>
      <c r="AA301" t="n">
        <v>28324.1</v>
      </c>
      <c r="AC301" t="n">
        <v>58.5</v>
      </c>
      <c r="AF301" t="n">
        <v>17.5</v>
      </c>
      <c r="AH301" t="n">
        <v>41.7</v>
      </c>
      <c r="AK301" t="n">
        <v>20.4</v>
      </c>
      <c r="AM301" t="n">
        <v>44.6</v>
      </c>
      <c r="AP301" t="n">
        <v>14.1</v>
      </c>
      <c r="AR301" t="n">
        <v>24.9</v>
      </c>
      <c r="AU301" t="n">
        <v>1.1</v>
      </c>
    </row>
    <row r="302">
      <c r="A302" t="inlineStr">
        <is>
          <t>Profit for the period-c</t>
        </is>
      </c>
      <c r="G302">
        <f>SUM(G296,G300)</f>
        <v/>
      </c>
      <c r="I302">
        <f>SUM(I296,I300)</f>
        <v/>
      </c>
      <c r="L302">
        <f>SUM(L296,L300)</f>
        <v/>
      </c>
      <c r="N302">
        <f>SUM(N296,N300)</f>
        <v/>
      </c>
      <c r="Q302">
        <f>SUM(Q296,Q300)</f>
        <v/>
      </c>
      <c r="S302">
        <f>SUM(S296,S300)</f>
        <v/>
      </c>
      <c r="V302">
        <f>SUM(V296,V300)</f>
        <v/>
      </c>
      <c r="X302">
        <f>SUM(X296,X300)</f>
        <v/>
      </c>
      <c r="AA302">
        <f>SUM(AA296,AA300)</f>
        <v/>
      </c>
      <c r="AC302">
        <f>SUM(AC296,AC300)</f>
        <v/>
      </c>
      <c r="AF302">
        <f>SUM(AF296,AF300)</f>
        <v/>
      </c>
      <c r="AH302">
        <f>SUM(AH296,AH300)</f>
        <v/>
      </c>
      <c r="AK302">
        <f>SUM(AK296,AK300)</f>
        <v/>
      </c>
      <c r="AM302">
        <f>SUM(AM296,AM300)</f>
        <v/>
      </c>
      <c r="AP302">
        <f>SUM(AP296,AP300)</f>
        <v/>
      </c>
      <c r="AR302">
        <f>SUM(AR296,AR300)</f>
        <v/>
      </c>
      <c r="AU302">
        <f>SUM(AU296,AU300)</f>
        <v/>
      </c>
    </row>
    <row r="303">
      <c r="A303" t="inlineStr">
        <is>
          <t>Sum check</t>
        </is>
      </c>
      <c r="G303">
        <f>G301-G302</f>
        <v/>
      </c>
      <c r="I303">
        <f>I301-I302</f>
        <v/>
      </c>
      <c r="L303">
        <f>L301-L302</f>
        <v/>
      </c>
      <c r="N303">
        <f>N301-N302</f>
        <v/>
      </c>
      <c r="Q303">
        <f>Q301-Q302</f>
        <v/>
      </c>
      <c r="S303">
        <f>S301-S302</f>
        <v/>
      </c>
      <c r="V303">
        <f>V301-V302</f>
        <v/>
      </c>
      <c r="X303">
        <f>X301-X302</f>
        <v/>
      </c>
      <c r="AA303">
        <f>AA301-AA302</f>
        <v/>
      </c>
      <c r="AC303">
        <f>AC301-AC302</f>
        <v/>
      </c>
      <c r="AF303">
        <f>AF301-AF302</f>
        <v/>
      </c>
      <c r="AH303">
        <f>AH301-AH302</f>
        <v/>
      </c>
      <c r="AK303">
        <f>AK301-AK302</f>
        <v/>
      </c>
      <c r="AM303">
        <f>AM301-AM302</f>
        <v/>
      </c>
      <c r="AP303">
        <f>AP301-AP302</f>
        <v/>
      </c>
      <c r="AR303">
        <f>AR301-AR302</f>
        <v/>
      </c>
      <c r="AU303">
        <f>AU301-AU302</f>
        <v/>
      </c>
    </row>
    <row r="305">
      <c r="A305" t="inlineStr">
        <is>
          <t>Total other comprehensive income</t>
        </is>
      </c>
    </row>
    <row r="306">
      <c r="A306" t="inlineStr">
        <is>
          <t>Foreign currency translation differences of foreign operations</t>
        </is>
      </c>
      <c r="C306" t="inlineStr">
        <is>
          <t>Million(2019Q4)</t>
        </is>
      </c>
      <c r="D306" t="inlineStr">
        <is>
          <t>QYYY</t>
        </is>
      </c>
      <c r="V306" t="n">
        <v>100.9</v>
      </c>
      <c r="X306" t="n">
        <v>-110.3</v>
      </c>
      <c r="AA306" t="n">
        <v>-5.1</v>
      </c>
      <c r="AC306" t="n">
        <v>0.1</v>
      </c>
      <c r="AF306" t="n">
        <v>0.1</v>
      </c>
      <c r="AH306" t="n">
        <v>-0.2</v>
      </c>
      <c r="AP306" t="n">
        <v>-0.1</v>
      </c>
      <c r="AR306" t="n">
        <v>-0.1</v>
      </c>
      <c r="AU306" t="n">
        <v>-1.2</v>
      </c>
    </row>
    <row r="307">
      <c r="A307" t="inlineStr">
        <is>
          <t>Effective portion of cash flow hedges</t>
        </is>
      </c>
      <c r="C307" t="inlineStr">
        <is>
          <t>Million(2019Q4)</t>
        </is>
      </c>
      <c r="D307" t="inlineStr">
        <is>
          <t>QYYY</t>
        </is>
      </c>
      <c r="AC307" t="n">
        <v>0.2</v>
      </c>
      <c r="AF307" t="n">
        <v>-1.4</v>
      </c>
      <c r="AH307" t="n">
        <v>0.6</v>
      </c>
      <c r="AK307" t="n">
        <v>-0.6</v>
      </c>
      <c r="AM307" t="n">
        <v>-1.3</v>
      </c>
      <c r="AP307" t="n">
        <v>-1.6</v>
      </c>
      <c r="AR307" t="n">
        <v>-0.3</v>
      </c>
      <c r="AU307" t="n">
        <v>1.1</v>
      </c>
    </row>
    <row r="308">
      <c r="A308" t="inlineStr">
        <is>
          <t>Related tax</t>
        </is>
      </c>
      <c r="C308" t="inlineStr">
        <is>
          <t>Million(2019Q4)</t>
        </is>
      </c>
      <c r="D308" t="inlineStr">
        <is>
          <t>QYYY</t>
        </is>
      </c>
      <c r="AM308" t="n">
        <v>0.3</v>
      </c>
      <c r="AP308" t="n">
        <v>0.3</v>
      </c>
    </row>
    <row r="309">
      <c r="A309" t="inlineStr">
        <is>
          <t>Total other comprehensive income</t>
        </is>
      </c>
      <c r="C309" t="inlineStr">
        <is>
          <t>Million(2019Q4)</t>
        </is>
      </c>
      <c r="D309" t="inlineStr">
        <is>
          <t>QYYY</t>
        </is>
      </c>
      <c r="AC309" t="n">
        <v>0.3</v>
      </c>
      <c r="AF309" t="n">
        <v>-1.3</v>
      </c>
      <c r="AH309" t="n">
        <v>0.4</v>
      </c>
      <c r="AK309" t="n">
        <v>-0.6</v>
      </c>
      <c r="AM309" t="n">
        <v>-1</v>
      </c>
      <c r="AP309" t="n">
        <v>-1.4</v>
      </c>
      <c r="AR309" t="n">
        <v>-0.4</v>
      </c>
      <c r="AU309" t="n">
        <v>-0.1</v>
      </c>
    </row>
    <row r="310">
      <c r="A310" t="inlineStr">
        <is>
          <t>Total other comprehensive income-c</t>
        </is>
      </c>
      <c r="AC310">
        <f>SUM(AC306:AC308)</f>
        <v/>
      </c>
      <c r="AF310">
        <f>SUM(AF306:AF308)</f>
        <v/>
      </c>
      <c r="AH310">
        <f>SUM(AH306:AH308)</f>
        <v/>
      </c>
      <c r="AK310">
        <f>SUM(AK306:AK308)</f>
        <v/>
      </c>
      <c r="AM310">
        <f>SUM(AM306:AM308)</f>
        <v/>
      </c>
      <c r="AP310">
        <f>SUM(AP306:AP308)</f>
        <v/>
      </c>
      <c r="AR310">
        <f>SUM(AR306:AR308)</f>
        <v/>
      </c>
      <c r="AU310">
        <f>SUM(AU306:AU308)</f>
        <v/>
      </c>
    </row>
    <row r="311">
      <c r="A311" t="inlineStr">
        <is>
          <t>Sum check</t>
        </is>
      </c>
      <c r="AC311">
        <f>AC309-AC310</f>
        <v/>
      </c>
      <c r="AF311">
        <f>AF309-AF310</f>
        <v/>
      </c>
      <c r="AH311">
        <f>AH309-AH310</f>
        <v/>
      </c>
      <c r="AK311">
        <f>AK309-AK310</f>
        <v/>
      </c>
      <c r="AM311">
        <f>AM309-AM310</f>
        <v/>
      </c>
      <c r="AP311">
        <f>AP309-AP310</f>
        <v/>
      </c>
      <c r="AR311">
        <f>AR309-AR310</f>
        <v/>
      </c>
      <c r="AU311">
        <f>AU309-AU310</f>
        <v/>
      </c>
    </row>
    <row r="313">
      <c r="A313" t="inlineStr">
        <is>
          <t>Total comprehensive income for the year</t>
        </is>
      </c>
      <c r="C313" t="inlineStr">
        <is>
          <t>Million(2019Q4)</t>
        </is>
      </c>
      <c r="D313" t="inlineStr">
        <is>
          <t>QYYY</t>
        </is>
      </c>
      <c r="V313" t="n">
        <v>26564.7</v>
      </c>
      <c r="X313" t="n">
        <v>61665.5</v>
      </c>
      <c r="AA313" t="n">
        <v>28319</v>
      </c>
      <c r="AC313" t="n">
        <v>58.8</v>
      </c>
      <c r="AF313" t="n">
        <v>16.2</v>
      </c>
      <c r="AH313" t="n">
        <v>42.1</v>
      </c>
      <c r="AK313" t="n">
        <v>19.8</v>
      </c>
      <c r="AM313" t="n">
        <v>43.6</v>
      </c>
      <c r="AP313" t="n">
        <v>12.7</v>
      </c>
      <c r="AR313" t="n">
        <v>24.5</v>
      </c>
      <c r="AU313" t="n">
        <v>1</v>
      </c>
    </row>
    <row r="314">
      <c r="A314" t="inlineStr">
        <is>
          <t>Total comprehensive income for the year-c</t>
        </is>
      </c>
      <c r="V314">
        <f>SUM(V301,V306:V308)</f>
        <v/>
      </c>
      <c r="X314">
        <f>SUM(X301,X306:X308)</f>
        <v/>
      </c>
      <c r="AA314">
        <f>SUM(AA301,AA306:AA308)</f>
        <v/>
      </c>
      <c r="AC314">
        <f>SUM(AC301,AC306:AC308)</f>
        <v/>
      </c>
      <c r="AF314">
        <f>SUM(AF301,AF306:AF308)</f>
        <v/>
      </c>
      <c r="AH314">
        <f>SUM(AH301,AH306:AH308)</f>
        <v/>
      </c>
      <c r="AK314">
        <f>SUM(AK301,AK306:AK308)</f>
        <v/>
      </c>
      <c r="AM314">
        <f>SUM(AM301,AM306:AM308)</f>
        <v/>
      </c>
      <c r="AP314">
        <f>SUM(AP301,AP306:AP308)</f>
        <v/>
      </c>
      <c r="AR314">
        <f>SUM(AR301,AR306:AR308)</f>
        <v/>
      </c>
      <c r="AU314">
        <f>SUM(AU301,AU306:AU308)</f>
        <v/>
      </c>
    </row>
    <row r="315">
      <c r="A315" t="inlineStr">
        <is>
          <t>Sum check</t>
        </is>
      </c>
      <c r="V315">
        <f>V313-V314</f>
        <v/>
      </c>
      <c r="X315">
        <f>X313-X314</f>
        <v/>
      </c>
      <c r="AA315">
        <f>AA313-AA314</f>
        <v/>
      </c>
      <c r="AC315">
        <f>AC313-AC314</f>
        <v/>
      </c>
      <c r="AF315">
        <f>AF313-AF314</f>
        <v/>
      </c>
      <c r="AH315">
        <f>AH313-AH314</f>
        <v/>
      </c>
      <c r="AK315">
        <f>AK313-AK314</f>
        <v/>
      </c>
      <c r="AM315">
        <f>AM313-AM314</f>
        <v/>
      </c>
      <c r="AP315">
        <f>AP313-AP314</f>
        <v/>
      </c>
      <c r="AR315">
        <f>AR313-AR314</f>
        <v/>
      </c>
      <c r="AU315">
        <f>AU313-AU314</f>
        <v/>
      </c>
    </row>
    <row r="317">
      <c r="A317" t="inlineStr">
        <is>
          <t xml:space="preserve">Earnings per share </t>
        </is>
      </c>
    </row>
    <row r="318">
      <c r="A318" t="inlineStr">
        <is>
          <t>Basic (pence)</t>
        </is>
      </c>
      <c r="C318" t="inlineStr">
        <is>
          <t>Actual</t>
        </is>
      </c>
      <c r="D318" t="inlineStr">
        <is>
          <t>QYYY</t>
        </is>
      </c>
      <c r="G318" t="n">
        <v>4.48</v>
      </c>
      <c r="I318" t="n">
        <v>11.57</v>
      </c>
      <c r="L318" t="n">
        <v>8.18</v>
      </c>
      <c r="N318" t="n">
        <v>23.86</v>
      </c>
      <c r="Q318" t="n">
        <v>16.87</v>
      </c>
      <c r="S318" t="n">
        <v>39.48</v>
      </c>
      <c r="V318" t="n">
        <v>22.91</v>
      </c>
      <c r="X318" t="n">
        <v>53.38</v>
      </c>
      <c r="AA318" t="n">
        <v>24.39</v>
      </c>
      <c r="AC318" t="n">
        <v>50.46</v>
      </c>
      <c r="AF318" t="n">
        <v>15.06</v>
      </c>
      <c r="AH318" t="n">
        <v>35.86</v>
      </c>
      <c r="AK318" t="n">
        <v>17.47</v>
      </c>
      <c r="AM318" t="n">
        <v>38.29</v>
      </c>
      <c r="AP318" t="n">
        <v>12.1</v>
      </c>
      <c r="AR318" t="n">
        <v>21.36</v>
      </c>
      <c r="AU318" t="n">
        <v>0.9399999999999999</v>
      </c>
    </row>
    <row r="319">
      <c r="A319" t="inlineStr">
        <is>
          <t>Diluted (pence)</t>
        </is>
      </c>
      <c r="C319" t="inlineStr">
        <is>
          <t>Actual</t>
        </is>
      </c>
      <c r="D319" t="inlineStr">
        <is>
          <t>QYYY</t>
        </is>
      </c>
      <c r="G319" t="n">
        <v>4.44</v>
      </c>
      <c r="I319" t="n">
        <v>11.48</v>
      </c>
      <c r="L319" t="n">
        <v>8.119999999999999</v>
      </c>
      <c r="N319" t="n">
        <v>23.7</v>
      </c>
      <c r="Q319" t="n">
        <v>16.72</v>
      </c>
      <c r="S319" t="n">
        <v>39.15</v>
      </c>
      <c r="V319" t="n">
        <v>22.72</v>
      </c>
      <c r="X319" t="n">
        <v>53.19</v>
      </c>
      <c r="AA319" t="n">
        <v>24.3</v>
      </c>
      <c r="AC319" t="n">
        <v>50.26</v>
      </c>
      <c r="AF319" t="n">
        <v>14.99</v>
      </c>
      <c r="AH319" t="n">
        <v>35.76</v>
      </c>
      <c r="AK319" t="n">
        <v>17.44</v>
      </c>
      <c r="AM319" t="n">
        <v>38.19</v>
      </c>
      <c r="AP319" t="n">
        <v>12.08</v>
      </c>
      <c r="AR319" t="n">
        <v>21.32</v>
      </c>
      <c r="AU319" t="n">
        <v>0.9399999999999999</v>
      </c>
    </row>
    <row r="320">
      <c r="A320" t="inlineStr">
        <is>
          <t>Dividend per share(pence)</t>
        </is>
      </c>
      <c r="C320" t="inlineStr">
        <is>
          <t>Actual</t>
        </is>
      </c>
      <c r="D320" t="inlineStr">
        <is>
          <t>QQQQ</t>
        </is>
      </c>
      <c r="G320" t="n">
        <v>0.78</v>
      </c>
      <c r="I320" t="n">
        <v>2.3</v>
      </c>
      <c r="J320" t="n">
        <v>3.08</v>
      </c>
      <c r="L320" t="n">
        <v>1.54</v>
      </c>
      <c r="N320" t="n">
        <v>4.71</v>
      </c>
      <c r="O320" t="n">
        <v>6.25</v>
      </c>
      <c r="Q320" t="n">
        <v>3.01</v>
      </c>
      <c r="S320" t="n">
        <v>7.64</v>
      </c>
      <c r="T320" t="n">
        <v>10.65</v>
      </c>
      <c r="V320" t="n">
        <v>4.22</v>
      </c>
      <c r="X320" t="n">
        <v>10.28</v>
      </c>
      <c r="Y320" t="n">
        <v>14.5</v>
      </c>
      <c r="AA320" t="n">
        <v>5.2</v>
      </c>
      <c r="AC320" t="n">
        <v>9.880000000000001</v>
      </c>
      <c r="AD320" t="n">
        <v>15.08</v>
      </c>
      <c r="AF320" t="n">
        <v>5.41</v>
      </c>
      <c r="AH320" t="n">
        <v>10.27</v>
      </c>
      <c r="AI320" t="n">
        <v>15.68</v>
      </c>
      <c r="AK320" t="n">
        <v>5.52</v>
      </c>
      <c r="AM320" t="n">
        <v>10.47</v>
      </c>
      <c r="AN320" t="n">
        <v>15.99</v>
      </c>
      <c r="AP320" t="n">
        <v>5.63</v>
      </c>
      <c r="AR320" t="n">
        <v>10.68</v>
      </c>
      <c r="AS320" t="n">
        <v>16.31</v>
      </c>
      <c r="AU320" t="n">
        <v>5.74</v>
      </c>
    </row>
    <row r="322">
      <c r="A322" t="inlineStr">
        <is>
          <t>Balance sheet</t>
        </is>
      </c>
    </row>
    <row r="323">
      <c r="A323" t="inlineStr">
        <is>
          <t>Assets</t>
        </is>
      </c>
    </row>
    <row r="324">
      <c r="A324" t="inlineStr">
        <is>
          <t>Non-current assets</t>
        </is>
      </c>
    </row>
    <row r="325">
      <c r="A325" t="inlineStr">
        <is>
          <t>Property, plant equipment</t>
        </is>
      </c>
      <c r="C325" t="inlineStr">
        <is>
          <t>Million(2019Q4)</t>
        </is>
      </c>
      <c r="D325" t="inlineStr">
        <is>
          <t>QQQQ</t>
        </is>
      </c>
      <c r="G325" t="n">
        <v>411.164</v>
      </c>
      <c r="I325" t="n">
        <v>589.41</v>
      </c>
      <c r="L325" t="n">
        <v>770.496</v>
      </c>
      <c r="N325" t="n">
        <v>1163.103</v>
      </c>
      <c r="Q325" t="n">
        <v>1252.708</v>
      </c>
      <c r="S325" t="n">
        <v>1995.616</v>
      </c>
      <c r="V325" t="n">
        <v>1908.4</v>
      </c>
      <c r="X325" t="n">
        <v>2734.3</v>
      </c>
      <c r="AA325" t="n">
        <v>4893.7</v>
      </c>
      <c r="AC325" t="n">
        <v>6.9</v>
      </c>
      <c r="AF325" t="n">
        <v>6.3</v>
      </c>
      <c r="AH325" t="n">
        <v>7.5</v>
      </c>
      <c r="AK325" t="n">
        <v>9.9</v>
      </c>
      <c r="AM325" t="n">
        <v>9.6</v>
      </c>
      <c r="AP325" t="n">
        <v>9.199999999999999</v>
      </c>
      <c r="AR325" t="n">
        <v>25.6</v>
      </c>
      <c r="AU325" t="n">
        <v>24</v>
      </c>
    </row>
    <row r="326">
      <c r="A326" t="inlineStr">
        <is>
          <t>Intangible assets</t>
        </is>
      </c>
      <c r="C326" t="inlineStr">
        <is>
          <t>Million(2019Q4)</t>
        </is>
      </c>
      <c r="D326" t="inlineStr">
        <is>
          <t>QQQQ</t>
        </is>
      </c>
      <c r="G326" t="n">
        <v>44210.655</v>
      </c>
      <c r="I326" t="n">
        <v>43850.655</v>
      </c>
      <c r="L326" t="n">
        <v>43490.655</v>
      </c>
      <c r="N326" t="n">
        <v>43130.655</v>
      </c>
      <c r="Q326" t="n">
        <v>42770.655</v>
      </c>
      <c r="S326" t="n">
        <v>42410.655</v>
      </c>
      <c r="V326" t="n">
        <v>42075.9</v>
      </c>
      <c r="X326" t="n">
        <v>41690.7</v>
      </c>
      <c r="AA326" t="n">
        <v>41330.7</v>
      </c>
      <c r="AC326" t="n">
        <v>41</v>
      </c>
      <c r="AF326" t="n">
        <v>40.6</v>
      </c>
      <c r="AH326" t="n">
        <v>48.8</v>
      </c>
      <c r="AK326" t="n">
        <v>48</v>
      </c>
      <c r="AM326" t="n">
        <v>47.7</v>
      </c>
      <c r="AP326" t="n">
        <v>48.4</v>
      </c>
      <c r="AR326" t="n">
        <v>53.2</v>
      </c>
      <c r="AU326" t="n">
        <v>54.1</v>
      </c>
    </row>
    <row r="327">
      <c r="A327" t="inlineStr">
        <is>
          <t>Deferred tax asset</t>
        </is>
      </c>
      <c r="C327" t="inlineStr">
        <is>
          <t>Million(2019Q4)</t>
        </is>
      </c>
      <c r="D327" t="inlineStr">
        <is>
          <t>QQQQ</t>
        </is>
      </c>
      <c r="S327" t="n">
        <v>1370.973</v>
      </c>
      <c r="V327" t="n">
        <v>1871.4</v>
      </c>
      <c r="AA327" t="n">
        <v>308.9</v>
      </c>
      <c r="AC327" t="n">
        <v>0.5</v>
      </c>
      <c r="AF327" t="n">
        <v>0.8</v>
      </c>
      <c r="AH327" t="n">
        <v>1.9</v>
      </c>
      <c r="AK327" t="n">
        <v>3</v>
      </c>
      <c r="AM327" t="n">
        <v>2.8</v>
      </c>
      <c r="AP327" t="n">
        <v>3</v>
      </c>
      <c r="AR327" t="n">
        <v>1.9</v>
      </c>
      <c r="AU327" t="n">
        <v>1.6</v>
      </c>
    </row>
    <row r="328">
      <c r="A328" t="inlineStr">
        <is>
          <t>Other financial assets</t>
        </is>
      </c>
      <c r="C328" t="inlineStr">
        <is>
          <t>Million(2019Q4)</t>
        </is>
      </c>
      <c r="D328" t="inlineStr">
        <is>
          <t>QQQQ</t>
        </is>
      </c>
      <c r="AA328" t="n">
        <v>2243.2</v>
      </c>
      <c r="AC328" t="n">
        <v>2.1</v>
      </c>
      <c r="AF328" t="n">
        <v>2.3</v>
      </c>
      <c r="AR328" t="n">
        <v>1.8</v>
      </c>
    </row>
    <row r="329">
      <c r="A329" t="inlineStr">
        <is>
          <t>Total non-current assets</t>
        </is>
      </c>
      <c r="C329" t="inlineStr">
        <is>
          <t>Million(2019Q4)</t>
        </is>
      </c>
      <c r="D329" t="inlineStr">
        <is>
          <t>QQQQ</t>
        </is>
      </c>
      <c r="G329" t="n">
        <v>44621.819</v>
      </c>
      <c r="I329" t="n">
        <v>44440.065</v>
      </c>
      <c r="L329" t="n">
        <v>44261.151</v>
      </c>
      <c r="N329" t="n">
        <v>44293.758</v>
      </c>
      <c r="Q329" t="n">
        <v>44023.363</v>
      </c>
      <c r="S329" t="n">
        <v>45777.244</v>
      </c>
      <c r="V329" t="n">
        <v>45855.7</v>
      </c>
      <c r="X329" t="n">
        <v>44425</v>
      </c>
      <c r="AA329" t="n">
        <v>48776.5</v>
      </c>
      <c r="AC329" t="n">
        <v>50.5</v>
      </c>
      <c r="AF329" t="n">
        <v>50</v>
      </c>
      <c r="AH329" t="n">
        <v>58.2</v>
      </c>
      <c r="AK329" t="n">
        <v>60.9</v>
      </c>
      <c r="AM329" t="n">
        <v>60.1</v>
      </c>
      <c r="AP329" t="n">
        <v>60.6</v>
      </c>
      <c r="AR329" t="n">
        <v>82.5</v>
      </c>
      <c r="AU329" t="n">
        <v>79.7</v>
      </c>
    </row>
    <row r="330">
      <c r="A330" t="inlineStr">
        <is>
          <t>Total non-current assets-c</t>
        </is>
      </c>
      <c r="G330">
        <f>SUM(G325:G328)</f>
        <v/>
      </c>
      <c r="I330">
        <f>SUM(I325:I328)</f>
        <v/>
      </c>
      <c r="L330">
        <f>SUM(L325:L328)</f>
        <v/>
      </c>
      <c r="N330">
        <f>SUM(N325:N328)</f>
        <v/>
      </c>
      <c r="Q330">
        <f>SUM(Q325:Q328)</f>
        <v/>
      </c>
      <c r="S330">
        <f>SUM(S325:S328)</f>
        <v/>
      </c>
      <c r="V330">
        <f>SUM(V325:V328)</f>
        <v/>
      </c>
      <c r="X330">
        <f>SUM(X325:X328)</f>
        <v/>
      </c>
      <c r="AA330">
        <f>SUM(AA325:AA328)</f>
        <v/>
      </c>
      <c r="AC330">
        <f>SUM(AC325:AC328)</f>
        <v/>
      </c>
      <c r="AF330">
        <f>SUM(AF325:AF328)</f>
        <v/>
      </c>
      <c r="AH330">
        <f>SUM(AH325:AH328)</f>
        <v/>
      </c>
      <c r="AK330">
        <f>SUM(AK325:AK328)</f>
        <v/>
      </c>
      <c r="AM330">
        <f>SUM(AM325:AM328)</f>
        <v/>
      </c>
      <c r="AP330">
        <f>SUM(AP325:AP328)</f>
        <v/>
      </c>
      <c r="AR330">
        <f>SUM(AR325:AR328)</f>
        <v/>
      </c>
      <c r="AU330">
        <f>SUM(AU325:AU328)</f>
        <v/>
      </c>
    </row>
    <row r="331">
      <c r="A331" t="inlineStr">
        <is>
          <t>Sum check</t>
        </is>
      </c>
      <c r="G331">
        <f>G329-G330</f>
        <v/>
      </c>
      <c r="I331">
        <f>I329-I330</f>
        <v/>
      </c>
      <c r="L331">
        <f>L329-L330</f>
        <v/>
      </c>
      <c r="N331">
        <f>N329-N330</f>
        <v/>
      </c>
      <c r="Q331">
        <f>Q329-Q330</f>
        <v/>
      </c>
      <c r="S331">
        <f>S329-S330</f>
        <v/>
      </c>
      <c r="V331">
        <f>V329-V330</f>
        <v/>
      </c>
      <c r="X331">
        <f>X329-X330</f>
        <v/>
      </c>
      <c r="AA331">
        <f>AA329-AA330</f>
        <v/>
      </c>
      <c r="AC331">
        <f>AC329-AC330</f>
        <v/>
      </c>
      <c r="AF331">
        <f>AF329-AF330</f>
        <v/>
      </c>
      <c r="AH331">
        <f>AH329-AH330</f>
        <v/>
      </c>
      <c r="AK331">
        <f>AK329-AK330</f>
        <v/>
      </c>
      <c r="AM331">
        <f>AM329-AM330</f>
        <v/>
      </c>
      <c r="AP331">
        <f>AP329-AP330</f>
        <v/>
      </c>
      <c r="AR331">
        <f>AR329-AR330</f>
        <v/>
      </c>
      <c r="AU331">
        <f>AU329-AU330</f>
        <v/>
      </c>
    </row>
    <row r="333">
      <c r="A333" t="inlineStr">
        <is>
          <t>Current assets</t>
        </is>
      </c>
    </row>
    <row r="334">
      <c r="A334" t="inlineStr">
        <is>
          <t>Inventories</t>
        </is>
      </c>
      <c r="C334" t="inlineStr">
        <is>
          <t>Million(2019Q4)</t>
        </is>
      </c>
      <c r="D334" t="inlineStr">
        <is>
          <t>QQQQ</t>
        </is>
      </c>
      <c r="G334" t="n">
        <v>5391.968</v>
      </c>
      <c r="I334" t="n">
        <v>6376.673</v>
      </c>
      <c r="L334" t="n">
        <v>5905.188</v>
      </c>
      <c r="N334" t="n">
        <v>10523.754</v>
      </c>
      <c r="Q334" t="n">
        <v>10078.203</v>
      </c>
      <c r="S334" t="n">
        <v>13235.736</v>
      </c>
      <c r="V334" t="n">
        <v>18488.8</v>
      </c>
      <c r="X334" t="n">
        <v>28322.2</v>
      </c>
      <c r="AA334" t="n">
        <v>30353.3</v>
      </c>
      <c r="AC334" t="n">
        <v>20.8</v>
      </c>
      <c r="AF334" t="n">
        <v>23.6</v>
      </c>
      <c r="AH334" t="n">
        <v>38.7</v>
      </c>
      <c r="AK334" t="n">
        <v>47.8</v>
      </c>
      <c r="AM334" t="n">
        <v>36.2</v>
      </c>
      <c r="AP334" t="n">
        <v>53.3</v>
      </c>
      <c r="AR334" t="n">
        <v>60.1</v>
      </c>
      <c r="AU334" t="n">
        <v>75.59999999999999</v>
      </c>
    </row>
    <row r="335">
      <c r="A335" t="inlineStr">
        <is>
          <t>Trade and other receivables</t>
        </is>
      </c>
      <c r="C335" t="inlineStr">
        <is>
          <t>Million(2019Q4)</t>
        </is>
      </c>
      <c r="D335" t="inlineStr">
        <is>
          <t>QQQQ</t>
        </is>
      </c>
      <c r="G335" t="n">
        <v>10764.817</v>
      </c>
      <c r="I335" t="n">
        <v>16796.154</v>
      </c>
      <c r="L335" t="n">
        <v>20424.129</v>
      </c>
      <c r="N335" t="n">
        <v>30392.649</v>
      </c>
      <c r="Q335" t="n">
        <v>38892.367</v>
      </c>
      <c r="S335" t="n">
        <v>55587.041</v>
      </c>
      <c r="V335" t="n">
        <v>67247.3</v>
      </c>
      <c r="X335" t="n">
        <v>62916.1</v>
      </c>
      <c r="AA335" t="n">
        <v>55489.7</v>
      </c>
      <c r="AC335" t="n">
        <v>60.8</v>
      </c>
      <c r="AF335" t="n">
        <v>50.1</v>
      </c>
      <c r="AH335" t="n">
        <v>56</v>
      </c>
      <c r="AK335" t="n">
        <v>70.7</v>
      </c>
      <c r="AM335" t="n">
        <v>70.3</v>
      </c>
      <c r="AP335" t="n">
        <v>77.5</v>
      </c>
      <c r="AR335" t="n">
        <v>72.40000000000001</v>
      </c>
      <c r="AU335" t="n">
        <v>75.7</v>
      </c>
    </row>
    <row r="336">
      <c r="A336" t="inlineStr">
        <is>
          <t>Derivative financial instruments</t>
        </is>
      </c>
      <c r="C336" t="inlineStr">
        <is>
          <t>Million(2019Q4)</t>
        </is>
      </c>
      <c r="D336" t="inlineStr">
        <is>
          <t>QQQQ</t>
        </is>
      </c>
      <c r="G336" t="n">
        <v>458.054</v>
      </c>
      <c r="L336" t="n">
        <v>260.24</v>
      </c>
      <c r="S336" t="n">
        <v>229.769</v>
      </c>
      <c r="V336" t="n">
        <v>0</v>
      </c>
      <c r="AC336" t="n">
        <v>0.1</v>
      </c>
      <c r="AH336" t="n">
        <v>1.3</v>
      </c>
      <c r="AM336" t="n">
        <v>0.9</v>
      </c>
      <c r="AU336" t="n">
        <v>1.4</v>
      </c>
    </row>
    <row r="337">
      <c r="A337" t="inlineStr">
        <is>
          <t>Corporation tax asset</t>
        </is>
      </c>
      <c r="C337" t="inlineStr">
        <is>
          <t>Million(2019Q4)</t>
        </is>
      </c>
      <c r="D337" t="inlineStr">
        <is>
          <t>QQQQ</t>
        </is>
      </c>
      <c r="AF337" t="n">
        <v>4.4</v>
      </c>
      <c r="AH337" t="n">
        <v>1.1</v>
      </c>
      <c r="AM337" t="n">
        <v>2.4</v>
      </c>
      <c r="AP337" t="n">
        <v>3.1</v>
      </c>
      <c r="AR337" t="n">
        <v>1.3</v>
      </c>
      <c r="AU337" t="n">
        <v>0.8</v>
      </c>
    </row>
    <row r="338">
      <c r="A338" t="inlineStr">
        <is>
          <t>Cash and cash equivalents</t>
        </is>
      </c>
      <c r="C338" t="inlineStr">
        <is>
          <t>Million(2019Q4)</t>
        </is>
      </c>
      <c r="D338" t="inlineStr">
        <is>
          <t>QQQQ</t>
        </is>
      </c>
      <c r="G338" t="n">
        <v>13975.803</v>
      </c>
      <c r="I338" t="n">
        <v>17641.024</v>
      </c>
      <c r="L338" t="n">
        <v>24705.172</v>
      </c>
      <c r="N338" t="n">
        <v>32963.225</v>
      </c>
      <c r="Q338" t="n">
        <v>46579.833</v>
      </c>
      <c r="S338" t="n">
        <v>56959.534</v>
      </c>
      <c r="V338" t="n">
        <v>62504.5</v>
      </c>
      <c r="X338" t="n">
        <v>89721.10000000001</v>
      </c>
      <c r="AA338" t="n">
        <v>104096.7</v>
      </c>
      <c r="AC338" t="n">
        <v>128.3</v>
      </c>
      <c r="AF338" t="n">
        <v>136.9</v>
      </c>
      <c r="AH338" t="n">
        <v>143.1</v>
      </c>
      <c r="AK338" t="n">
        <v>133.2</v>
      </c>
      <c r="AM338" t="n">
        <v>166.2</v>
      </c>
      <c r="AP338" t="n">
        <v>100</v>
      </c>
      <c r="AR338" t="n">
        <v>95.3</v>
      </c>
      <c r="AU338" t="n">
        <v>75.8</v>
      </c>
    </row>
    <row r="339">
      <c r="A339" t="inlineStr">
        <is>
          <t>Total current assets</t>
        </is>
      </c>
      <c r="C339" t="inlineStr">
        <is>
          <t>Million(2019Q4)</t>
        </is>
      </c>
      <c r="D339" t="inlineStr">
        <is>
          <t>QQQQ</t>
        </is>
      </c>
      <c r="G339" t="n">
        <v>30590.642</v>
      </c>
      <c r="I339" t="n">
        <v>40813.851</v>
      </c>
      <c r="L339" t="n">
        <v>51294.729</v>
      </c>
      <c r="N339" t="n">
        <v>73879.628</v>
      </c>
      <c r="Q339" t="n">
        <v>95550.40300000001</v>
      </c>
      <c r="S339" t="n">
        <v>126012.08</v>
      </c>
      <c r="V339" t="n">
        <v>148240.6</v>
      </c>
      <c r="X339" t="n">
        <v>180959.4</v>
      </c>
      <c r="AA339" t="n">
        <v>189939.7</v>
      </c>
      <c r="AC339" t="n">
        <v>210</v>
      </c>
      <c r="AF339" t="n">
        <v>215</v>
      </c>
      <c r="AH339" t="n">
        <v>240.2</v>
      </c>
      <c r="AK339" t="n">
        <v>251.7</v>
      </c>
      <c r="AM339" t="n">
        <v>276</v>
      </c>
      <c r="AP339" t="n">
        <v>233.9</v>
      </c>
      <c r="AR339" t="n">
        <v>229.1</v>
      </c>
      <c r="AU339" t="n">
        <v>229.3</v>
      </c>
    </row>
    <row r="340">
      <c r="A340" t="inlineStr">
        <is>
          <t>Total current assets-c</t>
        </is>
      </c>
      <c r="G340">
        <f>SUM(G334:G338)</f>
        <v/>
      </c>
      <c r="I340">
        <f>SUM(I334:I338)</f>
        <v/>
      </c>
      <c r="L340">
        <f>SUM(L334:L338)</f>
        <v/>
      </c>
      <c r="N340">
        <f>SUM(N334:N338)</f>
        <v/>
      </c>
      <c r="Q340">
        <f>SUM(Q334:Q338)</f>
        <v/>
      </c>
      <c r="S340">
        <f>SUM(S334:S338)</f>
        <v/>
      </c>
      <c r="V340">
        <f>SUM(V334:V338)</f>
        <v/>
      </c>
      <c r="X340">
        <f>SUM(X334:X338)</f>
        <v/>
      </c>
      <c r="AA340">
        <f>SUM(AA334:AA338)</f>
        <v/>
      </c>
      <c r="AC340">
        <f>SUM(AC334:AC338)</f>
        <v/>
      </c>
      <c r="AF340">
        <f>SUM(AF334:AF338)</f>
        <v/>
      </c>
      <c r="AH340">
        <f>SUM(AH334:AH338)</f>
        <v/>
      </c>
      <c r="AK340">
        <f>SUM(AK334:AK338)</f>
        <v/>
      </c>
      <c r="AM340">
        <f>SUM(AM334:AM338)</f>
        <v/>
      </c>
      <c r="AP340">
        <f>SUM(AP334:AP338)</f>
        <v/>
      </c>
      <c r="AR340">
        <f>SUM(AR334:AR338)</f>
        <v/>
      </c>
      <c r="AU340">
        <f>SUM(AU334:AU338)</f>
        <v/>
      </c>
    </row>
    <row r="341">
      <c r="A341" t="inlineStr">
        <is>
          <t>Sum check</t>
        </is>
      </c>
      <c r="G341">
        <f>G339-G340</f>
        <v/>
      </c>
      <c r="I341">
        <f>I339-I340</f>
        <v/>
      </c>
      <c r="L341">
        <f>L339-L340</f>
        <v/>
      </c>
      <c r="N341">
        <f>N339-N340</f>
        <v/>
      </c>
      <c r="Q341">
        <f>Q339-Q340</f>
        <v/>
      </c>
      <c r="S341">
        <f>S339-S340</f>
        <v/>
      </c>
      <c r="V341">
        <f>V339-V340</f>
        <v/>
      </c>
      <c r="X341">
        <f>X339-X340</f>
        <v/>
      </c>
      <c r="AA341">
        <f>AA339-AA340</f>
        <v/>
      </c>
      <c r="AC341">
        <f>AC339-AC340</f>
        <v/>
      </c>
      <c r="AF341">
        <f>AF339-AF340</f>
        <v/>
      </c>
      <c r="AH341">
        <f>AH339-AH340</f>
        <v/>
      </c>
      <c r="AK341">
        <f>AK339-AK340</f>
        <v/>
      </c>
      <c r="AM341">
        <f>AM339-AM340</f>
        <v/>
      </c>
      <c r="AP341">
        <f>AP339-AP340</f>
        <v/>
      </c>
      <c r="AR341">
        <f>AR339-AR340</f>
        <v/>
      </c>
      <c r="AU341">
        <f>AU339-AU340</f>
        <v/>
      </c>
    </row>
    <row r="343">
      <c r="A343" t="inlineStr">
        <is>
          <t>Total assets</t>
        </is>
      </c>
      <c r="C343" t="inlineStr">
        <is>
          <t>Million(2019Q4)</t>
        </is>
      </c>
      <c r="D343" t="inlineStr">
        <is>
          <t>QQQQ</t>
        </is>
      </c>
      <c r="G343" t="n">
        <v>75212.461</v>
      </c>
      <c r="I343" t="n">
        <v>85253.916</v>
      </c>
      <c r="L343" t="n">
        <v>95555.88</v>
      </c>
      <c r="N343" t="n">
        <v>118173.386</v>
      </c>
      <c r="Q343" t="n">
        <v>139573.766</v>
      </c>
      <c r="S343" t="n">
        <v>171789.324</v>
      </c>
      <c r="V343" t="n">
        <v>194096.3</v>
      </c>
      <c r="X343" t="n">
        <v>225384.4</v>
      </c>
      <c r="AA343" t="n">
        <v>238716.2</v>
      </c>
      <c r="AC343" t="n">
        <v>260.5</v>
      </c>
      <c r="AF343" t="n">
        <v>265</v>
      </c>
      <c r="AH343" t="n">
        <v>298.4</v>
      </c>
      <c r="AK343" t="n">
        <v>312.6</v>
      </c>
      <c r="AM343" t="n">
        <v>336.1</v>
      </c>
      <c r="AP343" t="n">
        <v>294.5</v>
      </c>
      <c r="AR343" t="n">
        <v>311.6</v>
      </c>
      <c r="AU343" t="n">
        <v>309</v>
      </c>
    </row>
    <row r="344">
      <c r="A344" t="inlineStr">
        <is>
          <t>Total assets-c</t>
        </is>
      </c>
      <c r="G344">
        <f>SUM(G329,G339)</f>
        <v/>
      </c>
      <c r="I344">
        <f>SUM(I329,I339)</f>
        <v/>
      </c>
      <c r="L344">
        <f>SUM(L329,L339)</f>
        <v/>
      </c>
      <c r="N344">
        <f>SUM(N329,N339)</f>
        <v/>
      </c>
      <c r="Q344">
        <f>SUM(Q329,Q339)</f>
        <v/>
      </c>
      <c r="S344">
        <f>SUM(S329,S339)</f>
        <v/>
      </c>
      <c r="V344">
        <f>SUM(V329,V339)</f>
        <v/>
      </c>
      <c r="X344">
        <f>SUM(X329,X339)</f>
        <v/>
      </c>
      <c r="AA344">
        <f>SUM(AA329,AA339)</f>
        <v/>
      </c>
      <c r="AC344">
        <f>SUM(AC329,AC339)</f>
        <v/>
      </c>
      <c r="AF344">
        <f>SUM(AF329,AF339)</f>
        <v/>
      </c>
      <c r="AH344">
        <f>SUM(AH329,AH339)</f>
        <v/>
      </c>
      <c r="AK344">
        <f>SUM(AK329,AK339)</f>
        <v/>
      </c>
      <c r="AM344">
        <f>SUM(AM329,AM339)</f>
        <v/>
      </c>
      <c r="AP344">
        <f>SUM(AP329,AP339)</f>
        <v/>
      </c>
      <c r="AR344">
        <f>SUM(AR329,AR339)</f>
        <v/>
      </c>
      <c r="AU344">
        <f>SUM(AU329,AU339)</f>
        <v/>
      </c>
    </row>
    <row r="345">
      <c r="A345" t="inlineStr">
        <is>
          <t>Sum check</t>
        </is>
      </c>
      <c r="G345">
        <f>G343-G344</f>
        <v/>
      </c>
      <c r="I345">
        <f>I343-I344</f>
        <v/>
      </c>
      <c r="L345">
        <f>L343-L344</f>
        <v/>
      </c>
      <c r="N345">
        <f>N343-N344</f>
        <v/>
      </c>
      <c r="Q345">
        <f>Q343-Q344</f>
        <v/>
      </c>
      <c r="S345">
        <f>S343-S344</f>
        <v/>
      </c>
      <c r="V345">
        <f>V343-V344</f>
        <v/>
      </c>
      <c r="X345">
        <f>X343-X344</f>
        <v/>
      </c>
      <c r="AA345">
        <f>AA343-AA344</f>
        <v/>
      </c>
      <c r="AC345">
        <f>AC343-AC344</f>
        <v/>
      </c>
      <c r="AF345">
        <f>AF343-AF344</f>
        <v/>
      </c>
      <c r="AH345">
        <f>AH343-AH344</f>
        <v/>
      </c>
      <c r="AK345">
        <f>AK343-AK344</f>
        <v/>
      </c>
      <c r="AM345">
        <f>AM343-AM344</f>
        <v/>
      </c>
      <c r="AP345">
        <f>AP343-AP344</f>
        <v/>
      </c>
      <c r="AR345">
        <f>AR343-AR344</f>
        <v/>
      </c>
      <c r="AU345">
        <f>AU343-AU344</f>
        <v/>
      </c>
    </row>
    <row r="347">
      <c r="A347" t="inlineStr">
        <is>
          <t>Liabilities</t>
        </is>
      </c>
    </row>
    <row r="348">
      <c r="A348" t="inlineStr">
        <is>
          <t>Current liabilities</t>
        </is>
      </c>
    </row>
    <row r="349">
      <c r="A349" t="inlineStr">
        <is>
          <t>Trade and other payables</t>
        </is>
      </c>
      <c r="C349" t="inlineStr">
        <is>
          <t>Million(2019Q4)</t>
        </is>
      </c>
      <c r="D349" t="inlineStr">
        <is>
          <t>QQQQ</t>
        </is>
      </c>
      <c r="G349" t="n">
        <v>-6983.416</v>
      </c>
      <c r="I349" t="n">
        <v>-9256.511</v>
      </c>
      <c r="L349" t="n">
        <v>-10674.805</v>
      </c>
      <c r="N349" t="n">
        <v>-16128.246</v>
      </c>
      <c r="Q349" t="n">
        <v>-23052.9</v>
      </c>
      <c r="S349" t="n">
        <v>-29948.88</v>
      </c>
      <c r="V349" t="n">
        <v>-32966.6</v>
      </c>
      <c r="X349" t="n">
        <v>-33033.2</v>
      </c>
      <c r="AA349" t="n">
        <v>-29921.5</v>
      </c>
      <c r="AC349" t="n">
        <v>-27.5</v>
      </c>
      <c r="AF349" t="n">
        <v>-30</v>
      </c>
      <c r="AH349" t="n">
        <v>-42.4</v>
      </c>
      <c r="AK349" t="n">
        <v>-44.7</v>
      </c>
      <c r="AM349" t="n">
        <v>-49.4</v>
      </c>
      <c r="AP349" t="n">
        <v>-54.4</v>
      </c>
      <c r="AR349" t="n">
        <v>-51.3</v>
      </c>
      <c r="AU349" t="n">
        <v>-61.8</v>
      </c>
    </row>
    <row r="350">
      <c r="A350" t="inlineStr">
        <is>
          <t>Loans and borrowings</t>
        </is>
      </c>
      <c r="C350" t="inlineStr">
        <is>
          <t>Million(2019Q4)</t>
        </is>
      </c>
      <c r="D350" t="inlineStr">
        <is>
          <t>QQQQ</t>
        </is>
      </c>
      <c r="G350" t="n">
        <v>-634.784</v>
      </c>
      <c r="I350" t="n">
        <v>-936.086</v>
      </c>
      <c r="V350" t="n">
        <v>-6075</v>
      </c>
      <c r="X350" t="n">
        <v>-6075</v>
      </c>
      <c r="AH350" t="n">
        <v>-0.1</v>
      </c>
      <c r="AK350" t="n">
        <v>-0.1</v>
      </c>
      <c r="AM350" t="n">
        <v>-0.1</v>
      </c>
      <c r="AP350" t="n">
        <v>-0.1</v>
      </c>
    </row>
    <row r="351">
      <c r="A351" t="inlineStr">
        <is>
          <t>Corporation tax liability</t>
        </is>
      </c>
      <c r="C351" t="inlineStr">
        <is>
          <t>Million(2019Q4)</t>
        </is>
      </c>
      <c r="D351" t="inlineStr">
        <is>
          <t>QQQQ</t>
        </is>
      </c>
      <c r="G351" t="n">
        <v>-1413.894</v>
      </c>
      <c r="I351" t="n">
        <v>-1642.096</v>
      </c>
      <c r="L351" t="n">
        <v>-2284.925</v>
      </c>
      <c r="N351" t="n">
        <v>-3761.308</v>
      </c>
      <c r="Q351" t="n">
        <v>-4593.637</v>
      </c>
      <c r="S351" t="n">
        <v>-5695.077</v>
      </c>
      <c r="V351" t="n">
        <v>-6177.8</v>
      </c>
      <c r="X351" t="n">
        <v>-2607.7</v>
      </c>
      <c r="AA351" t="n">
        <v>-5917.5</v>
      </c>
      <c r="AC351" t="n">
        <v>-5.1</v>
      </c>
      <c r="AK351" t="n">
        <v>-3.2</v>
      </c>
      <c r="AM351" t="n">
        <v>-0.6</v>
      </c>
      <c r="AR351" t="n">
        <v>-0.8</v>
      </c>
    </row>
    <row r="352">
      <c r="A352" t="inlineStr">
        <is>
          <t>Derivative financial instruments</t>
        </is>
      </c>
      <c r="C352" t="inlineStr">
        <is>
          <t>Million(2019Q4)</t>
        </is>
      </c>
      <c r="D352" t="inlineStr">
        <is>
          <t>QQQQ</t>
        </is>
      </c>
      <c r="I352" t="n">
        <v>-267.718</v>
      </c>
      <c r="L352" t="n">
        <v>-1680.564</v>
      </c>
      <c r="N352" t="n">
        <v>-981.071</v>
      </c>
      <c r="Q352" t="n">
        <v>-152.901</v>
      </c>
      <c r="V352" t="n">
        <v>-13.1</v>
      </c>
      <c r="X352" t="n">
        <v>-309.4</v>
      </c>
      <c r="AA352" t="n">
        <v>-317.1</v>
      </c>
      <c r="AF352" t="n">
        <v>-1.8</v>
      </c>
      <c r="AK352" t="n">
        <v>-0.4</v>
      </c>
      <c r="AP352" t="n">
        <v>-1.1</v>
      </c>
      <c r="AR352" t="n">
        <v>-1.8</v>
      </c>
    </row>
    <row r="353">
      <c r="A353" t="inlineStr">
        <is>
          <t>Deferred tax liability</t>
        </is>
      </c>
      <c r="C353" t="inlineStr">
        <is>
          <t>Million(2019Q4)</t>
        </is>
      </c>
      <c r="D353" t="inlineStr">
        <is>
          <t>QQQQ</t>
        </is>
      </c>
      <c r="AH353" t="n">
        <v>-1.5</v>
      </c>
    </row>
    <row r="354">
      <c r="A354" t="inlineStr">
        <is>
          <t>Lease liabilities</t>
        </is>
      </c>
      <c r="C354" t="inlineStr">
        <is>
          <t>Million(2019Q4)</t>
        </is>
      </c>
      <c r="D354" t="inlineStr">
        <is>
          <t>QQQQ</t>
        </is>
      </c>
      <c r="AA354" t="n">
        <v>-568.2</v>
      </c>
      <c r="AC354" t="n">
        <v>-0.6</v>
      </c>
      <c r="AF354" t="n">
        <v>-0.6</v>
      </c>
      <c r="AH354" t="n">
        <v>-0.7</v>
      </c>
      <c r="AK354" t="n">
        <v>-0.9</v>
      </c>
      <c r="AM354" t="n">
        <v>-0.7</v>
      </c>
      <c r="AP354" t="n">
        <v>-0.7</v>
      </c>
      <c r="AR354" t="n">
        <v>-3.4</v>
      </c>
      <c r="AU354" t="n">
        <v>-3.4</v>
      </c>
    </row>
    <row r="355">
      <c r="A355" t="inlineStr">
        <is>
          <t>Total current liabilities</t>
        </is>
      </c>
      <c r="C355" t="inlineStr">
        <is>
          <t>Million(2019Q4)</t>
        </is>
      </c>
      <c r="D355" t="inlineStr">
        <is>
          <t>QQQQ</t>
        </is>
      </c>
      <c r="G355" t="n">
        <v>-9032.093999999999</v>
      </c>
      <c r="I355" t="n">
        <v>-12102.411</v>
      </c>
      <c r="L355" t="n">
        <v>-14640.294</v>
      </c>
      <c r="N355" t="n">
        <v>-20870.625</v>
      </c>
      <c r="Q355" t="n">
        <v>-27799.438</v>
      </c>
      <c r="S355" t="n">
        <v>-35643.957</v>
      </c>
      <c r="V355" t="n">
        <v>-45232.5</v>
      </c>
      <c r="X355" t="n">
        <v>-42025.3</v>
      </c>
      <c r="AA355" t="n">
        <v>-36724.3</v>
      </c>
      <c r="AC355" t="n">
        <v>-33.2</v>
      </c>
      <c r="AF355" t="n">
        <v>-32.4</v>
      </c>
      <c r="AH355" t="n">
        <v>-44.7</v>
      </c>
      <c r="AK355" t="n">
        <v>-49.3</v>
      </c>
      <c r="AM355" t="n">
        <v>-50.8</v>
      </c>
      <c r="AP355" t="n">
        <v>-56.3</v>
      </c>
      <c r="AR355" t="n">
        <v>-57.3</v>
      </c>
      <c r="AU355" t="n">
        <v>-65.2</v>
      </c>
    </row>
    <row r="356">
      <c r="A356" t="inlineStr">
        <is>
          <t>Total current liabilities-c</t>
        </is>
      </c>
      <c r="G356">
        <f>SUM(G349:G354)</f>
        <v/>
      </c>
      <c r="I356">
        <f>SUM(I349:I354)</f>
        <v/>
      </c>
      <c r="L356">
        <f>SUM(L349:L354)</f>
        <v/>
      </c>
      <c r="N356">
        <f>SUM(N349:N354)</f>
        <v/>
      </c>
      <c r="Q356">
        <f>SUM(Q349:Q354)</f>
        <v/>
      </c>
      <c r="S356">
        <f>SUM(S349:S354)</f>
        <v/>
      </c>
      <c r="V356">
        <f>SUM(V349:V354)</f>
        <v/>
      </c>
      <c r="X356">
        <f>SUM(X349:X354)</f>
        <v/>
      </c>
      <c r="AA356">
        <f>SUM(AA349:AA354)</f>
        <v/>
      </c>
      <c r="AC356">
        <f>SUM(AC349:AC354)</f>
        <v/>
      </c>
      <c r="AF356">
        <f>SUM(AF349:AF354)</f>
        <v/>
      </c>
      <c r="AH356">
        <f>SUM(AH349:AH354)</f>
        <v/>
      </c>
      <c r="AK356">
        <f>SUM(AK349:AK354)</f>
        <v/>
      </c>
      <c r="AM356">
        <f>SUM(AM349:AM354)</f>
        <v/>
      </c>
      <c r="AP356">
        <f>SUM(AP349:AP354)</f>
        <v/>
      </c>
      <c r="AR356">
        <f>SUM(AR349:AR354)</f>
        <v/>
      </c>
      <c r="AU356">
        <f>SUM(AU349:AU354)</f>
        <v/>
      </c>
    </row>
    <row r="357">
      <c r="A357" t="inlineStr">
        <is>
          <t>Sum check</t>
        </is>
      </c>
      <c r="G357">
        <f>G355-G356</f>
        <v/>
      </c>
      <c r="I357">
        <f>I355-I356</f>
        <v/>
      </c>
      <c r="L357">
        <f>L355-L356</f>
        <v/>
      </c>
      <c r="N357">
        <f>N355-N356</f>
        <v/>
      </c>
      <c r="Q357">
        <f>Q355-Q356</f>
        <v/>
      </c>
      <c r="S357">
        <f>S355-S356</f>
        <v/>
      </c>
      <c r="V357">
        <f>V355-V356</f>
        <v/>
      </c>
      <c r="X357">
        <f>X355-X356</f>
        <v/>
      </c>
      <c r="AA357">
        <f>AA355-AA356</f>
        <v/>
      </c>
      <c r="AC357">
        <f>AC355-AC356</f>
        <v/>
      </c>
      <c r="AF357">
        <f>AF355-AF356</f>
        <v/>
      </c>
      <c r="AH357">
        <f>AH355-AH356</f>
        <v/>
      </c>
      <c r="AK357">
        <f>AK355-AK356</f>
        <v/>
      </c>
      <c r="AM357">
        <f>AM355-AM356</f>
        <v/>
      </c>
      <c r="AP357">
        <f>AP355-AP356</f>
        <v/>
      </c>
      <c r="AR357">
        <f>AR355-AR356</f>
        <v/>
      </c>
      <c r="AU357">
        <f>AU355-AU356</f>
        <v/>
      </c>
    </row>
    <row r="359">
      <c r="A359" t="inlineStr">
        <is>
          <t>Non-current liabilities</t>
        </is>
      </c>
    </row>
    <row r="360">
      <c r="A360" t="inlineStr">
        <is>
          <t>Loans and borrowings</t>
        </is>
      </c>
      <c r="C360" t="inlineStr">
        <is>
          <t>Million(2019Q4)</t>
        </is>
      </c>
      <c r="D360" t="inlineStr">
        <is>
          <t>QQQQ</t>
        </is>
      </c>
      <c r="G360" t="n">
        <v>-5461.339</v>
      </c>
      <c r="I360" t="n">
        <v>-5137.5</v>
      </c>
      <c r="L360" t="n">
        <v>-6089.369</v>
      </c>
      <c r="N360" t="n">
        <v>-6081.932</v>
      </c>
      <c r="Q360" t="n">
        <v>-6068.993</v>
      </c>
      <c r="S360" t="n">
        <v>-6061.356</v>
      </c>
      <c r="V360" t="n">
        <v>0</v>
      </c>
    </row>
    <row r="361">
      <c r="A361" t="inlineStr">
        <is>
          <t>Deferred tax liability</t>
        </is>
      </c>
      <c r="C361" t="inlineStr">
        <is>
          <t>Million(2019Q4)</t>
        </is>
      </c>
      <c r="D361" t="inlineStr">
        <is>
          <t>QQQQ</t>
        </is>
      </c>
      <c r="G361" t="n">
        <v>-2607.661</v>
      </c>
      <c r="I361" t="n">
        <v>-2590.959</v>
      </c>
      <c r="L361" t="n">
        <v>-2518.959</v>
      </c>
      <c r="N361" t="n">
        <v>-2228.081</v>
      </c>
      <c r="Q361" t="n">
        <v>-2156.081</v>
      </c>
      <c r="V361" t="n">
        <v>0</v>
      </c>
      <c r="X361" t="n">
        <v>-193.6</v>
      </c>
      <c r="AK361" t="n">
        <v>-1.1</v>
      </c>
      <c r="AM361" t="n">
        <v>-1.6</v>
      </c>
      <c r="AP361" t="n">
        <v>-1.6</v>
      </c>
      <c r="AR361" t="n">
        <v>-1.6</v>
      </c>
      <c r="AU361" t="n">
        <v>-1.5</v>
      </c>
    </row>
    <row r="362">
      <c r="A362" t="inlineStr">
        <is>
          <t>Lease liabilities</t>
        </is>
      </c>
      <c r="C362" t="inlineStr">
        <is>
          <t>Million(2019Q4)</t>
        </is>
      </c>
      <c r="D362" t="inlineStr">
        <is>
          <t>QQQQ</t>
        </is>
      </c>
      <c r="AA362" t="n">
        <v>-1456.5</v>
      </c>
      <c r="AC362" t="n">
        <v>-1.2</v>
      </c>
      <c r="AF362" t="n">
        <v>-1</v>
      </c>
      <c r="AH362" t="n">
        <v>-1.1</v>
      </c>
      <c r="AK362" t="n">
        <v>-0.7</v>
      </c>
      <c r="AM362" t="n">
        <v>-2.1</v>
      </c>
      <c r="AP362" t="n">
        <v>-1.9</v>
      </c>
      <c r="AR362" t="n">
        <v>-13.5</v>
      </c>
      <c r="AU362" t="n">
        <v>-12.7</v>
      </c>
    </row>
    <row r="363">
      <c r="A363" t="inlineStr">
        <is>
          <t>Total non-current liabilities</t>
        </is>
      </c>
      <c r="C363" t="inlineStr">
        <is>
          <t>Million(2019Q4)</t>
        </is>
      </c>
      <c r="D363" t="inlineStr">
        <is>
          <t>QQQQ</t>
        </is>
      </c>
      <c r="G363" t="n">
        <v>-8069</v>
      </c>
      <c r="I363" t="n">
        <v>-7728.459</v>
      </c>
      <c r="L363" t="n">
        <v>-8608.328</v>
      </c>
      <c r="N363" t="n">
        <v>-8310.013000000001</v>
      </c>
      <c r="Q363" t="n">
        <v>-8225.074000000001</v>
      </c>
      <c r="S363" t="n">
        <v>-6061.356</v>
      </c>
      <c r="V363" t="n">
        <v>0</v>
      </c>
      <c r="X363" t="n">
        <v>-193.6</v>
      </c>
      <c r="AA363" t="n">
        <v>-1456.5</v>
      </c>
      <c r="AC363" t="n">
        <v>-1.2</v>
      </c>
      <c r="AF363" t="n">
        <v>-1</v>
      </c>
      <c r="AH363" t="n">
        <v>-1.1</v>
      </c>
      <c r="AK363" t="n">
        <v>-1.8</v>
      </c>
      <c r="AM363" t="n">
        <v>-3.7</v>
      </c>
      <c r="AP363" t="n">
        <v>-3.5</v>
      </c>
      <c r="AR363" t="n">
        <v>-15.1</v>
      </c>
      <c r="AU363" t="n">
        <v>-14.2</v>
      </c>
    </row>
    <row r="364">
      <c r="A364" t="inlineStr">
        <is>
          <t>Total non-current liabilities-c</t>
        </is>
      </c>
      <c r="G364">
        <f>SUM(G360:G362)</f>
        <v/>
      </c>
      <c r="I364">
        <f>SUM(I360:I362)</f>
        <v/>
      </c>
      <c r="L364">
        <f>SUM(L360:L362)</f>
        <v/>
      </c>
      <c r="N364">
        <f>SUM(N360:N362)</f>
        <v/>
      </c>
      <c r="Q364">
        <f>SUM(Q360:Q362)</f>
        <v/>
      </c>
      <c r="S364">
        <f>SUM(S360:S362)</f>
        <v/>
      </c>
      <c r="V364">
        <f>SUM(V360:V362)</f>
        <v/>
      </c>
      <c r="X364">
        <f>SUM(X360:X362)</f>
        <v/>
      </c>
      <c r="AA364">
        <f>SUM(AA360:AA362)</f>
        <v/>
      </c>
      <c r="AC364">
        <f>SUM(AC360:AC362)</f>
        <v/>
      </c>
      <c r="AF364">
        <f>SUM(AF360:AF362)</f>
        <v/>
      </c>
      <c r="AH364">
        <f>SUM(AH360:AH362)</f>
        <v/>
      </c>
      <c r="AK364">
        <f>SUM(AK360:AK362)</f>
        <v/>
      </c>
      <c r="AM364">
        <f>SUM(AM360:AM362)</f>
        <v/>
      </c>
      <c r="AP364">
        <f>SUM(AP360:AP362)</f>
        <v/>
      </c>
      <c r="AR364">
        <f>SUM(AR360:AR362)</f>
        <v/>
      </c>
      <c r="AU364">
        <f>SUM(AU360:AU362)</f>
        <v/>
      </c>
    </row>
    <row r="365">
      <c r="A365" t="inlineStr">
        <is>
          <t>Sum check</t>
        </is>
      </c>
      <c r="G365">
        <f>G363-G364</f>
        <v/>
      </c>
      <c r="I365">
        <f>I363-I364</f>
        <v/>
      </c>
      <c r="L365">
        <f>L363-L364</f>
        <v/>
      </c>
      <c r="N365">
        <f>N363-N364</f>
        <v/>
      </c>
      <c r="Q365">
        <f>Q363-Q364</f>
        <v/>
      </c>
      <c r="S365">
        <f>S363-S364</f>
        <v/>
      </c>
      <c r="V365">
        <f>V363-V364</f>
        <v/>
      </c>
      <c r="X365">
        <f>X363-X364</f>
        <v/>
      </c>
      <c r="AA365">
        <f>AA363-AA364</f>
        <v/>
      </c>
      <c r="AC365">
        <f>AC363-AC364</f>
        <v/>
      </c>
      <c r="AF365">
        <f>AF363-AF364</f>
        <v/>
      </c>
      <c r="AH365">
        <f>AH363-AH364</f>
        <v/>
      </c>
      <c r="AK365">
        <f>AK363-AK364</f>
        <v/>
      </c>
      <c r="AM365">
        <f>AM363-AM364</f>
        <v/>
      </c>
      <c r="AP365">
        <f>AP363-AP364</f>
        <v/>
      </c>
      <c r="AR365">
        <f>AR363-AR364</f>
        <v/>
      </c>
      <c r="AU365">
        <f>AU363-AU364</f>
        <v/>
      </c>
    </row>
    <row r="367">
      <c r="A367" t="inlineStr">
        <is>
          <t>Total liabilities</t>
        </is>
      </c>
      <c r="C367" t="inlineStr">
        <is>
          <t>Million(2019Q4)</t>
        </is>
      </c>
      <c r="D367" t="inlineStr">
        <is>
          <t>QQQQ</t>
        </is>
      </c>
      <c r="G367" t="n">
        <v>-17101.094</v>
      </c>
      <c r="I367" t="n">
        <v>-19830.87</v>
      </c>
      <c r="L367" t="n">
        <v>-23248.622</v>
      </c>
      <c r="N367" t="n">
        <v>-29180.638</v>
      </c>
      <c r="Q367" t="n">
        <v>-36024.512</v>
      </c>
      <c r="S367" t="n">
        <v>-41705.313</v>
      </c>
      <c r="V367" t="n">
        <v>-45232.5</v>
      </c>
      <c r="X367" t="n">
        <v>-42218.9</v>
      </c>
      <c r="AA367" t="n">
        <v>-38180.8</v>
      </c>
      <c r="AC367" t="n">
        <v>-34.4</v>
      </c>
      <c r="AF367" t="n">
        <v>-33.4</v>
      </c>
      <c r="AH367" t="n">
        <v>-45.8</v>
      </c>
      <c r="AK367" t="n">
        <v>-51.1</v>
      </c>
      <c r="AM367" t="n">
        <v>-54.5</v>
      </c>
      <c r="AP367" t="n">
        <v>-59.8</v>
      </c>
      <c r="AR367" t="n">
        <v>-72.40000000000001</v>
      </c>
      <c r="AU367" t="n">
        <v>-79.40000000000001</v>
      </c>
    </row>
    <row r="368">
      <c r="A368" t="inlineStr">
        <is>
          <t>Total liabilities-c</t>
        </is>
      </c>
      <c r="G368">
        <f>SUM(G355,G363)</f>
        <v/>
      </c>
      <c r="I368">
        <f>SUM(I355,I363)</f>
        <v/>
      </c>
      <c r="L368">
        <f>SUM(L355,L363)</f>
        <v/>
      </c>
      <c r="N368">
        <f>SUM(N355,N363)</f>
        <v/>
      </c>
      <c r="Q368">
        <f>SUM(Q355,Q363)</f>
        <v/>
      </c>
      <c r="S368">
        <f>SUM(S355,S363)</f>
        <v/>
      </c>
      <c r="V368">
        <f>SUM(V355,V363)</f>
        <v/>
      </c>
      <c r="X368">
        <f>SUM(X355,X363)</f>
        <v/>
      </c>
      <c r="AA368">
        <f>SUM(AA355,AA363)</f>
        <v/>
      </c>
      <c r="AC368">
        <f>SUM(AC355,AC363)</f>
        <v/>
      </c>
      <c r="AF368">
        <f>SUM(AF355,AF363)</f>
        <v/>
      </c>
      <c r="AH368">
        <f>SUM(AH355,AH363)</f>
        <v/>
      </c>
      <c r="AK368">
        <f>SUM(AK355,AK363)</f>
        <v/>
      </c>
      <c r="AM368">
        <f>SUM(AM355,AM363)</f>
        <v/>
      </c>
      <c r="AP368">
        <f>SUM(AP355,AP363)</f>
        <v/>
      </c>
      <c r="AR368">
        <f>SUM(AR355,AR363)</f>
        <v/>
      </c>
      <c r="AU368">
        <f>SUM(AU355,AU363)</f>
        <v/>
      </c>
    </row>
    <row r="369">
      <c r="A369" t="inlineStr">
        <is>
          <t>Sum check</t>
        </is>
      </c>
      <c r="G369">
        <f>G367-G368</f>
        <v/>
      </c>
      <c r="I369">
        <f>I367-I368</f>
        <v/>
      </c>
      <c r="L369">
        <f>L367-L368</f>
        <v/>
      </c>
      <c r="N369">
        <f>N367-N368</f>
        <v/>
      </c>
      <c r="Q369">
        <f>Q367-Q368</f>
        <v/>
      </c>
      <c r="S369">
        <f>S367-S368</f>
        <v/>
      </c>
      <c r="V369">
        <f>V367-V368</f>
        <v/>
      </c>
      <c r="X369">
        <f>X367-X368</f>
        <v/>
      </c>
      <c r="AA369">
        <f>AA367-AA368</f>
        <v/>
      </c>
      <c r="AC369">
        <f>AC367-AC368</f>
        <v/>
      </c>
      <c r="AF369">
        <f>AF367-AF368</f>
        <v/>
      </c>
      <c r="AH369">
        <f>AH367-AH368</f>
        <v/>
      </c>
      <c r="AK369">
        <f>AK367-AK368</f>
        <v/>
      </c>
      <c r="AM369">
        <f>AM367-AM368</f>
        <v/>
      </c>
      <c r="AP369">
        <f>AP367-AP368</f>
        <v/>
      </c>
      <c r="AR369">
        <f>AR367-AR368</f>
        <v/>
      </c>
      <c r="AU369">
        <f>AU367-AU368</f>
        <v/>
      </c>
    </row>
    <row r="371">
      <c r="A371" t="inlineStr">
        <is>
          <t>Net assets/liabilities</t>
        </is>
      </c>
      <c r="C371" t="inlineStr">
        <is>
          <t>Million(2019Q4)</t>
        </is>
      </c>
      <c r="D371" t="inlineStr">
        <is>
          <t>QQQQ</t>
        </is>
      </c>
      <c r="G371" t="n">
        <v>58111.367</v>
      </c>
      <c r="I371" t="n">
        <v>65423.046</v>
      </c>
      <c r="L371" t="n">
        <v>72307.258</v>
      </c>
      <c r="N371" t="n">
        <v>88992.74800000001</v>
      </c>
      <c r="Q371" t="n">
        <v>103549.254</v>
      </c>
      <c r="S371" t="n">
        <v>130084.011</v>
      </c>
      <c r="V371" t="n">
        <v>148863.8</v>
      </c>
      <c r="X371" t="n">
        <v>183165.5</v>
      </c>
      <c r="AA371" t="n">
        <v>200535.4</v>
      </c>
      <c r="AC371" t="n">
        <v>226.1</v>
      </c>
      <c r="AF371" t="n">
        <v>231.6</v>
      </c>
      <c r="AH371" t="n">
        <v>252.6</v>
      </c>
      <c r="AK371" t="n">
        <v>261.5</v>
      </c>
      <c r="AM371" t="n">
        <v>281.6</v>
      </c>
      <c r="AP371" t="n">
        <v>234.7</v>
      </c>
      <c r="AR371" t="n">
        <v>239.2</v>
      </c>
      <c r="AU371" t="n">
        <v>229.6</v>
      </c>
    </row>
    <row r="372">
      <c r="A372" t="inlineStr">
        <is>
          <t>Net assets/liabilities-c</t>
        </is>
      </c>
      <c r="G372">
        <f>G343+G367</f>
        <v/>
      </c>
      <c r="I372">
        <f>I343+I367</f>
        <v/>
      </c>
      <c r="L372">
        <f>L343+L367</f>
        <v/>
      </c>
      <c r="N372">
        <f>N343+N367</f>
        <v/>
      </c>
      <c r="Q372">
        <f>Q343+Q367</f>
        <v/>
      </c>
      <c r="S372">
        <f>S343+S367</f>
        <v/>
      </c>
      <c r="V372">
        <f>V343+V367</f>
        <v/>
      </c>
      <c r="X372">
        <f>X343+X367</f>
        <v/>
      </c>
      <c r="AA372">
        <f>AA343+AA367</f>
        <v/>
      </c>
      <c r="AC372">
        <f>AC343+AC367</f>
        <v/>
      </c>
      <c r="AF372">
        <f>AF343+AF367</f>
        <v/>
      </c>
      <c r="AH372">
        <f>AH343+AH367</f>
        <v/>
      </c>
      <c r="AK372">
        <f>AK343+AK367</f>
        <v/>
      </c>
      <c r="AM372">
        <f>AM343+AM367</f>
        <v/>
      </c>
      <c r="AP372">
        <f>AP343+AP367</f>
        <v/>
      </c>
      <c r="AR372">
        <f>AR343+AR367</f>
        <v/>
      </c>
      <c r="AU372">
        <f>AU343+AU367</f>
        <v/>
      </c>
    </row>
    <row r="373">
      <c r="A373" t="inlineStr">
        <is>
          <t>Sum check</t>
        </is>
      </c>
      <c r="G373">
        <f>G371-G372</f>
        <v/>
      </c>
      <c r="I373">
        <f>I371-I372</f>
        <v/>
      </c>
      <c r="L373">
        <f>L371-L372</f>
        <v/>
      </c>
      <c r="N373">
        <f>N371-N372</f>
        <v/>
      </c>
      <c r="Q373">
        <f>Q371-Q372</f>
        <v/>
      </c>
      <c r="S373">
        <f>S371-S372</f>
        <v/>
      </c>
      <c r="V373">
        <f>V371-V372</f>
        <v/>
      </c>
      <c r="X373">
        <f>X371-X372</f>
        <v/>
      </c>
      <c r="AA373">
        <f>AA371-AA372</f>
        <v/>
      </c>
      <c r="AC373">
        <f>AC371-AC372</f>
        <v/>
      </c>
      <c r="AF373">
        <f>AF371-AF372</f>
        <v/>
      </c>
      <c r="AH373">
        <f>AH371-AH372</f>
        <v/>
      </c>
      <c r="AK373">
        <f>AK371-AK372</f>
        <v/>
      </c>
      <c r="AM373">
        <f>AM371-AM372</f>
        <v/>
      </c>
      <c r="AP373">
        <f>AP371-AP372</f>
        <v/>
      </c>
      <c r="AR373">
        <f>AR371-AR372</f>
        <v/>
      </c>
      <c r="AU373">
        <f>AU371-AU372</f>
        <v/>
      </c>
    </row>
    <row r="375">
      <c r="A375" t="inlineStr">
        <is>
          <t>Equity attributable to equity holders of the company</t>
        </is>
      </c>
    </row>
    <row r="376">
      <c r="A376" t="inlineStr">
        <is>
          <t>Share capital</t>
        </is>
      </c>
      <c r="C376" t="inlineStr">
        <is>
          <t>Million(2019Q4)</t>
        </is>
      </c>
      <c r="D376" t="inlineStr">
        <is>
          <t>QQQQ</t>
        </is>
      </c>
      <c r="G376" t="n">
        <v>288.102</v>
      </c>
      <c r="I376" t="n">
        <v>288.102</v>
      </c>
      <c r="L376" t="n">
        <v>288.102</v>
      </c>
      <c r="N376" t="n">
        <v>288.102</v>
      </c>
      <c r="Q376" t="n">
        <v>288.102</v>
      </c>
      <c r="S376" t="n">
        <v>288.415</v>
      </c>
      <c r="V376" t="n">
        <v>288.8</v>
      </c>
      <c r="X376" t="n">
        <v>290.3</v>
      </c>
      <c r="AA376" t="n">
        <v>290.3</v>
      </c>
      <c r="AC376" t="n">
        <v>0.3</v>
      </c>
      <c r="AF376" t="n">
        <v>0.3</v>
      </c>
      <c r="AH376" t="n">
        <v>0.3</v>
      </c>
      <c r="AK376" t="n">
        <v>0.3</v>
      </c>
      <c r="AM376" t="n">
        <v>0.3</v>
      </c>
      <c r="AP376" t="n">
        <v>0.3</v>
      </c>
      <c r="AR376" t="n">
        <v>0.3</v>
      </c>
      <c r="AU376" t="n">
        <v>0.3</v>
      </c>
    </row>
    <row r="377">
      <c r="A377" t="inlineStr">
        <is>
          <t>Share premium</t>
        </is>
      </c>
      <c r="C377" t="inlineStr">
        <is>
          <t>Million(2019Q4)</t>
        </is>
      </c>
      <c r="D377" t="inlineStr">
        <is>
          <t>QQQQ</t>
        </is>
      </c>
      <c r="G377" t="n">
        <v>53521.386</v>
      </c>
      <c r="I377" t="n">
        <v>53521.386</v>
      </c>
      <c r="L377" t="n">
        <v>53521.386</v>
      </c>
      <c r="N377" t="n">
        <v>53521.386</v>
      </c>
      <c r="Q377" t="n">
        <v>53521.386</v>
      </c>
      <c r="S377" t="n">
        <v>53689.162</v>
      </c>
      <c r="V377" t="n">
        <v>53883.9</v>
      </c>
      <c r="X377" t="n">
        <v>54769.5</v>
      </c>
      <c r="AA377" t="n">
        <v>54783.1</v>
      </c>
      <c r="AC377" t="n">
        <v>54.8</v>
      </c>
      <c r="AF377" t="n">
        <v>54.8</v>
      </c>
      <c r="AH377" t="n">
        <v>54.8</v>
      </c>
      <c r="AK377" t="n">
        <v>54.8</v>
      </c>
      <c r="AM377" t="n">
        <v>54.8</v>
      </c>
      <c r="AP377" t="n">
        <v>54.8</v>
      </c>
      <c r="AR377" t="n">
        <v>54.8</v>
      </c>
      <c r="AU377" t="n">
        <v>54.8</v>
      </c>
    </row>
    <row r="378">
      <c r="A378" t="inlineStr">
        <is>
          <t>Capital redemption reserve</t>
        </is>
      </c>
      <c r="C378" t="inlineStr">
        <is>
          <t>Million(2019Q4)</t>
        </is>
      </c>
      <c r="D378" t="inlineStr">
        <is>
          <t>QQQQ</t>
        </is>
      </c>
      <c r="G378" t="n">
        <v>93.18899999999999</v>
      </c>
      <c r="I378" t="n">
        <v>93.18899999999999</v>
      </c>
      <c r="L378" t="n">
        <v>93.18899999999999</v>
      </c>
      <c r="N378" t="n">
        <v>93.18899999999999</v>
      </c>
      <c r="Q378" t="n">
        <v>93.18899999999999</v>
      </c>
      <c r="S378" t="n">
        <v>93.18899999999999</v>
      </c>
      <c r="V378" t="n">
        <v>93.2</v>
      </c>
      <c r="X378" t="n">
        <v>93.2</v>
      </c>
      <c r="AA378" t="n">
        <v>93.2</v>
      </c>
      <c r="AC378" t="n">
        <v>0.1</v>
      </c>
      <c r="AF378" t="n">
        <v>0.1</v>
      </c>
      <c r="AH378" t="n">
        <v>0.1</v>
      </c>
      <c r="AK378" t="n">
        <v>0.1</v>
      </c>
      <c r="AM378" t="n">
        <v>0.1</v>
      </c>
      <c r="AP378" t="n">
        <v>0.1</v>
      </c>
      <c r="AR378" t="n">
        <v>0.1</v>
      </c>
      <c r="AU378" t="n">
        <v>0.1</v>
      </c>
    </row>
    <row r="379">
      <c r="A379" t="inlineStr">
        <is>
          <t>Translation reserve</t>
        </is>
      </c>
      <c r="C379" t="inlineStr">
        <is>
          <t>Million(2019Q4)</t>
        </is>
      </c>
      <c r="D379" t="inlineStr">
        <is>
          <t>QQQQ</t>
        </is>
      </c>
      <c r="V379" t="n">
        <v>100.9</v>
      </c>
      <c r="X379" t="n">
        <v>-110.3</v>
      </c>
      <c r="AA379" t="n">
        <v>-115.4</v>
      </c>
      <c r="AF379" t="n">
        <v>0.1</v>
      </c>
      <c r="AH379" t="n">
        <v>-0.2</v>
      </c>
      <c r="AK379" t="n">
        <v>-0.2</v>
      </c>
      <c r="AM379" t="n">
        <v>-0.2</v>
      </c>
      <c r="AP379" t="n">
        <v>-0.3</v>
      </c>
      <c r="AR379" t="n">
        <v>-0.3</v>
      </c>
      <c r="AU379" t="n">
        <v>-1.5</v>
      </c>
    </row>
    <row r="380">
      <c r="A380" t="inlineStr">
        <is>
          <t>Cash flow hedge reserve</t>
        </is>
      </c>
      <c r="C380" t="inlineStr">
        <is>
          <t>Million(2019Q4)</t>
        </is>
      </c>
      <c r="D380" t="inlineStr">
        <is>
          <t>QQQQ</t>
        </is>
      </c>
      <c r="AC380" t="n">
        <v>0.2</v>
      </c>
      <c r="AF380" t="n">
        <v>-1.2</v>
      </c>
      <c r="AH380" t="n">
        <v>0.8</v>
      </c>
      <c r="AK380" t="n">
        <v>0.2</v>
      </c>
      <c r="AM380" t="n">
        <v>-0.2</v>
      </c>
      <c r="AP380" t="n">
        <v>-1.1</v>
      </c>
      <c r="AR380" t="n">
        <v>-0.5</v>
      </c>
    </row>
    <row r="381">
      <c r="A381" t="inlineStr">
        <is>
          <t>Retained earnings</t>
        </is>
      </c>
      <c r="C381" t="inlineStr">
        <is>
          <t>Million(2019Q4)</t>
        </is>
      </c>
      <c r="D381" t="inlineStr">
        <is>
          <t>QQQQ</t>
        </is>
      </c>
      <c r="G381" t="n">
        <v>4208.69</v>
      </c>
      <c r="I381" t="n">
        <v>11520.369</v>
      </c>
      <c r="L381" t="n">
        <v>18404.581</v>
      </c>
      <c r="N381" t="n">
        <v>35090.071</v>
      </c>
      <c r="Q381" t="n">
        <v>49646.577</v>
      </c>
      <c r="S381" t="n">
        <v>76013.245</v>
      </c>
      <c r="V381" t="n">
        <v>94497</v>
      </c>
      <c r="X381" t="n">
        <v>128122.8</v>
      </c>
      <c r="AA381" t="n">
        <v>145484.2</v>
      </c>
      <c r="AC381" t="n">
        <v>170.7</v>
      </c>
      <c r="AF381" t="n">
        <v>177.5</v>
      </c>
      <c r="AH381" t="n">
        <v>196.8</v>
      </c>
      <c r="AK381" t="n">
        <v>206.3</v>
      </c>
      <c r="AM381" t="n">
        <v>226.8</v>
      </c>
      <c r="AP381" t="n">
        <v>180.9</v>
      </c>
      <c r="AR381" t="n">
        <v>184.8</v>
      </c>
      <c r="AU381" t="n">
        <v>175.9</v>
      </c>
    </row>
    <row r="382">
      <c r="A382" t="inlineStr">
        <is>
          <t>Total equity</t>
        </is>
      </c>
      <c r="C382" t="inlineStr">
        <is>
          <t>Million(2019Q4)</t>
        </is>
      </c>
      <c r="D382" t="inlineStr">
        <is>
          <t>QQQQ</t>
        </is>
      </c>
      <c r="G382" t="n">
        <v>58111.367</v>
      </c>
      <c r="I382" t="n">
        <v>65423.046</v>
      </c>
      <c r="L382" t="n">
        <v>72307.258</v>
      </c>
      <c r="N382" t="n">
        <v>88992.74800000001</v>
      </c>
      <c r="Q382" t="n">
        <v>103549.254</v>
      </c>
      <c r="S382" t="n">
        <v>130084.011</v>
      </c>
      <c r="V382" t="n">
        <v>148863.8</v>
      </c>
      <c r="X382" t="n">
        <v>183165.5</v>
      </c>
      <c r="AA382" t="n">
        <v>200535.4</v>
      </c>
      <c r="AC382" t="n">
        <v>226.1</v>
      </c>
      <c r="AF382" t="n">
        <v>231.6</v>
      </c>
      <c r="AH382" t="n">
        <v>252.6</v>
      </c>
      <c r="AK382" t="n">
        <v>261.5</v>
      </c>
      <c r="AM382" t="n">
        <v>281.6</v>
      </c>
      <c r="AP382" t="n">
        <v>234.7</v>
      </c>
      <c r="AR382" t="n">
        <v>239.2</v>
      </c>
      <c r="AU382" t="n">
        <v>229.6</v>
      </c>
    </row>
    <row r="383">
      <c r="A383" t="inlineStr">
        <is>
          <t>Total equity-c</t>
        </is>
      </c>
      <c r="G383">
        <f>SUM(G376:G381)</f>
        <v/>
      </c>
      <c r="I383">
        <f>SUM(I376:I381)</f>
        <v/>
      </c>
      <c r="L383">
        <f>SUM(L376:L381)</f>
        <v/>
      </c>
      <c r="N383">
        <f>SUM(N376:N381)</f>
        <v/>
      </c>
      <c r="Q383">
        <f>SUM(Q376:Q381)</f>
        <v/>
      </c>
      <c r="S383">
        <f>SUM(S376:S381)</f>
        <v/>
      </c>
      <c r="V383">
        <f>SUM(V376:V381)</f>
        <v/>
      </c>
      <c r="X383">
        <f>SUM(X376:X381)</f>
        <v/>
      </c>
      <c r="AA383">
        <f>SUM(AA376:AA381)</f>
        <v/>
      </c>
      <c r="AC383">
        <f>SUM(AC376:AC381)</f>
        <v/>
      </c>
      <c r="AF383">
        <f>SUM(AF376:AF381)</f>
        <v/>
      </c>
      <c r="AH383">
        <f>SUM(AH376:AH381)</f>
        <v/>
      </c>
      <c r="AK383">
        <f>SUM(AK376:AK381)</f>
        <v/>
      </c>
      <c r="AM383">
        <f>SUM(AM376:AM381)</f>
        <v/>
      </c>
      <c r="AP383">
        <f>SUM(AP376:AP381)</f>
        <v/>
      </c>
      <c r="AR383">
        <f>SUM(AR376:AR381)</f>
        <v/>
      </c>
      <c r="AU383">
        <f>SUM(AU376:AU381)</f>
        <v/>
      </c>
    </row>
    <row r="384">
      <c r="A384" t="inlineStr">
        <is>
          <t>Sum check 1</t>
        </is>
      </c>
      <c r="G384">
        <f>G382-G383</f>
        <v/>
      </c>
      <c r="I384">
        <f>I382-I383</f>
        <v/>
      </c>
      <c r="L384">
        <f>L382-L383</f>
        <v/>
      </c>
      <c r="N384">
        <f>N382-N383</f>
        <v/>
      </c>
      <c r="Q384">
        <f>Q382-Q383</f>
        <v/>
      </c>
      <c r="S384">
        <f>S382-S383</f>
        <v/>
      </c>
      <c r="V384">
        <f>V382-V383</f>
        <v/>
      </c>
      <c r="X384">
        <f>X382-X383</f>
        <v/>
      </c>
      <c r="AA384">
        <f>AA382-AA383</f>
        <v/>
      </c>
      <c r="AC384">
        <f>AC382-AC383</f>
        <v/>
      </c>
      <c r="AF384">
        <f>AF382-AF383</f>
        <v/>
      </c>
      <c r="AH384">
        <f>AH382-AH383</f>
        <v/>
      </c>
      <c r="AK384">
        <f>AK382-AK383</f>
        <v/>
      </c>
      <c r="AM384">
        <f>AM382-AM383</f>
        <v/>
      </c>
      <c r="AP384">
        <f>AP382-AP383</f>
        <v/>
      </c>
      <c r="AR384">
        <f>AR382-AR383</f>
        <v/>
      </c>
      <c r="AU384">
        <f>AU382-AU383</f>
        <v/>
      </c>
    </row>
    <row r="385">
      <c r="A385" t="inlineStr">
        <is>
          <t>Sum check 2</t>
        </is>
      </c>
      <c r="G385">
        <f>G382-G372</f>
        <v/>
      </c>
      <c r="I385">
        <f>I382-I372</f>
        <v/>
      </c>
      <c r="L385">
        <f>L382-L372</f>
        <v/>
      </c>
      <c r="N385">
        <f>N382-N372</f>
        <v/>
      </c>
      <c r="Q385">
        <f>Q382-Q372</f>
        <v/>
      </c>
      <c r="S385">
        <f>S382-S372</f>
        <v/>
      </c>
      <c r="V385">
        <f>V382-V372</f>
        <v/>
      </c>
      <c r="X385">
        <f>X382-X372</f>
        <v/>
      </c>
      <c r="AA385">
        <f>AA382-AA372</f>
        <v/>
      </c>
      <c r="AC385">
        <f>AC382-AC372</f>
        <v/>
      </c>
      <c r="AF385">
        <f>AF382-AF372</f>
        <v/>
      </c>
      <c r="AH385">
        <f>AH382-AH372</f>
        <v/>
      </c>
      <c r="AK385">
        <f>AK382-AK372</f>
        <v/>
      </c>
      <c r="AM385">
        <f>AM382-AM372</f>
        <v/>
      </c>
      <c r="AP385">
        <f>AP382-AP372</f>
        <v/>
      </c>
      <c r="AR385">
        <f>AR382-AR372</f>
        <v/>
      </c>
      <c r="AU385">
        <f>AU382-AU372</f>
        <v/>
      </c>
    </row>
    <row r="387">
      <c r="A387" t="inlineStr">
        <is>
          <t>Cash flow statement</t>
        </is>
      </c>
    </row>
    <row r="388">
      <c r="A388" t="inlineStr">
        <is>
          <t>Cash flows from operating activities</t>
        </is>
      </c>
    </row>
    <row r="389">
      <c r="A389" t="inlineStr">
        <is>
          <t>Profit/loss before tax</t>
        </is>
      </c>
      <c r="C389" t="inlineStr">
        <is>
          <t>Million(2019Q4)</t>
        </is>
      </c>
      <c r="D389" t="inlineStr">
        <is>
          <t>QYYY</t>
        </is>
      </c>
      <c r="G389" t="n">
        <v>6593.17</v>
      </c>
      <c r="I389" t="n">
        <v>16760.513</v>
      </c>
      <c r="L389" t="n">
        <v>11796.622</v>
      </c>
      <c r="N389" t="n">
        <v>34301.88</v>
      </c>
      <c r="Q389" t="n">
        <v>24075.632</v>
      </c>
      <c r="S389" t="n">
        <v>56426.683</v>
      </c>
      <c r="V389" t="n">
        <v>32652.4</v>
      </c>
      <c r="X389" t="n">
        <v>75577.39999999999</v>
      </c>
      <c r="AA389" t="n">
        <v>34950.6</v>
      </c>
      <c r="AC389" t="n">
        <v>72.5</v>
      </c>
      <c r="AF389" t="n">
        <v>21.7</v>
      </c>
      <c r="AH389" t="n">
        <v>51.6</v>
      </c>
      <c r="AK389" t="n">
        <v>25.3</v>
      </c>
      <c r="AM389" t="n">
        <v>55.6</v>
      </c>
      <c r="AP389" t="n">
        <v>17.6</v>
      </c>
      <c r="AR389" t="n">
        <v>31</v>
      </c>
      <c r="AU389" t="n">
        <v>1.4</v>
      </c>
    </row>
    <row r="390">
      <c r="A390" t="inlineStr">
        <is>
          <t>Link check</t>
        </is>
      </c>
      <c r="G390">
        <f>G389-G296</f>
        <v/>
      </c>
      <c r="I390">
        <f>I389-I296</f>
        <v/>
      </c>
      <c r="L390">
        <f>L389-L296</f>
        <v/>
      </c>
      <c r="N390">
        <f>N389-N296</f>
        <v/>
      </c>
      <c r="Q390">
        <f>Q389-Q296</f>
        <v/>
      </c>
      <c r="S390">
        <f>S389-S296</f>
        <v/>
      </c>
      <c r="V390">
        <f>V389-V296</f>
        <v/>
      </c>
      <c r="X390">
        <f>X389-X296</f>
        <v/>
      </c>
      <c r="AA390">
        <f>AA389-AA296</f>
        <v/>
      </c>
      <c r="AC390">
        <f>AC389-AC296</f>
        <v/>
      </c>
      <c r="AF390">
        <f>AF389-AF296</f>
        <v/>
      </c>
      <c r="AH390">
        <f>AH389-AH296</f>
        <v/>
      </c>
      <c r="AK390">
        <f>AK389-AK296</f>
        <v/>
      </c>
      <c r="AM390">
        <f>AM389-AM296</f>
        <v/>
      </c>
      <c r="AP390">
        <f>AP389-AP296</f>
        <v/>
      </c>
      <c r="AR390">
        <f>AR389-AR296</f>
        <v/>
      </c>
      <c r="AU390">
        <f>AU389-AU296</f>
        <v/>
      </c>
    </row>
    <row r="391">
      <c r="A391" t="inlineStr">
        <is>
          <t>Finance expense</t>
        </is>
      </c>
      <c r="C391" t="inlineStr">
        <is>
          <t>Million(2019Q4)</t>
        </is>
      </c>
      <c r="D391" t="inlineStr">
        <is>
          <t>QYYY</t>
        </is>
      </c>
      <c r="G391" t="n">
        <v>193.767</v>
      </c>
      <c r="I391" t="n">
        <v>536.189</v>
      </c>
      <c r="L391" t="n">
        <v>111.794</v>
      </c>
      <c r="N391" t="n">
        <v>150.318</v>
      </c>
      <c r="Q391" t="n">
        <v>27.027</v>
      </c>
      <c r="S391" t="n">
        <v>71.937</v>
      </c>
      <c r="V391" t="n">
        <v>43.5</v>
      </c>
      <c r="X391" t="n">
        <v>107</v>
      </c>
      <c r="AA391" t="n">
        <v>51.1</v>
      </c>
      <c r="AC391" t="n">
        <v>0.2</v>
      </c>
      <c r="AH391" t="n">
        <v>0.2</v>
      </c>
      <c r="AK391" t="n">
        <v>0.1</v>
      </c>
      <c r="AM391" t="n">
        <v>0.3</v>
      </c>
      <c r="AP391" t="n">
        <v>0.1</v>
      </c>
      <c r="AR391" t="n">
        <v>0.4</v>
      </c>
      <c r="AU391" t="n">
        <v>0.3</v>
      </c>
    </row>
    <row r="392">
      <c r="A392" t="inlineStr">
        <is>
          <t>Finance income</t>
        </is>
      </c>
      <c r="C392" t="inlineStr">
        <is>
          <t>Million(2019Q4)</t>
        </is>
      </c>
      <c r="D392" t="inlineStr">
        <is>
          <t>QYYY</t>
        </is>
      </c>
      <c r="G392" t="n">
        <v>-5.023</v>
      </c>
      <c r="I392" t="n">
        <v>-27.97</v>
      </c>
      <c r="L392" t="n">
        <v>-37.299</v>
      </c>
      <c r="N392" t="n">
        <v>-79.821</v>
      </c>
      <c r="Q392" t="n">
        <v>-35.845</v>
      </c>
      <c r="S392" t="n">
        <v>-94.88500000000001</v>
      </c>
      <c r="V392" t="n">
        <v>-101.9</v>
      </c>
      <c r="X392" t="n">
        <v>-327.2</v>
      </c>
      <c r="AA392" t="n">
        <v>-246.1</v>
      </c>
      <c r="AC392" t="n">
        <v>-0.5</v>
      </c>
      <c r="AF392" t="n">
        <v>-0.3</v>
      </c>
      <c r="AH392" t="n">
        <v>-0.5</v>
      </c>
      <c r="AK392" t="n">
        <v>-0.1</v>
      </c>
      <c r="AM392" t="n">
        <v>-0.3</v>
      </c>
      <c r="AP392" t="n">
        <v>-0.3</v>
      </c>
      <c r="AR392" t="n">
        <v>-0.8</v>
      </c>
      <c r="AU392" t="n">
        <v>-1.1</v>
      </c>
    </row>
    <row r="393">
      <c r="A393" t="inlineStr">
        <is>
          <t>Depreciation of property, plant &amp; equipment</t>
        </is>
      </c>
      <c r="C393" t="inlineStr">
        <is>
          <t>Million(2019Q4)</t>
        </is>
      </c>
      <c r="D393" t="inlineStr">
        <is>
          <t>QYYY</t>
        </is>
      </c>
      <c r="G393" t="n">
        <v>54.985</v>
      </c>
      <c r="I393" t="n">
        <v>123.925</v>
      </c>
      <c r="L393" t="n">
        <v>105.288</v>
      </c>
      <c r="N393" t="n">
        <v>249.318</v>
      </c>
      <c r="Q393" t="n">
        <v>182.857</v>
      </c>
      <c r="S393" t="n">
        <v>405.46</v>
      </c>
      <c r="V393" t="n">
        <v>322.3</v>
      </c>
      <c r="X393" t="n">
        <v>738.6</v>
      </c>
      <c r="AA393" t="n">
        <v>750.4</v>
      </c>
      <c r="AC393" t="n">
        <v>2.2</v>
      </c>
      <c r="AF393" t="n">
        <v>1.2</v>
      </c>
      <c r="AH393" t="n">
        <v>2.7</v>
      </c>
      <c r="AK393" t="n">
        <v>1.8</v>
      </c>
      <c r="AM393" t="n">
        <v>3.2</v>
      </c>
      <c r="AP393" t="n">
        <v>1.6</v>
      </c>
      <c r="AR393" t="n">
        <v>4.3</v>
      </c>
      <c r="AU393" t="n">
        <v>3.3</v>
      </c>
    </row>
    <row r="394">
      <c r="A394" t="inlineStr">
        <is>
          <t>Amortization of intangible assets</t>
        </is>
      </c>
      <c r="C394" t="inlineStr">
        <is>
          <t>Million(2019Q4)</t>
        </is>
      </c>
      <c r="D394" t="inlineStr">
        <is>
          <t>QYYY</t>
        </is>
      </c>
      <c r="G394" t="n">
        <v>360</v>
      </c>
      <c r="I394" t="n">
        <v>720</v>
      </c>
      <c r="L394" t="n">
        <v>360</v>
      </c>
      <c r="N394" t="n">
        <v>720</v>
      </c>
      <c r="Q394" t="n">
        <v>360</v>
      </c>
      <c r="S394" t="n">
        <v>720</v>
      </c>
      <c r="V394" t="n">
        <v>360</v>
      </c>
      <c r="X394" t="n">
        <v>720</v>
      </c>
      <c r="AA394" t="n">
        <v>360</v>
      </c>
      <c r="AC394" t="n">
        <v>0.7</v>
      </c>
      <c r="AF394" t="n">
        <v>0.4</v>
      </c>
      <c r="AH394" t="n">
        <v>1.1</v>
      </c>
      <c r="AK394" t="n">
        <v>0.8</v>
      </c>
      <c r="AM394" t="n">
        <v>1.5</v>
      </c>
      <c r="AP394" t="n">
        <v>0.8</v>
      </c>
      <c r="AR394" t="n">
        <v>1.5</v>
      </c>
      <c r="AU394" t="n">
        <v>0.8</v>
      </c>
    </row>
    <row r="395">
      <c r="A395" t="inlineStr">
        <is>
          <t>Share based payment charges</t>
        </is>
      </c>
      <c r="C395" t="inlineStr">
        <is>
          <t>Million(2019Q4)</t>
        </is>
      </c>
      <c r="D395" t="inlineStr">
        <is>
          <t>QYYY</t>
        </is>
      </c>
      <c r="G395" t="n">
        <v>32.626</v>
      </c>
      <c r="I395" t="n">
        <v>69.813</v>
      </c>
      <c r="L395" t="n">
        <v>104.602</v>
      </c>
      <c r="N395" t="n">
        <v>497.294</v>
      </c>
      <c r="Q395" t="n">
        <v>540.581</v>
      </c>
      <c r="S395" t="n">
        <v>1135.809</v>
      </c>
      <c r="V395" t="n">
        <v>683.4</v>
      </c>
      <c r="X395" t="n">
        <v>1821.8</v>
      </c>
      <c r="AA395" t="n">
        <v>827.7</v>
      </c>
      <c r="AC395" t="n">
        <v>1.9</v>
      </c>
      <c r="AF395" t="n">
        <v>0.8</v>
      </c>
      <c r="AH395" t="n">
        <v>1.9</v>
      </c>
      <c r="AK395" t="n">
        <v>1.3</v>
      </c>
      <c r="AM395" t="n">
        <v>2.7</v>
      </c>
      <c r="AP395" t="n">
        <v>2.2</v>
      </c>
      <c r="AR395" t="n">
        <v>3.3</v>
      </c>
      <c r="AU395" t="n">
        <v>2.2</v>
      </c>
    </row>
    <row r="396">
      <c r="A396" t="inlineStr">
        <is>
          <t>Non-cash movements on working capital</t>
        </is>
      </c>
      <c r="C396" t="inlineStr">
        <is>
          <t>Million(2019Q4)</t>
        </is>
      </c>
      <c r="D396" t="inlineStr">
        <is>
          <t>QYYY</t>
        </is>
      </c>
      <c r="AM396" t="n">
        <v>3.8</v>
      </c>
      <c r="AP396" t="n">
        <v>0.1</v>
      </c>
      <c r="AR396" t="n">
        <v>-3.1</v>
      </c>
      <c r="AU396" t="n">
        <v>3.5</v>
      </c>
    </row>
    <row r="397">
      <c r="A397" t="inlineStr">
        <is>
          <t>Gain on disposal of fixed asset</t>
        </is>
      </c>
      <c r="C397" t="inlineStr">
        <is>
          <t>Million(2019Q4)</t>
        </is>
      </c>
      <c r="D397" t="inlineStr">
        <is>
          <t>QYYY</t>
        </is>
      </c>
      <c r="AM397" t="n">
        <v>0.1</v>
      </c>
    </row>
    <row r="398">
      <c r="A398" t="inlineStr">
        <is>
          <t>Exceptional items</t>
        </is>
      </c>
      <c r="C398" t="inlineStr">
        <is>
          <t>Million(2019Q4)</t>
        </is>
      </c>
      <c r="D398" t="inlineStr">
        <is>
          <t>QYYY</t>
        </is>
      </c>
      <c r="AU398" t="n">
        <v>3.3</v>
      </c>
    </row>
    <row r="399">
      <c r="A399" t="inlineStr">
        <is>
          <t>Total</t>
        </is>
      </c>
      <c r="C399" t="inlineStr">
        <is>
          <t>Million(2019Q4)</t>
        </is>
      </c>
      <c r="D399" t="inlineStr">
        <is>
          <t>QYYY</t>
        </is>
      </c>
      <c r="G399" t="n">
        <v>7229.525</v>
      </c>
      <c r="I399" t="n">
        <v>18182.47</v>
      </c>
      <c r="L399" t="n">
        <v>12441.007</v>
      </c>
      <c r="N399" t="n">
        <v>35838.989</v>
      </c>
      <c r="Q399" t="n">
        <v>25150.252</v>
      </c>
      <c r="S399" t="n">
        <v>58665.004</v>
      </c>
      <c r="V399" t="n">
        <v>33959.7</v>
      </c>
      <c r="X399" t="n">
        <v>78637.60000000001</v>
      </c>
      <c r="AA399" t="n">
        <v>36693.7</v>
      </c>
      <c r="AC399" t="n">
        <v>77</v>
      </c>
      <c r="AF399" t="n">
        <v>23.8</v>
      </c>
      <c r="AH399" t="n">
        <v>57</v>
      </c>
      <c r="AK399" t="n">
        <v>29.2</v>
      </c>
      <c r="AM399" t="n">
        <v>66.90000000000001</v>
      </c>
      <c r="AP399" t="n">
        <v>22.1</v>
      </c>
      <c r="AR399" t="n">
        <v>36.6</v>
      </c>
      <c r="AU399" t="n">
        <v>13.7</v>
      </c>
    </row>
    <row r="400">
      <c r="A400" t="inlineStr">
        <is>
          <t>Total-c</t>
        </is>
      </c>
      <c r="G400">
        <f>SUM(G389,G391:G398)</f>
        <v/>
      </c>
      <c r="I400">
        <f>SUM(I389,I391:I398)</f>
        <v/>
      </c>
      <c r="L400">
        <f>SUM(L389,L391:L398)</f>
        <v/>
      </c>
      <c r="N400">
        <f>SUM(N389,N391:N398)</f>
        <v/>
      </c>
      <c r="Q400">
        <f>SUM(Q389,Q391:Q398)</f>
        <v/>
      </c>
      <c r="S400">
        <f>SUM(S389,S391:S398)</f>
        <v/>
      </c>
      <c r="V400">
        <f>SUM(V389,V391:V398)</f>
        <v/>
      </c>
      <c r="X400">
        <f>SUM(X389,X391:X398)</f>
        <v/>
      </c>
      <c r="AA400">
        <f>SUM(AA389,AA391:AA398)</f>
        <v/>
      </c>
      <c r="AC400">
        <f>SUM(AC389,AC391:AC398)</f>
        <v/>
      </c>
      <c r="AF400">
        <f>SUM(AF389,AF391:AF398)</f>
        <v/>
      </c>
      <c r="AH400">
        <f>SUM(AH389,AH391:AH398)</f>
        <v/>
      </c>
      <c r="AK400">
        <f>SUM(AK389,AK391:AK398)</f>
        <v/>
      </c>
      <c r="AM400">
        <f>SUM(AM389,AM391:AM398)</f>
        <v/>
      </c>
      <c r="AP400">
        <f>SUM(AP389,AP391:AP398)</f>
        <v/>
      </c>
      <c r="AR400">
        <f>SUM(AR389,AR391:AR398)</f>
        <v/>
      </c>
      <c r="AU400">
        <f>SUM(AU389,AU391:AU398)</f>
        <v/>
      </c>
    </row>
    <row r="401">
      <c r="A401" t="inlineStr">
        <is>
          <t>Sum check</t>
        </is>
      </c>
      <c r="G401">
        <f>G399-G400</f>
        <v/>
      </c>
      <c r="I401">
        <f>I399-I400</f>
        <v/>
      </c>
      <c r="L401">
        <f>L399-L400</f>
        <v/>
      </c>
      <c r="N401">
        <f>N399-N400</f>
        <v/>
      </c>
      <c r="Q401">
        <f>Q399-Q400</f>
        <v/>
      </c>
      <c r="S401">
        <f>S399-S400</f>
        <v/>
      </c>
      <c r="V401">
        <f>V399-V400</f>
        <v/>
      </c>
      <c r="X401">
        <f>X399-X400</f>
        <v/>
      </c>
      <c r="AA401">
        <f>AA399-AA400</f>
        <v/>
      </c>
      <c r="AC401">
        <f>AC399-AC400</f>
        <v/>
      </c>
      <c r="AF401">
        <f>AF399-AF400</f>
        <v/>
      </c>
      <c r="AH401">
        <f>AH399-AH400</f>
        <v/>
      </c>
      <c r="AK401">
        <f>AK399-AK400</f>
        <v/>
      </c>
      <c r="AM401">
        <f>AM399-AM400</f>
        <v/>
      </c>
      <c r="AP401">
        <f>AP399-AP400</f>
        <v/>
      </c>
      <c r="AR401">
        <f>AR399-AR400</f>
        <v/>
      </c>
      <c r="AU401">
        <f>AU399-AU400</f>
        <v/>
      </c>
    </row>
    <row r="403">
      <c r="A403" t="inlineStr">
        <is>
          <t>Adjustments:</t>
        </is>
      </c>
    </row>
    <row r="404">
      <c r="A404" t="inlineStr">
        <is>
          <t>Increase/ decrease in trade and other receivables</t>
        </is>
      </c>
      <c r="C404" t="inlineStr">
        <is>
          <t>Million(2019Q4)</t>
        </is>
      </c>
      <c r="D404" t="inlineStr">
        <is>
          <t>QYYY</t>
        </is>
      </c>
      <c r="G404" t="n">
        <v>-2829.534</v>
      </c>
      <c r="I404" t="n">
        <v>-8405.951999999999</v>
      </c>
      <c r="L404" t="n">
        <v>-3888.215</v>
      </c>
      <c r="N404" t="n">
        <v>-13596.495</v>
      </c>
      <c r="Q404" t="n">
        <v>-8499.718000000001</v>
      </c>
      <c r="S404" t="n">
        <v>-26405.231</v>
      </c>
      <c r="V404" t="n">
        <v>-11417.4</v>
      </c>
      <c r="X404" t="n">
        <v>-7301</v>
      </c>
      <c r="AA404" t="n">
        <v>7455.3</v>
      </c>
      <c r="AC404" t="n">
        <v>1.3</v>
      </c>
      <c r="AF404" t="n">
        <v>11.1</v>
      </c>
      <c r="AH404" t="n">
        <v>4</v>
      </c>
      <c r="AK404" t="n">
        <v>-12</v>
      </c>
      <c r="AM404" t="n">
        <v>-14.6</v>
      </c>
      <c r="AP404" t="n">
        <v>-10.2</v>
      </c>
      <c r="AR404" t="n">
        <v>-1.6</v>
      </c>
      <c r="AU404" t="n">
        <v>-2.4</v>
      </c>
    </row>
    <row r="405">
      <c r="A405" t="inlineStr">
        <is>
          <t>Increase/ decrease in inventories</t>
        </is>
      </c>
      <c r="C405" t="inlineStr">
        <is>
          <t>Million(2019Q4)</t>
        </is>
      </c>
      <c r="D405" t="inlineStr">
        <is>
          <t>QYYY</t>
        </is>
      </c>
      <c r="G405" t="n">
        <v>-1045.8</v>
      </c>
      <c r="I405" t="n">
        <v>-2030.505</v>
      </c>
      <c r="L405" t="n">
        <v>471.485</v>
      </c>
      <c r="N405" t="n">
        <v>-4147.081</v>
      </c>
      <c r="Q405" t="n">
        <v>445.551</v>
      </c>
      <c r="S405" t="n">
        <v>-2711.982</v>
      </c>
      <c r="V405" t="n">
        <v>-5253.1</v>
      </c>
      <c r="X405" t="n">
        <v>-16414</v>
      </c>
      <c r="AA405" t="n">
        <v>-2031.1</v>
      </c>
      <c r="AC405" t="n">
        <v>5.7</v>
      </c>
      <c r="AF405" t="n">
        <v>-2.7</v>
      </c>
      <c r="AH405" t="n">
        <v>-17.2</v>
      </c>
      <c r="AK405" t="n">
        <v>-9.300000000000001</v>
      </c>
      <c r="AM405" t="n">
        <v>0.5</v>
      </c>
      <c r="AP405" t="n">
        <v>-19.6</v>
      </c>
      <c r="AR405" t="n">
        <v>-23.5</v>
      </c>
      <c r="AU405" t="n">
        <v>-25.9</v>
      </c>
    </row>
    <row r="406">
      <c r="A406" t="inlineStr">
        <is>
          <t>Increase/ decrease in trade and other payables</t>
        </is>
      </c>
      <c r="C406" t="inlineStr">
        <is>
          <t>Million(2019Q4)</t>
        </is>
      </c>
      <c r="D406" t="inlineStr">
        <is>
          <t>QYYY</t>
        </is>
      </c>
      <c r="G406" t="n">
        <v>2595.918</v>
      </c>
      <c r="I406" t="n">
        <v>5143.693</v>
      </c>
      <c r="L406" t="n">
        <v>2831.14</v>
      </c>
      <c r="N406" t="n">
        <v>7585.088</v>
      </c>
      <c r="Q406" t="n">
        <v>6096.484</v>
      </c>
      <c r="S406" t="n">
        <v>13820.634</v>
      </c>
      <c r="V406" t="n">
        <v>3017.7</v>
      </c>
      <c r="X406" t="n">
        <v>3461.9</v>
      </c>
      <c r="AA406" t="n">
        <v>-3111.7</v>
      </c>
      <c r="AC406" t="n">
        <v>-4</v>
      </c>
      <c r="AF406" t="n">
        <v>2.5</v>
      </c>
      <c r="AH406" t="n">
        <v>10.8</v>
      </c>
      <c r="AK406" t="n">
        <v>-1.4</v>
      </c>
      <c r="AM406" t="n">
        <v>7.7</v>
      </c>
      <c r="AP406" t="n">
        <v>6</v>
      </c>
      <c r="AR406" t="n">
        <v>0.5</v>
      </c>
      <c r="AU406" t="n">
        <v>11.7</v>
      </c>
    </row>
    <row r="407">
      <c r="A407" t="inlineStr">
        <is>
          <t>Decrease/ increase in derivative asset/liability</t>
        </is>
      </c>
      <c r="C407" t="inlineStr">
        <is>
          <t>Million(2019Q4)</t>
        </is>
      </c>
      <c r="D407" t="inlineStr">
        <is>
          <t>QYYY</t>
        </is>
      </c>
      <c r="AM407" t="n">
        <v>-2.8</v>
      </c>
      <c r="AP407" t="n">
        <v>3.2</v>
      </c>
      <c r="AR407" t="n">
        <v>2.4</v>
      </c>
      <c r="AU407" t="n">
        <v>-2.7</v>
      </c>
    </row>
    <row r="408">
      <c r="A408" t="inlineStr">
        <is>
          <t>Total</t>
        </is>
      </c>
      <c r="C408" t="inlineStr">
        <is>
          <t>Million(2019Q4)</t>
        </is>
      </c>
      <c r="D408" t="inlineStr">
        <is>
          <t>QYYY</t>
        </is>
      </c>
      <c r="G408" t="n">
        <v>-1279.416</v>
      </c>
      <c r="I408" t="n">
        <v>-5292.764</v>
      </c>
      <c r="L408" t="n">
        <v>-585.59</v>
      </c>
      <c r="N408" t="n">
        <v>-10158.488</v>
      </c>
      <c r="Q408" t="n">
        <v>-1957.683</v>
      </c>
      <c r="S408" t="n">
        <v>-15296.579</v>
      </c>
      <c r="V408" t="n">
        <v>-13652.8</v>
      </c>
      <c r="X408" t="n">
        <v>-20253.1</v>
      </c>
      <c r="AA408" t="n">
        <v>2312.5</v>
      </c>
      <c r="AC408" t="n">
        <v>3</v>
      </c>
      <c r="AF408" t="n">
        <v>10.9</v>
      </c>
      <c r="AH408" t="n">
        <v>-2.4</v>
      </c>
      <c r="AK408" t="n">
        <v>-22.7</v>
      </c>
      <c r="AM408" t="n">
        <v>-9.199999999999999</v>
      </c>
      <c r="AP408" t="n">
        <v>-20.6</v>
      </c>
      <c r="AR408" t="n">
        <v>-22.2</v>
      </c>
      <c r="AU408" t="n">
        <v>-19.3</v>
      </c>
    </row>
    <row r="409">
      <c r="A409" t="inlineStr">
        <is>
          <t>Total-c</t>
        </is>
      </c>
      <c r="G409">
        <f>SUM(G404:G407)</f>
        <v/>
      </c>
      <c r="I409">
        <f>SUM(I404:I407)</f>
        <v/>
      </c>
      <c r="L409">
        <f>SUM(L404:L407)</f>
        <v/>
      </c>
      <c r="N409">
        <f>SUM(N404:N407)</f>
        <v/>
      </c>
      <c r="Q409">
        <f>SUM(Q404:Q407)</f>
        <v/>
      </c>
      <c r="S409">
        <f>SUM(S404:S407)</f>
        <v/>
      </c>
      <c r="V409">
        <f>SUM(V404:V407)</f>
        <v/>
      </c>
      <c r="X409">
        <f>SUM(X404:X407)</f>
        <v/>
      </c>
      <c r="AA409">
        <f>SUM(AA404:AA407)</f>
        <v/>
      </c>
      <c r="AC409">
        <f>SUM(AC404:AC407)</f>
        <v/>
      </c>
      <c r="AF409">
        <f>SUM(AF404:AF407)</f>
        <v/>
      </c>
      <c r="AH409">
        <f>SUM(AH404:AH407)</f>
        <v/>
      </c>
      <c r="AK409">
        <f>SUM(AK404:AK407)</f>
        <v/>
      </c>
      <c r="AM409">
        <f>SUM(AM404:AM407)</f>
        <v/>
      </c>
      <c r="AP409">
        <f>SUM(AP404:AP407)</f>
        <v/>
      </c>
      <c r="AR409">
        <f>SUM(AR404:AR407)</f>
        <v/>
      </c>
      <c r="AU409">
        <f>SUM(AU404:AU407)</f>
        <v/>
      </c>
    </row>
    <row r="410">
      <c r="A410" t="inlineStr">
        <is>
          <t>Sum check</t>
        </is>
      </c>
      <c r="G410">
        <f>G408-G409</f>
        <v/>
      </c>
      <c r="I410">
        <f>I408-I409</f>
        <v/>
      </c>
      <c r="L410">
        <f>L408-L409</f>
        <v/>
      </c>
      <c r="N410">
        <f>N408-N409</f>
        <v/>
      </c>
      <c r="Q410">
        <f>Q408-Q409</f>
        <v/>
      </c>
      <c r="S410">
        <f>S408-S409</f>
        <v/>
      </c>
      <c r="V410">
        <f>V408-V409</f>
        <v/>
      </c>
      <c r="X410">
        <f>X408-X409</f>
        <v/>
      </c>
      <c r="AA410">
        <f>AA408-AA409</f>
        <v/>
      </c>
      <c r="AC410">
        <f>AC408-AC409</f>
        <v/>
      </c>
      <c r="AF410">
        <f>AF408-AF409</f>
        <v/>
      </c>
      <c r="AH410">
        <f>AH408-AH409</f>
        <v/>
      </c>
      <c r="AK410">
        <f>AK408-AK409</f>
        <v/>
      </c>
      <c r="AM410">
        <f>AM408-AM409</f>
        <v/>
      </c>
      <c r="AP410">
        <f>AP408-AP409</f>
        <v/>
      </c>
      <c r="AR410">
        <f>AR408-AR409</f>
        <v/>
      </c>
      <c r="AU410">
        <f>AU408-AU409</f>
        <v/>
      </c>
    </row>
    <row r="412">
      <c r="A412" t="inlineStr">
        <is>
          <t>Cash generated from operations before exceptional items</t>
        </is>
      </c>
      <c r="C412" t="inlineStr">
        <is>
          <t>Million(2019Q4)</t>
        </is>
      </c>
      <c r="D412" t="inlineStr">
        <is>
          <t>QYYY</t>
        </is>
      </c>
      <c r="G412" t="n">
        <v>5950.109</v>
      </c>
      <c r="I412" t="n">
        <v>12889.706</v>
      </c>
    </row>
    <row r="413">
      <c r="A413" t="inlineStr">
        <is>
          <t>Cash generated from operations</t>
        </is>
      </c>
      <c r="C413" t="inlineStr">
        <is>
          <t>Million(2019Q4)</t>
        </is>
      </c>
      <c r="D413" t="inlineStr">
        <is>
          <t>QYYY</t>
        </is>
      </c>
      <c r="G413" t="n">
        <v>5950.109</v>
      </c>
      <c r="I413" t="n">
        <v>12889.706</v>
      </c>
      <c r="L413" t="n">
        <v>11855.417</v>
      </c>
      <c r="N413" t="n">
        <v>25680.501</v>
      </c>
      <c r="Q413" t="n">
        <v>23192.569</v>
      </c>
      <c r="S413" t="n">
        <v>43368.425</v>
      </c>
      <c r="V413" t="n">
        <v>20306.9</v>
      </c>
      <c r="X413" t="n">
        <v>58384.5</v>
      </c>
      <c r="AA413" t="n">
        <v>39006.2</v>
      </c>
      <c r="AC413" t="n">
        <v>80</v>
      </c>
      <c r="AF413" t="n">
        <v>34.7</v>
      </c>
      <c r="AH413" t="n">
        <v>54.6</v>
      </c>
      <c r="AK413" t="n">
        <v>6.5</v>
      </c>
      <c r="AM413" t="n">
        <v>57.7</v>
      </c>
      <c r="AP413" t="n">
        <v>1.5</v>
      </c>
      <c r="AR413" t="n">
        <v>14.4</v>
      </c>
      <c r="AU413" t="n">
        <v>-5.6</v>
      </c>
    </row>
    <row r="414">
      <c r="A414" t="inlineStr">
        <is>
          <t>Cash generated from operations-c</t>
        </is>
      </c>
      <c r="G414">
        <f>SUM(G399,G408)</f>
        <v/>
      </c>
      <c r="I414">
        <f>SUM(I399,I408)</f>
        <v/>
      </c>
      <c r="L414">
        <f>SUM(L399,L408)</f>
        <v/>
      </c>
      <c r="N414">
        <f>SUM(N399,N408)</f>
        <v/>
      </c>
      <c r="Q414">
        <f>SUM(Q399,Q408)</f>
        <v/>
      </c>
      <c r="S414">
        <f>SUM(S399,S408)</f>
        <v/>
      </c>
      <c r="V414">
        <f>SUM(V399,V408)</f>
        <v/>
      </c>
      <c r="X414">
        <f>SUM(X399,X408)</f>
        <v/>
      </c>
      <c r="AA414">
        <f>SUM(AA399,AA408)</f>
        <v/>
      </c>
      <c r="AC414">
        <f>SUM(AC399,AC408)</f>
        <v/>
      </c>
      <c r="AF414">
        <f>SUM(AF399,AF408)</f>
        <v/>
      </c>
      <c r="AH414">
        <f>SUM(AH399,AH408)</f>
        <v/>
      </c>
      <c r="AK414">
        <f>SUM(AK399,AK408)</f>
        <v/>
      </c>
      <c r="AM414">
        <f>SUM(AM399,AM408)</f>
        <v/>
      </c>
      <c r="AP414">
        <f>SUM(AP399,AP408)</f>
        <v/>
      </c>
      <c r="AR414">
        <f>SUM(AR399,AR408)</f>
        <v/>
      </c>
      <c r="AU414">
        <f>SUM(AU399,AU408)</f>
        <v/>
      </c>
    </row>
    <row r="415">
      <c r="A415" t="inlineStr">
        <is>
          <t>Sum check</t>
        </is>
      </c>
      <c r="G415">
        <f>G413-G414</f>
        <v/>
      </c>
      <c r="I415">
        <f>I413-I414</f>
        <v/>
      </c>
      <c r="L415">
        <f>L413-L414</f>
        <v/>
      </c>
      <c r="N415">
        <f>N413-N414</f>
        <v/>
      </c>
      <c r="Q415">
        <f>Q413-Q414</f>
        <v/>
      </c>
      <c r="S415">
        <f>S413-S414</f>
        <v/>
      </c>
      <c r="V415">
        <f>V413-V414</f>
        <v/>
      </c>
      <c r="X415">
        <f>X413-X414</f>
        <v/>
      </c>
      <c r="AA415">
        <f>AA413-AA414</f>
        <v/>
      </c>
      <c r="AC415">
        <f>AC413-AC414</f>
        <v/>
      </c>
      <c r="AF415">
        <f>AF413-AF414</f>
        <v/>
      </c>
      <c r="AH415">
        <f>AH413-AH414</f>
        <v/>
      </c>
      <c r="AK415">
        <f>AK413-AK414</f>
        <v/>
      </c>
      <c r="AM415">
        <f>AM413-AM414</f>
        <v/>
      </c>
      <c r="AP415">
        <f>AP413-AP414</f>
        <v/>
      </c>
      <c r="AR415">
        <f>AR413-AR414</f>
        <v/>
      </c>
      <c r="AU415">
        <f>AU413-AU414</f>
        <v/>
      </c>
    </row>
    <row r="417">
      <c r="A417" t="inlineStr">
        <is>
          <t>Income tax paid</t>
        </is>
      </c>
      <c r="C417" t="inlineStr">
        <is>
          <t>Million(2019Q4)</t>
        </is>
      </c>
      <c r="D417" t="inlineStr">
        <is>
          <t>QYYY</t>
        </is>
      </c>
      <c r="G417" t="n">
        <v>-752.4690000000001</v>
      </c>
      <c r="I417" t="n">
        <v>-2534.707</v>
      </c>
      <c r="L417" t="n">
        <v>-1787.986</v>
      </c>
      <c r="N417" t="n">
        <v>-5047.888</v>
      </c>
      <c r="Q417" t="n">
        <v>-3884.473</v>
      </c>
      <c r="S417" t="n">
        <v>-9408.007</v>
      </c>
      <c r="V417" t="n">
        <v>-5874.8</v>
      </c>
      <c r="X417" t="n">
        <v>-12744.1</v>
      </c>
      <c r="AA417" t="n">
        <v>-3709.8</v>
      </c>
      <c r="AC417" t="n">
        <v>-12</v>
      </c>
      <c r="AF417" t="n">
        <v>-14.1</v>
      </c>
      <c r="AH417" t="n">
        <v>-16.5</v>
      </c>
      <c r="AK417" t="n">
        <v>-2.4</v>
      </c>
      <c r="AM417" t="n">
        <v>-10.9</v>
      </c>
      <c r="AP417" t="n">
        <v>-5.5</v>
      </c>
      <c r="AR417" t="n">
        <v>-5.9</v>
      </c>
      <c r="AU417" t="n">
        <v>-0.6</v>
      </c>
    </row>
    <row r="418">
      <c r="A418" t="inlineStr">
        <is>
          <t>Net cash (used in) provided by operating activities</t>
        </is>
      </c>
      <c r="C418" t="inlineStr">
        <is>
          <t>Million(2019Q4)</t>
        </is>
      </c>
      <c r="D418" t="inlineStr">
        <is>
          <t>QYYY</t>
        </is>
      </c>
      <c r="G418" t="n">
        <v>5197.64</v>
      </c>
      <c r="I418" t="n">
        <v>10354.999</v>
      </c>
      <c r="L418" t="n">
        <v>10067.431</v>
      </c>
      <c r="N418" t="n">
        <v>20632.613</v>
      </c>
      <c r="Q418" t="n">
        <v>19308.096</v>
      </c>
      <c r="S418" t="n">
        <v>33960.418</v>
      </c>
      <c r="V418" t="n">
        <v>14432.1</v>
      </c>
      <c r="X418" t="n">
        <v>45640.4</v>
      </c>
      <c r="AA418" t="n">
        <v>35296.4</v>
      </c>
      <c r="AC418" t="n">
        <v>68</v>
      </c>
      <c r="AF418" t="n">
        <v>20.6</v>
      </c>
      <c r="AH418" t="n">
        <v>38.1</v>
      </c>
      <c r="AK418" t="n">
        <v>4.1</v>
      </c>
      <c r="AM418" t="n">
        <v>46.8</v>
      </c>
      <c r="AP418" t="n">
        <v>-4</v>
      </c>
      <c r="AR418" t="n">
        <v>8.5</v>
      </c>
      <c r="AU418" t="n">
        <v>-6.2</v>
      </c>
    </row>
    <row r="419">
      <c r="A419" t="inlineStr">
        <is>
          <t>Net cash (used in) provided by operating activities-c</t>
        </is>
      </c>
      <c r="G419">
        <f>SUM(G413,G417)</f>
        <v/>
      </c>
      <c r="I419">
        <f>SUM(I413,I417)</f>
        <v/>
      </c>
      <c r="L419">
        <f>SUM(L413,L417)</f>
        <v/>
      </c>
      <c r="N419">
        <f>SUM(N413,N417)</f>
        <v/>
      </c>
      <c r="Q419">
        <f>SUM(Q413,Q417)</f>
        <v/>
      </c>
      <c r="S419">
        <f>SUM(S413,S417)</f>
        <v/>
      </c>
      <c r="V419">
        <f>SUM(V413,V417)</f>
        <v/>
      </c>
      <c r="X419">
        <f>SUM(X413,X417)</f>
        <v/>
      </c>
      <c r="AA419">
        <f>SUM(AA413,AA417)</f>
        <v/>
      </c>
      <c r="AC419">
        <f>SUM(AC413,AC417)</f>
        <v/>
      </c>
      <c r="AF419">
        <f>SUM(AF413,AF417)</f>
        <v/>
      </c>
      <c r="AH419">
        <f>SUM(AH413,AH417)</f>
        <v/>
      </c>
      <c r="AK419">
        <f>SUM(AK413,AK417)</f>
        <v/>
      </c>
      <c r="AM419">
        <f>SUM(AM413,AM417)</f>
        <v/>
      </c>
      <c r="AP419">
        <f>SUM(AP413,AP417)</f>
        <v/>
      </c>
      <c r="AR419">
        <f>SUM(AR413,AR417)</f>
        <v/>
      </c>
      <c r="AU419">
        <f>SUM(AU413,AU417)</f>
        <v/>
      </c>
    </row>
    <row r="420">
      <c r="A420" t="inlineStr">
        <is>
          <t>Sum check</t>
        </is>
      </c>
      <c r="G420">
        <f>G418-G419</f>
        <v/>
      </c>
      <c r="I420">
        <f>I418-I419</f>
        <v/>
      </c>
      <c r="L420">
        <f>L418-L419</f>
        <v/>
      </c>
      <c r="N420">
        <f>N418-N419</f>
        <v/>
      </c>
      <c r="Q420">
        <f>Q418-Q419</f>
        <v/>
      </c>
      <c r="S420">
        <f>S418-S419</f>
        <v/>
      </c>
      <c r="V420">
        <f>V418-V419</f>
        <v/>
      </c>
      <c r="X420">
        <f>X418-X419</f>
        <v/>
      </c>
      <c r="AA420">
        <f>AA418-AA419</f>
        <v/>
      </c>
      <c r="AC420">
        <f>AC418-AC419</f>
        <v/>
      </c>
      <c r="AF420">
        <f>AF418-AF419</f>
        <v/>
      </c>
      <c r="AH420">
        <f>AH418-AH419</f>
        <v/>
      </c>
      <c r="AK420">
        <f>AK418-AK419</f>
        <v/>
      </c>
      <c r="AM420">
        <f>AM418-AM419</f>
        <v/>
      </c>
      <c r="AP420">
        <f>AP418-AP419</f>
        <v/>
      </c>
      <c r="AR420">
        <f>AR418-AR419</f>
        <v/>
      </c>
      <c r="AU420">
        <f>AU418-AU419</f>
        <v/>
      </c>
    </row>
    <row r="422">
      <c r="A422" t="inlineStr">
        <is>
          <t>Cash flows from Investing activities</t>
        </is>
      </c>
    </row>
    <row r="423">
      <c r="A423" t="inlineStr">
        <is>
          <t>Purchase of property, plant and equipment</t>
        </is>
      </c>
      <c r="C423" t="inlineStr">
        <is>
          <t>Million(2019Q4)</t>
        </is>
      </c>
      <c r="D423" t="inlineStr">
        <is>
          <t>QYYY</t>
        </is>
      </c>
      <c r="G423" t="n">
        <v>-114.45</v>
      </c>
      <c r="I423" t="n">
        <v>-361.635</v>
      </c>
      <c r="L423" t="n">
        <v>-286.372</v>
      </c>
      <c r="N423" t="n">
        <v>-823.011</v>
      </c>
      <c r="Q423" t="n">
        <v>-272.46</v>
      </c>
      <c r="S423" t="n">
        <v>-1237.97</v>
      </c>
      <c r="V423" t="n">
        <v>-314.2</v>
      </c>
      <c r="X423" t="n">
        <v>-1477.3</v>
      </c>
      <c r="AA423" t="n">
        <v>-701.4</v>
      </c>
      <c r="AC423" t="n">
        <v>-2.6</v>
      </c>
      <c r="AF423" t="n">
        <v>-0.5</v>
      </c>
      <c r="AH423" t="n">
        <v>-2.6</v>
      </c>
      <c r="AK423" t="n">
        <v>-2.5</v>
      </c>
      <c r="AM423" t="n">
        <v>-3.6</v>
      </c>
      <c r="AP423" t="n">
        <v>-1.1</v>
      </c>
      <c r="AR423" t="n">
        <v>-4.6</v>
      </c>
      <c r="AU423" t="n">
        <v>-1.1</v>
      </c>
    </row>
    <row r="424">
      <c r="A424" t="inlineStr">
        <is>
          <t>Interest received</t>
        </is>
      </c>
      <c r="C424" t="inlineStr">
        <is>
          <t>Million(2019Q4)</t>
        </is>
      </c>
      <c r="D424" t="inlineStr">
        <is>
          <t>QYYY</t>
        </is>
      </c>
      <c r="S424" t="n">
        <v>74.306</v>
      </c>
      <c r="V424" t="n">
        <v>101.9</v>
      </c>
      <c r="X424" t="n">
        <v>327.2</v>
      </c>
      <c r="AA424" t="n">
        <v>246.1</v>
      </c>
      <c r="AC424" t="n">
        <v>0.5</v>
      </c>
      <c r="AF424" t="n">
        <v>0.3</v>
      </c>
      <c r="AH424" t="n">
        <v>0.5</v>
      </c>
      <c r="AK424" t="n">
        <v>0.1</v>
      </c>
      <c r="AM424" t="n">
        <v>0.3</v>
      </c>
      <c r="AP424" t="n">
        <v>0.3</v>
      </c>
      <c r="AR424" t="n">
        <v>0.8</v>
      </c>
      <c r="AU424" t="n">
        <v>1.1</v>
      </c>
    </row>
    <row r="425">
      <c r="A425" t="inlineStr">
        <is>
          <t>Acquisition of subsidiary net of cash acquired</t>
        </is>
      </c>
      <c r="C425" t="inlineStr">
        <is>
          <t>Million(2019Q4)</t>
        </is>
      </c>
      <c r="D425" t="inlineStr">
        <is>
          <t>QYYY</t>
        </is>
      </c>
      <c r="AH425" t="n">
        <v>-1.7</v>
      </c>
      <c r="AR425" t="n">
        <v>-3.7</v>
      </c>
    </row>
    <row r="426">
      <c r="A426" t="inlineStr">
        <is>
          <t>Investment in intangible assets</t>
        </is>
      </c>
      <c r="C426" t="inlineStr">
        <is>
          <t>Million(2019Q4)</t>
        </is>
      </c>
      <c r="D426" t="inlineStr">
        <is>
          <t>QYYY</t>
        </is>
      </c>
      <c r="AM426" t="n">
        <v>-1</v>
      </c>
      <c r="AP426" t="n">
        <v>-1.2</v>
      </c>
      <c r="AR426" t="n">
        <v>-2.5</v>
      </c>
      <c r="AU426" t="n">
        <v>-1.8</v>
      </c>
    </row>
    <row r="427">
      <c r="A427" t="inlineStr">
        <is>
          <t>Net cash (used in) provided by investing activities</t>
        </is>
      </c>
      <c r="C427" t="inlineStr">
        <is>
          <t>Million(2019Q4)</t>
        </is>
      </c>
      <c r="D427" t="inlineStr">
        <is>
          <t>QYYY</t>
        </is>
      </c>
      <c r="G427" t="n">
        <v>-114.45</v>
      </c>
      <c r="I427" t="n">
        <v>-361.635</v>
      </c>
      <c r="L427" t="n">
        <v>-286.372</v>
      </c>
      <c r="N427" t="n">
        <v>-823.011</v>
      </c>
      <c r="Q427" t="n">
        <v>-272.46</v>
      </c>
      <c r="S427" t="n">
        <v>-1163.664</v>
      </c>
      <c r="V427" t="n">
        <v>-212.3</v>
      </c>
      <c r="X427" t="n">
        <v>-1150.1</v>
      </c>
      <c r="AA427" t="n">
        <v>-455.3</v>
      </c>
      <c r="AC427" t="n">
        <v>-2.1</v>
      </c>
      <c r="AF427" t="n">
        <v>-0.2</v>
      </c>
      <c r="AH427" t="n">
        <v>-3.8</v>
      </c>
      <c r="AK427" t="n">
        <v>-2.4</v>
      </c>
      <c r="AM427" t="n">
        <v>-4.3</v>
      </c>
      <c r="AP427" t="n">
        <v>-2</v>
      </c>
      <c r="AR427" t="n">
        <v>-10</v>
      </c>
      <c r="AU427" t="n">
        <v>-1.8</v>
      </c>
    </row>
    <row r="428">
      <c r="A428" t="inlineStr">
        <is>
          <t>Net cash (used in) provided by investing activities-c</t>
        </is>
      </c>
      <c r="G428">
        <f>SUM(G423:G426)</f>
        <v/>
      </c>
      <c r="I428">
        <f>SUM(I423:I426)</f>
        <v/>
      </c>
      <c r="L428">
        <f>SUM(L423:L426)</f>
        <v/>
      </c>
      <c r="N428">
        <f>SUM(N423:N426)</f>
        <v/>
      </c>
      <c r="Q428">
        <f>SUM(Q423:Q426)</f>
        <v/>
      </c>
      <c r="S428">
        <f>SUM(S423:S426)</f>
        <v/>
      </c>
      <c r="V428">
        <f>SUM(V423:V426)</f>
        <v/>
      </c>
      <c r="X428">
        <f>SUM(X423:X426)</f>
        <v/>
      </c>
      <c r="AA428">
        <f>SUM(AA423:AA426)</f>
        <v/>
      </c>
      <c r="AC428">
        <f>SUM(AC423:AC426)</f>
        <v/>
      </c>
      <c r="AF428">
        <f>SUM(AF423:AF426)</f>
        <v/>
      </c>
      <c r="AH428">
        <f>SUM(AH423:AH426)</f>
        <v/>
      </c>
      <c r="AK428">
        <f>SUM(AK423:AK426)</f>
        <v/>
      </c>
      <c r="AM428">
        <f>SUM(AM423:AM426)</f>
        <v/>
      </c>
      <c r="AP428">
        <f>SUM(AP423:AP426)</f>
        <v/>
      </c>
      <c r="AR428">
        <f>SUM(AR423:AR426)</f>
        <v/>
      </c>
      <c r="AU428">
        <f>SUM(AU423:AU426)</f>
        <v/>
      </c>
    </row>
    <row r="429">
      <c r="A429" t="inlineStr">
        <is>
          <t>Sum check</t>
        </is>
      </c>
      <c r="G429">
        <f>G427-G428</f>
        <v/>
      </c>
      <c r="I429">
        <f>I427-I428</f>
        <v/>
      </c>
      <c r="L429">
        <f>L427-L428</f>
        <v/>
      </c>
      <c r="N429">
        <f>N427-N428</f>
        <v/>
      </c>
      <c r="Q429">
        <f>Q427-Q428</f>
        <v/>
      </c>
      <c r="S429">
        <f>S427-S428</f>
        <v/>
      </c>
      <c r="V429">
        <f>V427-V428</f>
        <v/>
      </c>
      <c r="X429">
        <f>X427-X428</f>
        <v/>
      </c>
      <c r="AA429">
        <f>AA427-AA428</f>
        <v/>
      </c>
      <c r="AC429">
        <f>AC427-AC428</f>
        <v/>
      </c>
      <c r="AF429">
        <f>AF427-AF428</f>
        <v/>
      </c>
      <c r="AH429">
        <f>AH427-AH428</f>
        <v/>
      </c>
      <c r="AK429">
        <f>AK427-AK428</f>
        <v/>
      </c>
      <c r="AM429">
        <f>AM427-AM428</f>
        <v/>
      </c>
      <c r="AP429">
        <f>AP427-AP428</f>
        <v/>
      </c>
      <c r="AR429">
        <f>AR427-AR428</f>
        <v/>
      </c>
      <c r="AU429">
        <f>AU427-AU428</f>
        <v/>
      </c>
    </row>
    <row r="431">
      <c r="A431" t="inlineStr">
        <is>
          <t>Cash flows from financing activities</t>
        </is>
      </c>
    </row>
    <row r="432">
      <c r="A432" t="inlineStr">
        <is>
          <t>Interest paid</t>
        </is>
      </c>
      <c r="C432" t="inlineStr">
        <is>
          <t>Million(2019Q4)</t>
        </is>
      </c>
      <c r="D432" t="inlineStr">
        <is>
          <t>QYYY</t>
        </is>
      </c>
      <c r="G432" t="n">
        <v>-152.893</v>
      </c>
      <c r="I432" t="n">
        <v>-294.021</v>
      </c>
      <c r="L432" t="n">
        <v>-103.669</v>
      </c>
      <c r="N432" t="n">
        <v>-141.972</v>
      </c>
      <c r="Q432" t="n">
        <v>-27.027</v>
      </c>
      <c r="S432" t="n">
        <v>-71.937</v>
      </c>
      <c r="V432" t="n">
        <v>-43.5</v>
      </c>
      <c r="X432" t="n">
        <v>-107</v>
      </c>
      <c r="AA432" t="n">
        <v>-51.1</v>
      </c>
      <c r="AC432" t="n">
        <v>-0.2</v>
      </c>
      <c r="AH432" t="n">
        <v>-0.2</v>
      </c>
      <c r="AK432" t="n">
        <v>-0.1</v>
      </c>
      <c r="AM432" t="n">
        <v>-0.2</v>
      </c>
      <c r="AP432" t="n">
        <v>-0.1</v>
      </c>
      <c r="AR432" t="n">
        <v>-0.1</v>
      </c>
      <c r="AU432" t="n">
        <v>-0.1</v>
      </c>
    </row>
    <row r="433">
      <c r="A433" t="inlineStr">
        <is>
          <t>Interest received</t>
        </is>
      </c>
      <c r="C433" t="inlineStr">
        <is>
          <t>Million(2019Q4)</t>
        </is>
      </c>
      <c r="D433" t="inlineStr">
        <is>
          <t>QYYY</t>
        </is>
      </c>
      <c r="G433" t="n">
        <v>7.916</v>
      </c>
      <c r="I433" t="n">
        <v>27.97</v>
      </c>
      <c r="L433" t="n">
        <v>37.299</v>
      </c>
      <c r="N433" t="n">
        <v>79.821</v>
      </c>
      <c r="Q433" t="n">
        <v>35.845</v>
      </c>
    </row>
    <row r="434">
      <c r="A434" t="inlineStr">
        <is>
          <t>Loans repaid</t>
        </is>
      </c>
      <c r="C434" t="inlineStr">
        <is>
          <t>Million(2019Q4)</t>
        </is>
      </c>
      <c r="D434" t="inlineStr">
        <is>
          <t>QYYY</t>
        </is>
      </c>
      <c r="G434" t="n">
        <v>-200</v>
      </c>
      <c r="I434" t="n">
        <v>-425</v>
      </c>
    </row>
    <row r="435">
      <c r="A435" t="inlineStr">
        <is>
          <t>Issue of shares</t>
        </is>
      </c>
      <c r="C435" t="inlineStr">
        <is>
          <t>Million(2019Q4)</t>
        </is>
      </c>
      <c r="D435" t="inlineStr">
        <is>
          <t>QYYY</t>
        </is>
      </c>
      <c r="S435" t="n">
        <v>168.089</v>
      </c>
      <c r="V435" t="n">
        <v>195.2</v>
      </c>
      <c r="X435" t="n">
        <v>1082.2</v>
      </c>
      <c r="AA435" t="n">
        <v>13.6</v>
      </c>
    </row>
    <row r="436">
      <c r="A436" t="inlineStr">
        <is>
          <t>Dividends paid</t>
        </is>
      </c>
      <c r="C436" t="inlineStr">
        <is>
          <t>Million(2019Q4)</t>
        </is>
      </c>
      <c r="D436" t="inlineStr">
        <is>
          <t>QYYY</t>
        </is>
      </c>
      <c r="G436" t="n">
        <v>-345.723</v>
      </c>
      <c r="I436" t="n">
        <v>-1244.602</v>
      </c>
      <c r="L436" t="n">
        <v>-2650.541</v>
      </c>
      <c r="N436" t="n">
        <v>-4425.25</v>
      </c>
      <c r="Q436" t="n">
        <v>-5427.846</v>
      </c>
      <c r="S436" t="n">
        <v>-8896.597</v>
      </c>
      <c r="V436" t="n">
        <v>-8826.5</v>
      </c>
      <c r="X436" t="n">
        <v>-13725.2</v>
      </c>
      <c r="AA436" t="n">
        <v>-11937.9</v>
      </c>
      <c r="AC436" t="n">
        <v>-18</v>
      </c>
      <c r="AF436" t="n">
        <v>-11.5</v>
      </c>
      <c r="AH436" t="n">
        <v>-17.8</v>
      </c>
      <c r="AK436" t="n">
        <v>-11.9</v>
      </c>
      <c r="AM436" t="n">
        <v>-18.4</v>
      </c>
      <c r="AP436" t="n">
        <v>-62.2</v>
      </c>
      <c r="AR436" t="n">
        <v>-68.8</v>
      </c>
      <c r="AU436" t="n">
        <v>-12.4</v>
      </c>
    </row>
    <row r="437">
      <c r="A437" t="inlineStr">
        <is>
          <t>Repayment of loan</t>
        </is>
      </c>
      <c r="C437" t="inlineStr">
        <is>
          <t>Million(2019Q4)</t>
        </is>
      </c>
      <c r="D437" t="inlineStr">
        <is>
          <t>QYYY</t>
        </is>
      </c>
      <c r="AA437" t="n">
        <v>-6075</v>
      </c>
      <c r="AC437" t="n">
        <v>-6.1</v>
      </c>
      <c r="AH437" t="n">
        <v>-0.9</v>
      </c>
      <c r="AM437" t="n">
        <v>-0.1</v>
      </c>
    </row>
    <row r="438">
      <c r="A438" t="inlineStr">
        <is>
          <t>Issue of other financial assets</t>
        </is>
      </c>
      <c r="C438" t="inlineStr">
        <is>
          <t>Million(2019Q4)</t>
        </is>
      </c>
      <c r="D438" t="inlineStr">
        <is>
          <t>QYYY</t>
        </is>
      </c>
      <c r="AA438" t="n">
        <v>-2243.2</v>
      </c>
      <c r="AC438" t="n">
        <v>-2.2</v>
      </c>
    </row>
    <row r="439">
      <c r="A439" t="inlineStr">
        <is>
          <t>Other financing activities</t>
        </is>
      </c>
      <c r="C439" t="inlineStr">
        <is>
          <t>Million(2019Q4)</t>
        </is>
      </c>
      <c r="D439" t="inlineStr">
        <is>
          <t>QYYY</t>
        </is>
      </c>
      <c r="AA439" t="n">
        <v>-108.8</v>
      </c>
      <c r="AF439" t="n">
        <v>-0.3</v>
      </c>
    </row>
    <row r="440">
      <c r="A440" t="inlineStr">
        <is>
          <t>Payment of lease liabilities</t>
        </is>
      </c>
      <c r="C440" t="inlineStr">
        <is>
          <t>Million(2019Q4)</t>
        </is>
      </c>
      <c r="D440" t="inlineStr">
        <is>
          <t>QYYY</t>
        </is>
      </c>
      <c r="AC440" t="n">
        <v>-0.5</v>
      </c>
      <c r="AH440" t="n">
        <v>-0.7</v>
      </c>
      <c r="AK440" t="n">
        <v>-0.2</v>
      </c>
      <c r="AM440" t="n">
        <v>-0.6</v>
      </c>
      <c r="AP440" t="n">
        <v>-0.4</v>
      </c>
      <c r="AR440" t="n">
        <v>-1.8</v>
      </c>
      <c r="AU440" t="n">
        <v>-1.7</v>
      </c>
    </row>
    <row r="441">
      <c r="A441" t="inlineStr">
        <is>
          <t>Net cash (used in) provided by financing activities</t>
        </is>
      </c>
      <c r="C441" t="inlineStr">
        <is>
          <t>Million(2019Q4)</t>
        </is>
      </c>
      <c r="D441" t="inlineStr">
        <is>
          <t>QYYY</t>
        </is>
      </c>
      <c r="G441" t="n">
        <v>-690.7</v>
      </c>
      <c r="I441" t="n">
        <v>-1935.653</v>
      </c>
      <c r="L441" t="n">
        <v>-2716.911</v>
      </c>
      <c r="N441" t="n">
        <v>-4487.401</v>
      </c>
      <c r="Q441" t="n">
        <v>-5419.028</v>
      </c>
      <c r="S441" t="n">
        <v>-8800.455</v>
      </c>
      <c r="V441" t="n">
        <v>-8674.799999999999</v>
      </c>
      <c r="X441" t="n">
        <v>-12750</v>
      </c>
      <c r="AA441" t="n">
        <v>-20402.4</v>
      </c>
      <c r="AC441" t="n">
        <v>-27</v>
      </c>
      <c r="AF441" t="n">
        <v>-11.8</v>
      </c>
      <c r="AH441" t="n">
        <v>-19.6</v>
      </c>
      <c r="AK441" t="n">
        <v>-12.2</v>
      </c>
      <c r="AM441" t="n">
        <v>-19.3</v>
      </c>
      <c r="AP441" t="n">
        <v>-62.7</v>
      </c>
      <c r="AR441" t="n">
        <v>-70.7</v>
      </c>
      <c r="AU441" t="n">
        <v>-14.2</v>
      </c>
    </row>
    <row r="442">
      <c r="A442" t="inlineStr">
        <is>
          <t>Net cash (used in) provided by financing activities-c</t>
        </is>
      </c>
      <c r="G442">
        <f>SUM(G432:G440)</f>
        <v/>
      </c>
      <c r="I442">
        <f>SUM(I432:I440)</f>
        <v/>
      </c>
      <c r="L442">
        <f>SUM(L432:L440)</f>
        <v/>
      </c>
      <c r="N442">
        <f>SUM(N432:N440)</f>
        <v/>
      </c>
      <c r="Q442">
        <f>SUM(Q432:Q440)</f>
        <v/>
      </c>
      <c r="S442">
        <f>SUM(S432:S440)</f>
        <v/>
      </c>
      <c r="V442">
        <f>SUM(V432:V440)</f>
        <v/>
      </c>
      <c r="X442">
        <f>SUM(X432:X440)</f>
        <v/>
      </c>
      <c r="AA442">
        <f>SUM(AA432:AA440)</f>
        <v/>
      </c>
      <c r="AC442">
        <f>SUM(AC432:AC440)</f>
        <v/>
      </c>
      <c r="AF442">
        <f>SUM(AF432:AF440)</f>
        <v/>
      </c>
      <c r="AH442">
        <f>SUM(AH432:AH440)</f>
        <v/>
      </c>
      <c r="AK442">
        <f>SUM(AK432:AK440)</f>
        <v/>
      </c>
      <c r="AM442">
        <f>SUM(AM432:AM440)</f>
        <v/>
      </c>
      <c r="AP442">
        <f>SUM(AP432:AP440)</f>
        <v/>
      </c>
      <c r="AR442">
        <f>SUM(AR432:AR440)</f>
        <v/>
      </c>
      <c r="AU442">
        <f>SUM(AU432:AU440)</f>
        <v/>
      </c>
    </row>
    <row r="443">
      <c r="A443" t="inlineStr">
        <is>
          <t>Sum check</t>
        </is>
      </c>
      <c r="G443">
        <f>G441-G442</f>
        <v/>
      </c>
      <c r="I443">
        <f>I441-I442</f>
        <v/>
      </c>
      <c r="L443">
        <f>L441-L442</f>
        <v/>
      </c>
      <c r="N443">
        <f>N441-N442</f>
        <v/>
      </c>
      <c r="Q443">
        <f>Q441-Q442</f>
        <v/>
      </c>
      <c r="S443">
        <f>S441-S442</f>
        <v/>
      </c>
      <c r="V443">
        <f>V441-V442</f>
        <v/>
      </c>
      <c r="X443">
        <f>X441-X442</f>
        <v/>
      </c>
      <c r="AA443">
        <f>AA441-AA442</f>
        <v/>
      </c>
      <c r="AC443">
        <f>AC441-AC442</f>
        <v/>
      </c>
      <c r="AF443">
        <f>AF441-AF442</f>
        <v/>
      </c>
      <c r="AH443">
        <f>AH441-AH442</f>
        <v/>
      </c>
      <c r="AK443">
        <f>AK441-AK442</f>
        <v/>
      </c>
      <c r="AM443">
        <f>AM441-AM442</f>
        <v/>
      </c>
      <c r="AP443">
        <f>AP441-AP442</f>
        <v/>
      </c>
      <c r="AR443">
        <f>AR441-AR442</f>
        <v/>
      </c>
      <c r="AU443">
        <f>AU441-AU442</f>
        <v/>
      </c>
    </row>
    <row r="445">
      <c r="A445" t="inlineStr">
        <is>
          <t>Net decrease/increase in cash and cash equivalents</t>
        </is>
      </c>
      <c r="C445" t="inlineStr">
        <is>
          <t>Million(2019Q4)</t>
        </is>
      </c>
      <c r="D445" t="inlineStr">
        <is>
          <t>QYYY</t>
        </is>
      </c>
      <c r="G445" t="n">
        <v>4392.49</v>
      </c>
      <c r="I445" t="n">
        <v>8057.711</v>
      </c>
      <c r="L445" t="n">
        <v>7064.148</v>
      </c>
      <c r="N445" t="n">
        <v>15322.201</v>
      </c>
      <c r="Q445" t="n">
        <v>13616.608</v>
      </c>
      <c r="S445" t="n">
        <v>23996.309</v>
      </c>
      <c r="V445" t="n">
        <v>5545</v>
      </c>
      <c r="X445" t="n">
        <v>31740.3</v>
      </c>
      <c r="AA445" t="n">
        <v>14438.7</v>
      </c>
      <c r="AC445" t="n">
        <v>38.9</v>
      </c>
      <c r="AF445" t="n">
        <v>8.6</v>
      </c>
      <c r="AH445" t="n">
        <v>14.7</v>
      </c>
      <c r="AK445" t="n">
        <v>-10.5</v>
      </c>
      <c r="AM445" t="n">
        <v>23.2</v>
      </c>
      <c r="AP445" t="n">
        <v>-68.7</v>
      </c>
      <c r="AR445" t="n">
        <v>-72.2</v>
      </c>
      <c r="AU445" t="n">
        <v>-22.2</v>
      </c>
    </row>
    <row r="446">
      <c r="A446" t="inlineStr">
        <is>
          <t>Net decrease/increase in cash and cash equivalents-c</t>
        </is>
      </c>
      <c r="G446">
        <f>SUM(G418,G427,G441)</f>
        <v/>
      </c>
      <c r="I446">
        <f>SUM(I418,I427,I441)</f>
        <v/>
      </c>
      <c r="L446">
        <f>SUM(L418,L427,L441)</f>
        <v/>
      </c>
      <c r="N446">
        <f>SUM(N418,N427,N441)</f>
        <v/>
      </c>
      <c r="Q446">
        <f>SUM(Q418,Q427,Q441)</f>
        <v/>
      </c>
      <c r="S446">
        <f>SUM(S418,S427,S441)</f>
        <v/>
      </c>
      <c r="V446">
        <f>SUM(V418,V427,V441)</f>
        <v/>
      </c>
      <c r="X446">
        <f>SUM(X418,X427,X441)</f>
        <v/>
      </c>
      <c r="AA446">
        <f>SUM(AA418,AA427,AA441)</f>
        <v/>
      </c>
      <c r="AC446">
        <f>SUM(AC418,AC427,AC441)</f>
        <v/>
      </c>
      <c r="AF446">
        <f>SUM(AF418,AF427,AF441)</f>
        <v/>
      </c>
      <c r="AH446">
        <f>SUM(AH418,AH427,AH441)</f>
        <v/>
      </c>
      <c r="AK446">
        <f>SUM(AK418,AK427,AK441)</f>
        <v/>
      </c>
      <c r="AM446">
        <f>SUM(AM418,AM427,AM441)</f>
        <v/>
      </c>
      <c r="AP446">
        <f>SUM(AP418,AP427,AP441)</f>
        <v/>
      </c>
      <c r="AR446">
        <f>SUM(AR418,AR427,AR441)</f>
        <v/>
      </c>
      <c r="AU446">
        <f>SUM(AU418,AU427,AU441)</f>
        <v/>
      </c>
    </row>
    <row r="447">
      <c r="A447" t="inlineStr">
        <is>
          <t>Sum check</t>
        </is>
      </c>
      <c r="G447">
        <f>G445-G446</f>
        <v/>
      </c>
      <c r="I447">
        <f>I445-I446</f>
        <v/>
      </c>
      <c r="L447">
        <f>L445-L446</f>
        <v/>
      </c>
      <c r="N447">
        <f>N445-N446</f>
        <v/>
      </c>
      <c r="Q447">
        <f>Q445-Q446</f>
        <v/>
      </c>
      <c r="S447">
        <f>S445-S446</f>
        <v/>
      </c>
      <c r="V447">
        <f>V445-V446</f>
        <v/>
      </c>
      <c r="X447">
        <f>X445-X446</f>
        <v/>
      </c>
      <c r="AA447">
        <f>AA445-AA446</f>
        <v/>
      </c>
      <c r="AC447">
        <f>AC445-AC446</f>
        <v/>
      </c>
      <c r="AF447">
        <f>AF445-AF446</f>
        <v/>
      </c>
      <c r="AH447">
        <f>AH445-AH446</f>
        <v/>
      </c>
      <c r="AK447">
        <f>AK445-AK446</f>
        <v/>
      </c>
      <c r="AM447">
        <f>AM445-AM446</f>
        <v/>
      </c>
      <c r="AP447">
        <f>AP445-AP446</f>
        <v/>
      </c>
      <c r="AR447">
        <f>AR445-AR446</f>
        <v/>
      </c>
      <c r="AU447">
        <f>AU445-AU446</f>
        <v/>
      </c>
    </row>
    <row r="449">
      <c r="A449" t="inlineStr">
        <is>
          <t>Cash and cash equivalents at beginning of period</t>
        </is>
      </c>
      <c r="C449" t="inlineStr">
        <is>
          <t>Million(2019Q4)</t>
        </is>
      </c>
      <c r="D449" t="inlineStr">
        <is>
          <t>QQQQ</t>
        </is>
      </c>
      <c r="G449" t="n">
        <v>9583.313</v>
      </c>
      <c r="I449" t="n">
        <v>9583.313</v>
      </c>
      <c r="L449" t="n">
        <v>17641.024</v>
      </c>
      <c r="N449" t="n">
        <v>17641.024</v>
      </c>
      <c r="Q449" t="n">
        <v>32963.225</v>
      </c>
      <c r="S449" t="n">
        <v>32963.225</v>
      </c>
      <c r="V449" t="n">
        <v>56959.5</v>
      </c>
      <c r="X449" t="n">
        <v>56959.5</v>
      </c>
      <c r="AA449" t="n">
        <v>89721.10000000001</v>
      </c>
      <c r="AC449" t="n">
        <v>89.7</v>
      </c>
      <c r="AF449" t="n">
        <v>128.3</v>
      </c>
      <c r="AH449" t="n">
        <v>128.3</v>
      </c>
      <c r="AK449" t="n">
        <v>143.1</v>
      </c>
      <c r="AM449" t="n">
        <v>143.1</v>
      </c>
      <c r="AP449" t="n">
        <v>166.2</v>
      </c>
      <c r="AR449" t="n">
        <v>166.2</v>
      </c>
      <c r="AU449" t="n">
        <v>95.3</v>
      </c>
    </row>
    <row r="450">
      <c r="A450" t="inlineStr">
        <is>
          <t>Effect of movement in exchange rates on cash held</t>
        </is>
      </c>
      <c r="C450" t="inlineStr">
        <is>
          <t>Million(2019Q4)</t>
        </is>
      </c>
      <c r="D450" t="inlineStr">
        <is>
          <t>QYYY</t>
        </is>
      </c>
      <c r="X450" t="n">
        <v>1021.3</v>
      </c>
      <c r="AA450" t="n">
        <v>-63.1</v>
      </c>
      <c r="AC450" t="n">
        <v>-0.3</v>
      </c>
      <c r="AH450" t="n">
        <v>0.1</v>
      </c>
      <c r="AK450" t="n">
        <v>0.6</v>
      </c>
      <c r="AM450" t="n">
        <v>-0.1</v>
      </c>
      <c r="AP450" t="n">
        <v>2.5</v>
      </c>
      <c r="AR450" t="n">
        <v>1.3</v>
      </c>
      <c r="AU450" t="n">
        <v>2.7</v>
      </c>
    </row>
    <row r="451">
      <c r="A451" t="inlineStr">
        <is>
          <t>Cash and cash equivalents at end of period</t>
        </is>
      </c>
      <c r="C451" t="inlineStr">
        <is>
          <t>Million(2019Q4)</t>
        </is>
      </c>
      <c r="D451" t="inlineStr">
        <is>
          <t>QQQQ</t>
        </is>
      </c>
      <c r="G451" t="n">
        <v>13975.803</v>
      </c>
      <c r="I451" t="n">
        <v>17641.024</v>
      </c>
      <c r="L451" t="n">
        <v>24705.172</v>
      </c>
      <c r="N451" t="n">
        <v>32963.225</v>
      </c>
      <c r="Q451" t="n">
        <v>46579.833</v>
      </c>
      <c r="S451" t="n">
        <v>56959.534</v>
      </c>
      <c r="V451" t="n">
        <v>62504.5</v>
      </c>
      <c r="X451" t="n">
        <v>89721.10000000001</v>
      </c>
      <c r="AA451" t="n">
        <v>104096.7</v>
      </c>
      <c r="AC451" t="n">
        <v>128.3</v>
      </c>
      <c r="AF451" t="n">
        <v>136.9</v>
      </c>
      <c r="AH451" t="n">
        <v>143.1</v>
      </c>
      <c r="AK451" t="n">
        <v>133.2</v>
      </c>
      <c r="AM451" t="n">
        <v>166.2</v>
      </c>
      <c r="AP451" t="n">
        <v>100</v>
      </c>
      <c r="AR451" t="n">
        <v>95.3</v>
      </c>
      <c r="AU451" t="n">
        <v>75.8</v>
      </c>
    </row>
    <row r="452">
      <c r="A452" t="inlineStr">
        <is>
          <t>Link check</t>
        </is>
      </c>
      <c r="G452">
        <f>G338-G451</f>
        <v/>
      </c>
      <c r="I452">
        <f>I338-I451</f>
        <v/>
      </c>
      <c r="L452">
        <f>L338-L451</f>
        <v/>
      </c>
      <c r="N452">
        <f>N338-N451</f>
        <v/>
      </c>
      <c r="Q452">
        <f>Q338-Q451</f>
        <v/>
      </c>
      <c r="S452">
        <f>S338-S451</f>
        <v/>
      </c>
      <c r="V452">
        <f>V338-V451</f>
        <v/>
      </c>
      <c r="X452">
        <f>X338-X451</f>
        <v/>
      </c>
      <c r="AA452">
        <f>AA338-AA451</f>
        <v/>
      </c>
      <c r="AC452">
        <f>AC338-AC451</f>
        <v/>
      </c>
      <c r="AF452">
        <f>AF338-AF451</f>
        <v/>
      </c>
      <c r="AH452">
        <f>AH338-AH451</f>
        <v/>
      </c>
      <c r="AK452">
        <f>AK338-AK451</f>
        <v/>
      </c>
      <c r="AM452">
        <f>AM338-AM451</f>
        <v/>
      </c>
      <c r="AP452">
        <f>AP338-AP451</f>
        <v/>
      </c>
      <c r="AR452">
        <f>AR338-AR451</f>
        <v/>
      </c>
      <c r="AU452">
        <f>AU338-AU451</f>
        <v/>
      </c>
    </row>
    <row r="454">
      <c r="A454" t="inlineStr">
        <is>
          <t>Property, plant and equipment</t>
        </is>
      </c>
    </row>
    <row r="455">
      <c r="A455" t="inlineStr">
        <is>
          <t>Owned and leased assets</t>
        </is>
      </c>
    </row>
    <row r="456">
      <c r="A456" t="inlineStr">
        <is>
          <t>Owned property plant and equipment</t>
        </is>
      </c>
      <c r="C456" t="inlineStr">
        <is>
          <t>Million</t>
        </is>
      </c>
      <c r="D456" t="inlineStr">
        <is>
          <t>QQQQ</t>
        </is>
      </c>
      <c r="AC456" t="n">
        <v>5.3</v>
      </c>
      <c r="AH456" t="n">
        <v>5.8</v>
      </c>
      <c r="AM456" t="n">
        <v>6.9</v>
      </c>
      <c r="AR456" t="n">
        <v>9.1</v>
      </c>
    </row>
    <row r="457">
      <c r="A457" t="inlineStr">
        <is>
          <t>Leased property plant and equipment rightofuse assets see note</t>
        </is>
      </c>
      <c r="C457" t="inlineStr">
        <is>
          <t>Million</t>
        </is>
      </c>
      <c r="D457" t="inlineStr">
        <is>
          <t>QQQQ</t>
        </is>
      </c>
      <c r="AC457" t="n">
        <v>1.6</v>
      </c>
      <c r="AH457" t="n">
        <v>1.7</v>
      </c>
      <c r="AM457" t="n">
        <v>2.7</v>
      </c>
      <c r="AR457" t="n">
        <v>16.5</v>
      </c>
    </row>
    <row r="458">
      <c r="A458" t="inlineStr">
        <is>
          <t>Total property plant and equipment</t>
        </is>
      </c>
      <c r="C458" t="inlineStr">
        <is>
          <t>Million</t>
        </is>
      </c>
      <c r="D458" t="inlineStr">
        <is>
          <t>QQQQ</t>
        </is>
      </c>
      <c r="AC458" t="n">
        <v>6.9</v>
      </c>
      <c r="AH458" t="n">
        <v>7.5</v>
      </c>
      <c r="AM458" t="n">
        <v>9.6</v>
      </c>
      <c r="AR458" t="n">
        <v>25.6</v>
      </c>
    </row>
    <row r="459">
      <c r="A459" t="inlineStr">
        <is>
          <t>Total property plant and equipment-c</t>
        </is>
      </c>
      <c r="AC459">
        <f>SUM(AC456:AC457)</f>
        <v/>
      </c>
      <c r="AH459">
        <f>SUM(AH456:AH457)</f>
        <v/>
      </c>
      <c r="AM459">
        <f>SUM(AM456:AM457)</f>
        <v/>
      </c>
      <c r="AR459">
        <f>SUM(AR456:AR457)</f>
        <v/>
      </c>
    </row>
    <row r="460">
      <c r="A460" t="inlineStr">
        <is>
          <t>Sum check</t>
        </is>
      </c>
      <c r="AC460">
        <f>AC458-AC459</f>
        <v/>
      </c>
      <c r="AH460">
        <f>AH458-AH459</f>
        <v/>
      </c>
      <c r="AM460">
        <f>AM458-AM459</f>
        <v/>
      </c>
      <c r="AR460">
        <f>AR458-AR459</f>
        <v/>
      </c>
    </row>
    <row r="461">
      <c r="A461" t="inlineStr">
        <is>
          <t>Link check</t>
        </is>
      </c>
      <c r="AC461">
        <f>AC458-AC325</f>
        <v/>
      </c>
      <c r="AH461">
        <f>AH458-AH325</f>
        <v/>
      </c>
      <c r="AM461">
        <f>AM458-AM325</f>
        <v/>
      </c>
      <c r="AR461">
        <f>AR458-AR325</f>
        <v/>
      </c>
    </row>
    <row r="463">
      <c r="A463" t="inlineStr">
        <is>
          <t>Owned property, plant and equipment</t>
        </is>
      </c>
    </row>
    <row r="464">
      <c r="A464" t="inlineStr">
        <is>
          <t>Cost</t>
        </is>
      </c>
    </row>
    <row r="465">
      <c r="A465" t="inlineStr">
        <is>
          <t>Leasehold property improvements</t>
        </is>
      </c>
      <c r="C465" t="inlineStr">
        <is>
          <t>Million(2019Q4)</t>
        </is>
      </c>
      <c r="D465" t="inlineStr">
        <is>
          <t>QQQQ</t>
        </is>
      </c>
      <c r="S465" t="n">
        <v>515.746</v>
      </c>
      <c r="X465" t="n">
        <v>740.3</v>
      </c>
      <c r="AC465" t="n">
        <v>2.8</v>
      </c>
      <c r="AH465" t="n">
        <v>0.9</v>
      </c>
      <c r="AM465" t="n">
        <v>0.9</v>
      </c>
      <c r="AR465" t="n">
        <v>0.9</v>
      </c>
    </row>
    <row r="466">
      <c r="A466" t="inlineStr">
        <is>
          <t>Re-usable packaging</t>
        </is>
      </c>
      <c r="C466" t="inlineStr">
        <is>
          <t>Million(2019Q4)</t>
        </is>
      </c>
      <c r="D466" t="inlineStr">
        <is>
          <t>QQQQ</t>
        </is>
      </c>
      <c r="I466" t="n">
        <v>662.235</v>
      </c>
      <c r="N466" t="n">
        <v>1275.375</v>
      </c>
      <c r="S466" t="n">
        <v>1790.472</v>
      </c>
      <c r="X466" t="n">
        <v>2603.7</v>
      </c>
      <c r="AC466" t="n">
        <v>6.4</v>
      </c>
      <c r="AH466" t="n">
        <v>8.5</v>
      </c>
      <c r="AM466" t="n">
        <v>11.6</v>
      </c>
      <c r="AR466" t="n">
        <v>12.6</v>
      </c>
    </row>
    <row r="467">
      <c r="A467" t="inlineStr">
        <is>
          <t>Plant, equipment and vehicles</t>
        </is>
      </c>
      <c r="C467" t="inlineStr">
        <is>
          <t>Million(2019Q4)</t>
        </is>
      </c>
      <c r="D467" t="inlineStr">
        <is>
          <t>QQQQ</t>
        </is>
      </c>
      <c r="I467" t="n">
        <v>87.416</v>
      </c>
      <c r="N467" t="n">
        <v>150.876</v>
      </c>
      <c r="S467" t="n">
        <v>287.182</v>
      </c>
      <c r="X467" t="n">
        <v>392.9</v>
      </c>
      <c r="AC467" t="n">
        <v>0.6</v>
      </c>
      <c r="AH467" t="n">
        <v>0.5</v>
      </c>
      <c r="AM467" t="n">
        <v>0.6</v>
      </c>
      <c r="AR467" t="n">
        <v>3.5</v>
      </c>
    </row>
    <row r="468">
      <c r="A468" t="inlineStr">
        <is>
          <t>Fixtures and fittings</t>
        </is>
      </c>
      <c r="C468" t="inlineStr">
        <is>
          <t>Million(2019Q4)</t>
        </is>
      </c>
      <c r="D468" t="inlineStr">
        <is>
          <t>QQQQ</t>
        </is>
      </c>
      <c r="I468" t="n">
        <v>33.192</v>
      </c>
      <c r="N468" t="n">
        <v>179.603</v>
      </c>
      <c r="S468" t="n">
        <v>250.427</v>
      </c>
      <c r="X468" t="n">
        <v>584.2</v>
      </c>
      <c r="AC468" t="n">
        <v>0.8</v>
      </c>
      <c r="AH468" t="n">
        <v>1.1</v>
      </c>
      <c r="AM468" t="n">
        <v>1.1</v>
      </c>
      <c r="AR468" t="n">
        <v>1.7</v>
      </c>
    </row>
    <row r="469">
      <c r="A469" t="inlineStr">
        <is>
          <t>Computer equipment</t>
        </is>
      </c>
      <c r="C469" t="inlineStr">
        <is>
          <t>Million(2019Q4)</t>
        </is>
      </c>
      <c r="D469" t="inlineStr">
        <is>
          <t>QQQQ</t>
        </is>
      </c>
      <c r="I469" t="n">
        <v>35.157</v>
      </c>
      <c r="N469" t="n">
        <v>35.157</v>
      </c>
      <c r="S469" t="n">
        <v>35.157</v>
      </c>
      <c r="X469" t="n">
        <v>35.2</v>
      </c>
    </row>
    <row r="470">
      <c r="A470" t="inlineStr">
        <is>
          <t>Total</t>
        </is>
      </c>
      <c r="C470" t="inlineStr">
        <is>
          <t>Million(2019Q4)</t>
        </is>
      </c>
      <c r="D470" t="inlineStr">
        <is>
          <t>QQQQ</t>
        </is>
      </c>
      <c r="I470" t="n">
        <v>818.835</v>
      </c>
      <c r="N470" t="n">
        <v>1641.011</v>
      </c>
      <c r="S470" t="n">
        <v>2878.984</v>
      </c>
      <c r="X470" t="n">
        <v>4356.3</v>
      </c>
      <c r="AC470" t="n">
        <v>10.6</v>
      </c>
      <c r="AH470" t="n">
        <v>11</v>
      </c>
      <c r="AM470" t="n">
        <v>14.2</v>
      </c>
      <c r="AR470" t="n">
        <v>18.7</v>
      </c>
    </row>
    <row r="471">
      <c r="A471" t="inlineStr">
        <is>
          <t>Total-c</t>
        </is>
      </c>
      <c r="I471">
        <f>SUM(I465:I469)</f>
        <v/>
      </c>
      <c r="N471">
        <f>SUM(N465:N469)</f>
        <v/>
      </c>
      <c r="S471">
        <f>SUM(S465:S469)</f>
        <v/>
      </c>
      <c r="X471">
        <f>SUM(X465:X469)</f>
        <v/>
      </c>
      <c r="AC471">
        <f>SUM(AC465:AC469)</f>
        <v/>
      </c>
      <c r="AH471">
        <f>SUM(AH465:AH469)</f>
        <v/>
      </c>
      <c r="AM471">
        <f>SUM(AM465:AM469)</f>
        <v/>
      </c>
      <c r="AR471">
        <f>SUM(AR465:AR469)</f>
        <v/>
      </c>
    </row>
    <row r="472">
      <c r="A472" t="inlineStr">
        <is>
          <t>Sum check</t>
        </is>
      </c>
      <c r="I472">
        <f>I470-I471</f>
        <v/>
      </c>
      <c r="N472">
        <f>N470-N471</f>
        <v/>
      </c>
      <c r="S472">
        <f>S470-S471</f>
        <v/>
      </c>
      <c r="X472">
        <f>X470-X471</f>
        <v/>
      </c>
      <c r="AC472">
        <f>AC470-AC471</f>
        <v/>
      </c>
      <c r="AH472">
        <f>AH470-AH471</f>
        <v/>
      </c>
      <c r="AM472">
        <f>AM470-AM471</f>
        <v/>
      </c>
      <c r="AR472">
        <f>AR470-AR471</f>
        <v/>
      </c>
    </row>
    <row r="474">
      <c r="A474" t="inlineStr">
        <is>
          <t>Depreciation</t>
        </is>
      </c>
    </row>
    <row r="475">
      <c r="A475" t="inlineStr">
        <is>
          <t>Leasehold property improvements</t>
        </is>
      </c>
      <c r="C475" t="inlineStr">
        <is>
          <t>Million(2019Q4)</t>
        </is>
      </c>
      <c r="D475" t="inlineStr">
        <is>
          <t>QQQQ</t>
        </is>
      </c>
      <c r="S475" t="n">
        <v>8.596</v>
      </c>
      <c r="X475" t="n">
        <v>145.4</v>
      </c>
      <c r="AC475" t="n">
        <v>0.8</v>
      </c>
      <c r="AH475" t="n">
        <v>0.5</v>
      </c>
      <c r="AM475" t="n">
        <v>0.7</v>
      </c>
      <c r="AR475" t="n">
        <v>0.7</v>
      </c>
    </row>
    <row r="476">
      <c r="A476" t="inlineStr">
        <is>
          <t>Re-usable packaging</t>
        </is>
      </c>
      <c r="C476" t="inlineStr">
        <is>
          <t>Million(2019Q4)</t>
        </is>
      </c>
      <c r="D476" t="inlineStr">
        <is>
          <t>QQQQ</t>
        </is>
      </c>
      <c r="I476" t="n">
        <v>135.9</v>
      </c>
      <c r="N476" t="n">
        <v>308.754</v>
      </c>
      <c r="S476" t="n">
        <v>600.755</v>
      </c>
      <c r="X476" t="n">
        <v>1030.1</v>
      </c>
      <c r="AC476" t="n">
        <v>2.2</v>
      </c>
      <c r="AH476" t="n">
        <v>3.8</v>
      </c>
      <c r="AM476" t="n">
        <v>5.3</v>
      </c>
      <c r="AR476" t="n">
        <v>7.3</v>
      </c>
    </row>
    <row r="477">
      <c r="A477" t="inlineStr">
        <is>
          <t>Plant, equipment and vehicles</t>
        </is>
      </c>
      <c r="C477" t="inlineStr">
        <is>
          <t>Million(2019Q4)</t>
        </is>
      </c>
      <c r="D477" t="inlineStr">
        <is>
          <t>QQQQ</t>
        </is>
      </c>
      <c r="I477" t="n">
        <v>40.612</v>
      </c>
      <c r="N477" t="n">
        <v>68.056</v>
      </c>
      <c r="S477" t="n">
        <v>118.188</v>
      </c>
      <c r="X477" t="n">
        <v>182</v>
      </c>
      <c r="AC477" t="n">
        <v>0.3</v>
      </c>
      <c r="AH477" t="n">
        <v>0.3</v>
      </c>
      <c r="AM477" t="n">
        <v>0.4</v>
      </c>
      <c r="AR477" t="n">
        <v>0.5</v>
      </c>
    </row>
    <row r="478">
      <c r="A478" t="inlineStr">
        <is>
          <t>Fixtures and fittings</t>
        </is>
      </c>
      <c r="C478" t="inlineStr">
        <is>
          <t>Million(2019Q4)</t>
        </is>
      </c>
      <c r="D478" t="inlineStr">
        <is>
          <t>QQQQ</t>
        </is>
      </c>
      <c r="I478" t="n">
        <v>23.187</v>
      </c>
      <c r="N478" t="n">
        <v>67.142</v>
      </c>
      <c r="S478" t="n">
        <v>120.672</v>
      </c>
      <c r="X478" t="n">
        <v>229.3</v>
      </c>
      <c r="AC478" t="n">
        <v>0.4</v>
      </c>
      <c r="AH478" t="n">
        <v>0.6</v>
      </c>
      <c r="AM478" t="n">
        <v>0.9</v>
      </c>
      <c r="AR478" t="n">
        <v>1.1</v>
      </c>
    </row>
    <row r="479">
      <c r="A479" t="inlineStr">
        <is>
          <t>Computer equipment</t>
        </is>
      </c>
      <c r="C479" t="inlineStr">
        <is>
          <t>Million(2019Q4)</t>
        </is>
      </c>
      <c r="D479" t="inlineStr">
        <is>
          <t>QQQQ</t>
        </is>
      </c>
      <c r="I479" t="n">
        <v>28.891</v>
      </c>
      <c r="N479" t="n">
        <v>33.956</v>
      </c>
      <c r="S479" t="n">
        <v>35.157</v>
      </c>
      <c r="X479" t="n">
        <v>35.2</v>
      </c>
    </row>
    <row r="480">
      <c r="A480" t="inlineStr">
        <is>
          <t>Total</t>
        </is>
      </c>
      <c r="C480" t="inlineStr">
        <is>
          <t>Million(2019Q4)</t>
        </is>
      </c>
      <c r="D480" t="inlineStr">
        <is>
          <t>QQQQ</t>
        </is>
      </c>
      <c r="I480" t="n">
        <v>228.59</v>
      </c>
      <c r="N480" t="n">
        <v>477.908</v>
      </c>
      <c r="S480" t="n">
        <v>883.3680000000001</v>
      </c>
      <c r="X480" t="n">
        <v>1622</v>
      </c>
      <c r="AC480" t="n">
        <v>3.7</v>
      </c>
      <c r="AH480" t="n">
        <v>5.2</v>
      </c>
      <c r="AM480" t="n">
        <v>7.3</v>
      </c>
      <c r="AR480" t="n">
        <v>9.6</v>
      </c>
    </row>
    <row r="481">
      <c r="A481" t="inlineStr">
        <is>
          <t>Total-c</t>
        </is>
      </c>
      <c r="I481">
        <f>SUM(I475:I479)</f>
        <v/>
      </c>
      <c r="N481">
        <f>SUM(N475:N479)</f>
        <v/>
      </c>
      <c r="S481">
        <f>SUM(S475:S479)</f>
        <v/>
      </c>
      <c r="X481">
        <f>SUM(X475:X479)</f>
        <v/>
      </c>
      <c r="AC481">
        <f>SUM(AC475:AC479)</f>
        <v/>
      </c>
      <c r="AH481">
        <f>SUM(AH475:AH479)</f>
        <v/>
      </c>
      <c r="AM481">
        <f>SUM(AM475:AM479)</f>
        <v/>
      </c>
      <c r="AR481">
        <f>SUM(AR475:AR479)</f>
        <v/>
      </c>
    </row>
    <row r="482">
      <c r="A482" t="inlineStr">
        <is>
          <t>Sum check</t>
        </is>
      </c>
      <c r="I482">
        <f>I480-I481</f>
        <v/>
      </c>
      <c r="N482">
        <f>N480-N481</f>
        <v/>
      </c>
      <c r="S482">
        <f>S480-S481</f>
        <v/>
      </c>
      <c r="X482">
        <f>X480-X481</f>
        <v/>
      </c>
      <c r="AC482">
        <f>AC480-AC481</f>
        <v/>
      </c>
      <c r="AH482">
        <f>AH480-AH481</f>
        <v/>
      </c>
      <c r="AM482">
        <f>AM480-AM481</f>
        <v/>
      </c>
      <c r="AR482">
        <f>AR480-AR481</f>
        <v/>
      </c>
    </row>
    <row r="484">
      <c r="A484" t="inlineStr">
        <is>
          <t>Net book value</t>
        </is>
      </c>
    </row>
    <row r="485">
      <c r="A485" t="inlineStr">
        <is>
          <t>Leasehold property improvements</t>
        </is>
      </c>
      <c r="C485" t="inlineStr">
        <is>
          <t>Million(2019Q4)</t>
        </is>
      </c>
      <c r="D485" t="inlineStr">
        <is>
          <t>QQQQ</t>
        </is>
      </c>
      <c r="S485" t="n">
        <v>507.15</v>
      </c>
      <c r="X485" t="n">
        <v>594.9</v>
      </c>
      <c r="AC485" t="n">
        <v>2</v>
      </c>
      <c r="AH485" t="n">
        <v>0.4</v>
      </c>
      <c r="AM485" t="n">
        <v>0.2</v>
      </c>
      <c r="AR485" t="n">
        <v>0.2</v>
      </c>
    </row>
    <row r="486">
      <c r="A486" t="inlineStr">
        <is>
          <t>Re-usable packaging</t>
        </is>
      </c>
      <c r="C486" t="inlineStr">
        <is>
          <t>Million(2019Q4)</t>
        </is>
      </c>
      <c r="D486" t="inlineStr">
        <is>
          <t>QQQQ</t>
        </is>
      </c>
      <c r="I486" t="n">
        <v>526.335</v>
      </c>
      <c r="N486" t="n">
        <v>966.621</v>
      </c>
      <c r="S486" t="n">
        <v>1189.717</v>
      </c>
      <c r="X486" t="n">
        <v>1573.6</v>
      </c>
      <c r="AC486" t="n">
        <v>4.2</v>
      </c>
      <c r="AH486" t="n">
        <v>4.7</v>
      </c>
      <c r="AM486" t="n">
        <v>6.3</v>
      </c>
      <c r="AR486" t="n">
        <v>5.3</v>
      </c>
    </row>
    <row r="487">
      <c r="A487" t="inlineStr">
        <is>
          <t>Plant, equipment and vehicles</t>
        </is>
      </c>
      <c r="C487" t="inlineStr">
        <is>
          <t>Million(2019Q4)</t>
        </is>
      </c>
      <c r="D487" t="inlineStr">
        <is>
          <t>QQQQ</t>
        </is>
      </c>
      <c r="I487" t="n">
        <v>46.804</v>
      </c>
      <c r="N487" t="n">
        <v>82.81999999999999</v>
      </c>
      <c r="S487" t="n">
        <v>168.994</v>
      </c>
      <c r="X487" t="n">
        <v>210.9</v>
      </c>
      <c r="AC487" t="n">
        <v>0.3</v>
      </c>
      <c r="AH487" t="n">
        <v>0.2</v>
      </c>
      <c r="AM487" t="n">
        <v>0.2</v>
      </c>
      <c r="AR487" t="n">
        <v>3</v>
      </c>
    </row>
    <row r="488">
      <c r="A488" t="inlineStr">
        <is>
          <t>Fixtures and fittings</t>
        </is>
      </c>
      <c r="C488" t="inlineStr">
        <is>
          <t>Million(2019Q4)</t>
        </is>
      </c>
      <c r="D488" t="inlineStr">
        <is>
          <t>QQQQ</t>
        </is>
      </c>
      <c r="I488" t="n">
        <v>10.005</v>
      </c>
      <c r="N488" t="n">
        <v>112.461</v>
      </c>
      <c r="S488" t="n">
        <v>129.755</v>
      </c>
      <c r="X488" t="n">
        <v>354.9</v>
      </c>
      <c r="AC488" t="n">
        <v>0.4</v>
      </c>
      <c r="AH488" t="n">
        <v>0.5</v>
      </c>
      <c r="AM488" t="n">
        <v>0.2</v>
      </c>
      <c r="AR488" t="n">
        <v>0.6</v>
      </c>
    </row>
    <row r="489">
      <c r="A489" t="inlineStr">
        <is>
          <t>Computer equipment</t>
        </is>
      </c>
      <c r="C489" t="inlineStr">
        <is>
          <t>Million(2019Q4)</t>
        </is>
      </c>
      <c r="D489" t="inlineStr">
        <is>
          <t>QQQQ</t>
        </is>
      </c>
      <c r="I489" t="n">
        <v>6.266</v>
      </c>
      <c r="N489" t="n">
        <v>1.201</v>
      </c>
    </row>
    <row r="490">
      <c r="A490" t="inlineStr">
        <is>
          <t>Total</t>
        </is>
      </c>
      <c r="C490" t="inlineStr">
        <is>
          <t>Million(2019Q4)</t>
        </is>
      </c>
      <c r="D490" t="inlineStr">
        <is>
          <t>QQQQ</t>
        </is>
      </c>
      <c r="I490" t="n">
        <v>589.41</v>
      </c>
      <c r="N490" t="n">
        <v>1163.103</v>
      </c>
      <c r="S490" t="n">
        <v>1995.616</v>
      </c>
      <c r="X490" t="n">
        <v>2734.3</v>
      </c>
      <c r="AC490" t="n">
        <v>6.9</v>
      </c>
      <c r="AH490" t="n">
        <v>5.8</v>
      </c>
      <c r="AM490" t="n">
        <v>6.9</v>
      </c>
      <c r="AR490" t="n">
        <v>9.1</v>
      </c>
    </row>
    <row r="491">
      <c r="A491" t="inlineStr">
        <is>
          <t>Total-c</t>
        </is>
      </c>
      <c r="I491">
        <f>SUM(I485:I489)</f>
        <v/>
      </c>
      <c r="N491">
        <f>SUM(N485:N489)</f>
        <v/>
      </c>
      <c r="S491">
        <f>SUM(S485:S489)</f>
        <v/>
      </c>
      <c r="X491">
        <f>SUM(X485:X489)</f>
        <v/>
      </c>
      <c r="AC491">
        <f>SUM(AC485:AC489)</f>
        <v/>
      </c>
      <c r="AH491">
        <f>SUM(AH485:AH489)</f>
        <v/>
      </c>
      <c r="AM491">
        <f>SUM(AM485:AM489)</f>
        <v/>
      </c>
      <c r="AR491">
        <f>SUM(AR485:AR489)</f>
        <v/>
      </c>
    </row>
    <row r="492">
      <c r="A492" t="inlineStr">
        <is>
          <t>Sum check 1</t>
        </is>
      </c>
      <c r="I492">
        <f>I490-I491</f>
        <v/>
      </c>
      <c r="N492">
        <f>N490-N491</f>
        <v/>
      </c>
      <c r="S492">
        <f>S490-S491</f>
        <v/>
      </c>
      <c r="X492">
        <f>X490-X491</f>
        <v/>
      </c>
      <c r="AC492">
        <f>AC490-AC491</f>
        <v/>
      </c>
      <c r="AH492">
        <f>AH490-AH491</f>
        <v/>
      </c>
      <c r="AM492">
        <f>AM490-AM491</f>
        <v/>
      </c>
      <c r="AR492">
        <f>AR490-AR491</f>
        <v/>
      </c>
    </row>
    <row r="493">
      <c r="A493" t="inlineStr">
        <is>
          <t>Sum check 2</t>
        </is>
      </c>
      <c r="I493">
        <f>SUM(I470-I480-I490)</f>
        <v/>
      </c>
      <c r="N493">
        <f>SUM(N470-N480-N490)</f>
        <v/>
      </c>
      <c r="S493">
        <f>SUM(S470-S480-S490)</f>
        <v/>
      </c>
      <c r="X493">
        <f>SUM(X470-X480-X490)</f>
        <v/>
      </c>
      <c r="AC493">
        <f>SUM(AC470-AC480-AC490)</f>
        <v/>
      </c>
      <c r="AH493">
        <f>SUM(AH470-AH480-AH490)</f>
        <v/>
      </c>
      <c r="AM493">
        <f>SUM(AM470-AM480-AM490)</f>
        <v/>
      </c>
      <c r="AR493">
        <f>SUM(AR470-AR480-AR490)</f>
        <v/>
      </c>
    </row>
    <row r="494">
      <c r="A494" t="inlineStr">
        <is>
          <t>Link check</t>
        </is>
      </c>
      <c r="I494">
        <f>I325-I457-I490</f>
        <v/>
      </c>
      <c r="N494">
        <f>N325-N457-N490</f>
        <v/>
      </c>
      <c r="S494">
        <f>S325-S457-S490</f>
        <v/>
      </c>
      <c r="X494">
        <f>X325-X457-X490</f>
        <v/>
      </c>
      <c r="AC494">
        <f>AC325-AC457-AC490</f>
        <v/>
      </c>
      <c r="AH494">
        <f>AH325-AH457-AH490</f>
        <v/>
      </c>
      <c r="AM494">
        <f>AM325-AM457-AM490</f>
        <v/>
      </c>
      <c r="AR494">
        <f>AR325-AR457-AR490</f>
        <v/>
      </c>
    </row>
    <row r="496">
      <c r="A496" t="inlineStr">
        <is>
          <t>Other breakdown</t>
        </is>
      </c>
    </row>
    <row r="497">
      <c r="A497" t="inlineStr">
        <is>
          <t>Number of share issued and outstanding</t>
        </is>
      </c>
      <c r="C497" t="inlineStr">
        <is>
          <t>Actual</t>
        </is>
      </c>
      <c r="D497" t="inlineStr">
        <is>
          <t>QQQQ</t>
        </is>
      </c>
      <c r="I497" t="n">
        <v>115240896</v>
      </c>
      <c r="N497" t="n">
        <v>115240896</v>
      </c>
      <c r="S497" t="n">
        <v>115366102</v>
      </c>
      <c r="X497" t="n">
        <v>116116983</v>
      </c>
      <c r="AC497" t="n">
        <v>116131199</v>
      </c>
      <c r="AH497" t="n">
        <v>116518420</v>
      </c>
      <c r="AM497" t="n">
        <v>116550000</v>
      </c>
      <c r="AR497" t="n">
        <v>116563677</v>
      </c>
    </row>
    <row r="499">
      <c r="A499" t="inlineStr">
        <is>
          <t>Profit from operations</t>
        </is>
      </c>
    </row>
    <row r="500">
      <c r="A500" t="inlineStr">
        <is>
          <t>Foreign exchange realized (gain)loss</t>
        </is>
      </c>
      <c r="C500" t="inlineStr">
        <is>
          <t>Million(2019Q4)</t>
        </is>
      </c>
      <c r="D500" t="inlineStr">
        <is>
          <t>QQQQ</t>
        </is>
      </c>
      <c r="J500" t="n">
        <v>-341.371</v>
      </c>
      <c r="O500" t="n">
        <v>-703.516</v>
      </c>
      <c r="T500" t="n">
        <v>1074.674</v>
      </c>
      <c r="Y500" t="n">
        <v>-336.2</v>
      </c>
    </row>
    <row r="501">
      <c r="A501" t="inlineStr">
        <is>
          <t>Foreign exchange unrealized gain</t>
        </is>
      </c>
      <c r="C501" t="inlineStr">
        <is>
          <t>Million(2019Q4)</t>
        </is>
      </c>
      <c r="D501" t="inlineStr">
        <is>
          <t>QQQQ</t>
        </is>
      </c>
      <c r="J501" t="n">
        <v>163.197</v>
      </c>
      <c r="O501" t="n">
        <v>-915.413</v>
      </c>
      <c r="T501" t="n">
        <v>-1281.981</v>
      </c>
      <c r="Y501" t="n">
        <v>-426.6</v>
      </c>
    </row>
    <row r="502">
      <c r="A502" t="inlineStr">
        <is>
          <t>Foreign exchange loss/gain</t>
        </is>
      </c>
      <c r="C502" t="inlineStr">
        <is>
          <t>Million(2019Q4)</t>
        </is>
      </c>
      <c r="D502" t="inlineStr">
        <is>
          <t>QQQQ</t>
        </is>
      </c>
      <c r="AI502" t="n">
        <v>0.2</v>
      </c>
      <c r="AN502" t="n">
        <v>0.3</v>
      </c>
      <c r="AS502" t="n">
        <v>-1</v>
      </c>
    </row>
    <row r="503">
      <c r="A503" t="inlineStr">
        <is>
          <t>Depreciation</t>
        </is>
      </c>
      <c r="C503" t="inlineStr">
        <is>
          <t>Million(2019Q4)</t>
        </is>
      </c>
      <c r="D503" t="inlineStr">
        <is>
          <t>QQQQ</t>
        </is>
      </c>
      <c r="J503" t="n">
        <v>123.924</v>
      </c>
      <c r="O503" t="n">
        <v>249.318</v>
      </c>
      <c r="T503" t="n">
        <v>405.46</v>
      </c>
      <c r="Y503" t="n">
        <v>738.6</v>
      </c>
      <c r="AD503" t="n">
        <v>2.2</v>
      </c>
      <c r="AI503" t="n">
        <v>2.7</v>
      </c>
      <c r="AN503" t="n">
        <v>3.2</v>
      </c>
      <c r="AS503" t="n">
        <v>4.3</v>
      </c>
    </row>
    <row r="504">
      <c r="A504" t="inlineStr">
        <is>
          <t>Amortization of intangible assets</t>
        </is>
      </c>
      <c r="C504" t="inlineStr">
        <is>
          <t>Million(2019Q4)</t>
        </is>
      </c>
      <c r="D504" t="inlineStr">
        <is>
          <t>QQQQ</t>
        </is>
      </c>
      <c r="J504" t="n">
        <v>720</v>
      </c>
      <c r="O504" t="n">
        <v>720</v>
      </c>
      <c r="T504" t="n">
        <v>720</v>
      </c>
      <c r="Y504" t="n">
        <v>720</v>
      </c>
      <c r="AD504" t="n">
        <v>0.7</v>
      </c>
      <c r="AI504" t="n">
        <v>1.1</v>
      </c>
      <c r="AN504" t="n">
        <v>1.5</v>
      </c>
      <c r="AS504" t="n">
        <v>1.5</v>
      </c>
    </row>
    <row r="505">
      <c r="A505" t="inlineStr">
        <is>
          <t>Operating lease payments</t>
        </is>
      </c>
      <c r="C505" t="inlineStr">
        <is>
          <t>Million(2019Q4)</t>
        </is>
      </c>
      <c r="D505" t="inlineStr">
        <is>
          <t>QQQQ</t>
        </is>
      </c>
      <c r="Y505" t="n">
        <v>316.8</v>
      </c>
    </row>
    <row r="506">
      <c r="A506" t="inlineStr">
        <is>
          <t>Premises</t>
        </is>
      </c>
      <c r="C506" t="inlineStr">
        <is>
          <t>Million(2019Q4)</t>
        </is>
      </c>
      <c r="D506" t="inlineStr">
        <is>
          <t>QQQQ</t>
        </is>
      </c>
      <c r="J506" t="n">
        <v>69.408</v>
      </c>
      <c r="O506" t="n">
        <v>112.033</v>
      </c>
      <c r="T506" t="n">
        <v>209.166</v>
      </c>
    </row>
    <row r="507">
      <c r="A507" t="inlineStr">
        <is>
          <t>Vehicles</t>
        </is>
      </c>
      <c r="C507" t="inlineStr">
        <is>
          <t>Million(2019Q4)</t>
        </is>
      </c>
      <c r="D507" t="inlineStr">
        <is>
          <t>QQQQ</t>
        </is>
      </c>
      <c r="J507" t="n">
        <v>17.17</v>
      </c>
      <c r="O507" t="n">
        <v>24.457</v>
      </c>
      <c r="T507" t="n">
        <v>24.797</v>
      </c>
    </row>
    <row r="508">
      <c r="A508" t="inlineStr">
        <is>
          <t>Lease payments directly through profit or loss (short-term leases)</t>
        </is>
      </c>
      <c r="C508" t="inlineStr">
        <is>
          <t>Million(2019Q4)</t>
        </is>
      </c>
      <c r="D508" t="inlineStr">
        <is>
          <t>QQQQ</t>
        </is>
      </c>
      <c r="AD508" t="n">
        <v>0.2</v>
      </c>
      <c r="AI508" t="n">
        <v>0.1</v>
      </c>
      <c r="AN508" t="n">
        <v>0.1</v>
      </c>
      <c r="AS508" t="n">
        <v>0.2</v>
      </c>
    </row>
    <row r="509">
      <c r="A509" t="inlineStr">
        <is>
          <t>Logistics and warehousing</t>
        </is>
      </c>
      <c r="C509" t="inlineStr">
        <is>
          <t>Million(2019Q4)</t>
        </is>
      </c>
      <c r="D509" t="inlineStr">
        <is>
          <t>QQQQ</t>
        </is>
      </c>
      <c r="O509" t="n">
        <v>6806.546</v>
      </c>
      <c r="T509" t="n">
        <v>10515.918</v>
      </c>
      <c r="Y509" t="n">
        <v>13951.5</v>
      </c>
      <c r="AD509" t="n">
        <v>18.5</v>
      </c>
      <c r="AI509" t="n">
        <v>19.5</v>
      </c>
      <c r="AN509" t="n">
        <v>35.2</v>
      </c>
      <c r="AS509" t="n">
        <v>48.6</v>
      </c>
    </row>
    <row r="510">
      <c r="A510" t="inlineStr">
        <is>
          <t>Discretionary marketing</t>
        </is>
      </c>
      <c r="C510" t="inlineStr">
        <is>
          <t>Million(2019Q4)</t>
        </is>
      </c>
      <c r="D510" t="inlineStr">
        <is>
          <t>QQQQ</t>
        </is>
      </c>
      <c r="O510" t="n">
        <v>8782.466</v>
      </c>
      <c r="T510" t="n">
        <v>12866.753</v>
      </c>
      <c r="Y510" t="n">
        <v>20969.7</v>
      </c>
      <c r="AD510" t="n">
        <v>28.7</v>
      </c>
      <c r="AI510" t="n">
        <v>25.2</v>
      </c>
      <c r="AN510" t="n">
        <v>29.2</v>
      </c>
      <c r="AS510" t="n">
        <v>34</v>
      </c>
    </row>
    <row r="511">
      <c r="A511" t="inlineStr">
        <is>
          <t>International transition costs</t>
        </is>
      </c>
      <c r="C511" t="inlineStr">
        <is>
          <t>Million(2019Q4)</t>
        </is>
      </c>
      <c r="D511" t="inlineStr">
        <is>
          <t>QQQQ</t>
        </is>
      </c>
      <c r="T511" t="n">
        <v>4830.282</v>
      </c>
      <c r="Y511" t="n">
        <v>1512.3</v>
      </c>
    </row>
    <row r="512">
      <c r="A512" t="inlineStr">
        <is>
          <t>Share based payment charges</t>
        </is>
      </c>
      <c r="C512" t="inlineStr">
        <is>
          <t>Million(2019Q4)</t>
        </is>
      </c>
      <c r="D512" t="inlineStr">
        <is>
          <t>QQQQ</t>
        </is>
      </c>
      <c r="AI512" t="n">
        <v>1.9</v>
      </c>
      <c r="AN512" t="n">
        <v>2.7</v>
      </c>
      <c r="AS512" t="n">
        <v>3.3</v>
      </c>
    </row>
    <row r="513">
      <c r="A513" t="inlineStr">
        <is>
          <t>Net remeasurement of expected credit loss allowance</t>
        </is>
      </c>
      <c r="C513" t="inlineStr">
        <is>
          <t>Million(2019Q4)</t>
        </is>
      </c>
      <c r="D513" t="inlineStr">
        <is>
          <t>QQQQ</t>
        </is>
      </c>
      <c r="AN513" t="n">
        <v>1.9</v>
      </c>
      <c r="AS513" t="n">
        <v>-1.1</v>
      </c>
    </row>
    <row r="514">
      <c r="A514" t="inlineStr">
        <is>
          <t>Auditor's remuneration:</t>
        </is>
      </c>
    </row>
    <row r="515">
      <c r="A515" t="inlineStr">
        <is>
          <t>Fees for audit of the company</t>
        </is>
      </c>
      <c r="C515" t="inlineStr">
        <is>
          <t>Million(2019Q4)</t>
        </is>
      </c>
      <c r="D515" t="inlineStr">
        <is>
          <t>QQQQ</t>
        </is>
      </c>
      <c r="J515" t="n">
        <v>28.75</v>
      </c>
      <c r="O515" t="n">
        <v>24.5</v>
      </c>
      <c r="T515" t="n">
        <v>50</v>
      </c>
      <c r="Y515" t="n">
        <v>65</v>
      </c>
      <c r="AD515" t="n">
        <v>0.1</v>
      </c>
      <c r="AI515" t="n">
        <v>0.2</v>
      </c>
      <c r="AN515" t="n">
        <v>0.2</v>
      </c>
    </row>
    <row r="516">
      <c r="A516" t="inlineStr">
        <is>
          <t>Fees for audit of subsidiaries</t>
        </is>
      </c>
      <c r="C516" t="inlineStr">
        <is>
          <t>Million(2019Q4)</t>
        </is>
      </c>
      <c r="D516" t="inlineStr">
        <is>
          <t>QQQQ</t>
        </is>
      </c>
      <c r="J516" t="n">
        <v>28.75</v>
      </c>
      <c r="O516" t="n">
        <v>40</v>
      </c>
      <c r="T516" t="n">
        <v>50</v>
      </c>
      <c r="Y516" t="n">
        <v>91</v>
      </c>
      <c r="AD516" t="n">
        <v>0.1</v>
      </c>
      <c r="AI516" t="n">
        <v>0.1</v>
      </c>
      <c r="AN516" t="n">
        <v>0.1</v>
      </c>
    </row>
    <row r="517">
      <c r="A517" t="inlineStr">
        <is>
          <t>Fees payable to company's auditor and its associates for the audit of the company and its subsidiaries</t>
        </is>
      </c>
      <c r="C517" t="inlineStr">
        <is>
          <t>Million(2019Q4)</t>
        </is>
      </c>
      <c r="D517" t="inlineStr">
        <is>
          <t>QQQQ</t>
        </is>
      </c>
      <c r="AS517" t="n">
        <v>0.6</v>
      </c>
    </row>
    <row r="518">
      <c r="A518" t="inlineStr">
        <is>
          <t>Taxation services</t>
        </is>
      </c>
      <c r="C518" t="inlineStr">
        <is>
          <t>Million(2019Q4)</t>
        </is>
      </c>
      <c r="D518" t="inlineStr">
        <is>
          <t>QQQQ</t>
        </is>
      </c>
      <c r="J518" t="n">
        <v>35.5</v>
      </c>
      <c r="O518" t="n">
        <v>34.17</v>
      </c>
      <c r="T518" t="n">
        <v>36.35</v>
      </c>
      <c r="Y518" t="n">
        <v>127.1</v>
      </c>
    </row>
    <row r="520">
      <c r="A520" t="inlineStr">
        <is>
          <t>Staff costs</t>
        </is>
      </c>
    </row>
    <row r="521">
      <c r="A521" t="inlineStr">
        <is>
          <t>Wages and salaries</t>
        </is>
      </c>
      <c r="C521" t="inlineStr">
        <is>
          <t>Million(2019Q4)</t>
        </is>
      </c>
      <c r="D521" t="inlineStr">
        <is>
          <t>QQQQ</t>
        </is>
      </c>
      <c r="J521" t="n">
        <v>2341.324</v>
      </c>
      <c r="O521" t="n">
        <v>4232.873</v>
      </c>
      <c r="T521" t="n">
        <v>4833.319</v>
      </c>
      <c r="Y521" t="n">
        <v>10496.5</v>
      </c>
      <c r="AD521" t="n">
        <v>12.6</v>
      </c>
      <c r="AI521" t="n">
        <v>19.3</v>
      </c>
      <c r="AN521" t="n">
        <v>22.2</v>
      </c>
      <c r="AS521" t="n">
        <v>27.6</v>
      </c>
    </row>
    <row r="522">
      <c r="A522" t="inlineStr">
        <is>
          <t>Share based payments</t>
        </is>
      </c>
      <c r="C522" t="inlineStr">
        <is>
          <t>Million(2019Q4)</t>
        </is>
      </c>
      <c r="D522" t="inlineStr">
        <is>
          <t>QQQQ</t>
        </is>
      </c>
      <c r="J522" t="n">
        <v>69.813</v>
      </c>
      <c r="O522" t="n">
        <v>497.294</v>
      </c>
    </row>
    <row r="523">
      <c r="A523" t="inlineStr">
        <is>
          <t>Social security costs</t>
        </is>
      </c>
      <c r="C523" t="inlineStr">
        <is>
          <t>Million(2019Q4)</t>
        </is>
      </c>
      <c r="D523" t="inlineStr">
        <is>
          <t>QQQQ</t>
        </is>
      </c>
      <c r="J523" t="n">
        <v>450.785</v>
      </c>
      <c r="O523" t="n">
        <v>592.162</v>
      </c>
    </row>
    <row r="524">
      <c r="A524" t="inlineStr">
        <is>
          <t>Employers national insurance</t>
        </is>
      </c>
      <c r="C524" t="inlineStr">
        <is>
          <t>Million(2019Q4)</t>
        </is>
      </c>
      <c r="D524" t="inlineStr">
        <is>
          <t>QQQQ</t>
        </is>
      </c>
      <c r="O524" t="n">
        <v>626.955</v>
      </c>
      <c r="T524" t="n">
        <v>2434.167</v>
      </c>
      <c r="Y524" t="n">
        <v>2660.4</v>
      </c>
      <c r="AD524" t="n">
        <v>1.1</v>
      </c>
      <c r="AI524" t="n">
        <v>2.3</v>
      </c>
      <c r="AN524" t="n">
        <v>2.3</v>
      </c>
      <c r="AS524" t="n">
        <v>2.2</v>
      </c>
    </row>
    <row r="525">
      <c r="A525" t="inlineStr">
        <is>
          <t>Pensions</t>
        </is>
      </c>
      <c r="C525" t="inlineStr">
        <is>
          <t>Million(2019Q4)</t>
        </is>
      </c>
      <c r="D525" t="inlineStr">
        <is>
          <t>QQQQ</t>
        </is>
      </c>
      <c r="Y525" t="n">
        <v>124.8</v>
      </c>
      <c r="AD525" t="n">
        <v>0.6</v>
      </c>
      <c r="AI525" t="n">
        <v>0.6</v>
      </c>
      <c r="AN525" t="n">
        <v>1.1</v>
      </c>
      <c r="AS525" t="n">
        <v>1.1</v>
      </c>
    </row>
    <row r="526">
      <c r="A526" t="inlineStr">
        <is>
          <t>Total</t>
        </is>
      </c>
      <c r="C526" t="inlineStr">
        <is>
          <t>Million(2019Q4)</t>
        </is>
      </c>
      <c r="D526" t="inlineStr">
        <is>
          <t>QQQQ</t>
        </is>
      </c>
      <c r="J526" t="n">
        <v>2861.922</v>
      </c>
      <c r="O526" t="n">
        <v>5949.284</v>
      </c>
      <c r="T526" t="n">
        <v>7267.486</v>
      </c>
      <c r="Y526" t="n">
        <v>13281.7</v>
      </c>
      <c r="AD526" t="n">
        <v>14.3</v>
      </c>
      <c r="AI526" t="n">
        <v>22.2</v>
      </c>
      <c r="AN526" t="n">
        <v>25.6</v>
      </c>
      <c r="AS526" t="n">
        <v>30.9</v>
      </c>
    </row>
    <row r="527">
      <c r="A527" t="inlineStr">
        <is>
          <t>Total-c</t>
        </is>
      </c>
      <c r="J527">
        <f>SUM(J521:J525)</f>
        <v/>
      </c>
      <c r="O527">
        <f>SUM(O521:O525)</f>
        <v/>
      </c>
      <c r="T527">
        <f>SUM(T521:T525)</f>
        <v/>
      </c>
      <c r="Y527">
        <f>SUM(Y521:Y525)</f>
        <v/>
      </c>
      <c r="AD527">
        <f>SUM(AD521:AD525)</f>
        <v/>
      </c>
      <c r="AI527">
        <f>SUM(AI521:AI525)</f>
        <v/>
      </c>
      <c r="AN527">
        <f>SUM(AN521:AN525)</f>
        <v/>
      </c>
      <c r="AS527">
        <f>SUM(AS521:AS525)</f>
        <v/>
      </c>
    </row>
    <row r="528">
      <c r="A528" t="inlineStr">
        <is>
          <t>Sum check</t>
        </is>
      </c>
      <c r="J528">
        <f>J526-J527</f>
        <v/>
      </c>
      <c r="O528">
        <f>O526-O527</f>
        <v/>
      </c>
      <c r="T528">
        <f>T526-T527</f>
        <v/>
      </c>
      <c r="Y528">
        <f>Y526-Y527</f>
        <v/>
      </c>
      <c r="AD528">
        <f>AD526-AD527</f>
        <v/>
      </c>
      <c r="AI528">
        <f>AI526-AI527</f>
        <v/>
      </c>
      <c r="AN528">
        <f>AN526-AN527</f>
        <v/>
      </c>
      <c r="AS528">
        <f>AS526-AS527</f>
        <v/>
      </c>
    </row>
    <row r="530">
      <c r="A530" t="inlineStr">
        <is>
          <t>Finance income</t>
        </is>
      </c>
    </row>
    <row r="531">
      <c r="A531" t="inlineStr">
        <is>
          <t>Interest income</t>
        </is>
      </c>
      <c r="C531" t="inlineStr">
        <is>
          <t>Million(2019Q4)</t>
        </is>
      </c>
      <c r="D531" t="inlineStr">
        <is>
          <t>QQQQ</t>
        </is>
      </c>
      <c r="J531" t="n">
        <v>27.97</v>
      </c>
      <c r="O531" t="n">
        <v>79.821</v>
      </c>
      <c r="T531" t="n">
        <v>94.88500000000001</v>
      </c>
      <c r="Y531" t="n">
        <v>327.2</v>
      </c>
      <c r="AD531" t="n">
        <v>0.5</v>
      </c>
      <c r="AI531" t="n">
        <v>0.5</v>
      </c>
      <c r="AN531" t="n">
        <v>0.3</v>
      </c>
      <c r="AS531" t="n">
        <v>0.8</v>
      </c>
    </row>
    <row r="532">
      <c r="A532" t="inlineStr">
        <is>
          <t>Total</t>
        </is>
      </c>
      <c r="C532" t="inlineStr">
        <is>
          <t>Million(2019Q4)</t>
        </is>
      </c>
      <c r="D532" t="inlineStr">
        <is>
          <t>QQQQ</t>
        </is>
      </c>
      <c r="J532" t="n">
        <v>27.97</v>
      </c>
      <c r="O532" t="n">
        <v>79.821</v>
      </c>
      <c r="T532" t="n">
        <v>94.88500000000001</v>
      </c>
      <c r="Y532" t="n">
        <v>327.2</v>
      </c>
      <c r="AD532" t="n">
        <v>0.5</v>
      </c>
      <c r="AI532" t="n">
        <v>0.5</v>
      </c>
      <c r="AN532" t="n">
        <v>0.3</v>
      </c>
      <c r="AS532" t="n">
        <v>0.8</v>
      </c>
    </row>
    <row r="533">
      <c r="A533" t="inlineStr">
        <is>
          <t>Link check</t>
        </is>
      </c>
      <c r="J533">
        <f>J294-J532</f>
        <v/>
      </c>
      <c r="O533">
        <f>O294-O532</f>
        <v/>
      </c>
      <c r="T533">
        <f>T294-T532</f>
        <v/>
      </c>
      <c r="Y533">
        <f>Y294-Y532</f>
        <v/>
      </c>
      <c r="AD533">
        <f>AD294-AD532</f>
        <v/>
      </c>
      <c r="AI533">
        <f>AI294-AI532</f>
        <v/>
      </c>
      <c r="AN533">
        <f>AN294-AN532</f>
        <v/>
      </c>
      <c r="AS533">
        <f>AS294-AS532</f>
        <v/>
      </c>
    </row>
    <row r="535">
      <c r="A535" t="inlineStr">
        <is>
          <t>Finance expenses</t>
        </is>
      </c>
    </row>
    <row r="536">
      <c r="A536" s="2" t="inlineStr">
        <is>
          <t>Bank loan interest and other charges</t>
        </is>
      </c>
      <c r="B536" s="2" t="n"/>
      <c r="C536" s="2" t="inlineStr">
        <is>
          <t>Million(2019Q4)</t>
        </is>
      </c>
      <c r="D536" s="2" t="inlineStr">
        <is>
          <t>QQQQ</t>
        </is>
      </c>
      <c r="E536" s="2" t="n"/>
      <c r="F536" s="2" t="n"/>
      <c r="G536" s="2" t="n"/>
      <c r="H536" s="2" t="n"/>
      <c r="I536" s="2" t="n"/>
      <c r="J536" s="2" t="n">
        <v>294.223</v>
      </c>
      <c r="K536" s="2" t="n"/>
      <c r="L536" s="2" t="n"/>
      <c r="M536" s="2" t="n"/>
      <c r="N536" s="2" t="n"/>
      <c r="O536" s="2" t="n">
        <v>141.972</v>
      </c>
      <c r="P536" s="2" t="n"/>
      <c r="Q536" s="2" t="n"/>
      <c r="R536" s="2" t="n"/>
      <c r="S536" s="2" t="n"/>
      <c r="T536" s="2" t="n">
        <v>63.265</v>
      </c>
      <c r="U536" s="2" t="n"/>
      <c r="V536" s="2" t="n"/>
      <c r="W536" s="2" t="n"/>
      <c r="X536" s="2" t="n"/>
      <c r="Y536" s="2" t="n">
        <v>107</v>
      </c>
      <c r="Z536" s="2" t="n"/>
      <c r="AA536" s="2" t="n"/>
      <c r="AB536" s="2" t="n"/>
      <c r="AC536" s="2" t="n"/>
      <c r="AD536" s="2" t="n"/>
      <c r="AE536" s="2" t="n"/>
      <c r="AF536" s="2" t="n"/>
      <c r="AG536" s="2" t="n"/>
      <c r="AH536" s="2" t="n"/>
      <c r="AI536" s="2" t="n">
        <v>0.1</v>
      </c>
      <c r="AJ536" s="2" t="n"/>
      <c r="AK536" s="2" t="n"/>
      <c r="AL536" s="2" t="n"/>
      <c r="AM536" s="2" t="n"/>
      <c r="AN536" s="2" t="n">
        <v>0.2</v>
      </c>
      <c r="AO536" s="2" t="n"/>
      <c r="AP536" s="2" t="n"/>
      <c r="AQ536" s="2" t="n"/>
      <c r="AR536" s="2" t="n"/>
      <c r="AS536" s="2" t="n">
        <v>0.2</v>
      </c>
      <c r="AT536" s="2" t="n"/>
      <c r="AU536" s="2" t="n"/>
    </row>
    <row r="537">
      <c r="A537" t="inlineStr">
        <is>
          <t>Loan fee amortization</t>
        </is>
      </c>
      <c r="C537" t="inlineStr">
        <is>
          <t>Million(2019Q4)</t>
        </is>
      </c>
      <c r="D537" t="inlineStr">
        <is>
          <t>QQQQ</t>
        </is>
      </c>
      <c r="J537" t="n">
        <v>238.41</v>
      </c>
      <c r="O537" t="n">
        <v>8.346</v>
      </c>
      <c r="T537" t="n">
        <v>8.672000000000001</v>
      </c>
    </row>
    <row r="538">
      <c r="A538" t="inlineStr">
        <is>
          <t>Fair value adjustment on derivative instruments</t>
        </is>
      </c>
      <c r="C538" t="inlineStr">
        <is>
          <t>Million(2019Q4)</t>
        </is>
      </c>
      <c r="D538" t="inlineStr">
        <is>
          <t>QQQQ</t>
        </is>
      </c>
      <c r="J538" t="n">
        <v>3.556</v>
      </c>
    </row>
    <row r="539">
      <c r="A539" t="inlineStr">
        <is>
          <t>Interest on lease liabilities</t>
        </is>
      </c>
      <c r="C539" t="inlineStr">
        <is>
          <t>Million(2019Q4)</t>
        </is>
      </c>
      <c r="D539" t="inlineStr">
        <is>
          <t>QQQQ</t>
        </is>
      </c>
      <c r="AD539" t="n">
        <v>0.2</v>
      </c>
      <c r="AI539" t="n">
        <v>0.1</v>
      </c>
      <c r="AN539" t="n">
        <v>0.1</v>
      </c>
      <c r="AS539" t="n">
        <v>0.2</v>
      </c>
    </row>
    <row r="540">
      <c r="A540" t="inlineStr">
        <is>
          <t>Total</t>
        </is>
      </c>
      <c r="C540" t="inlineStr">
        <is>
          <t>Million(2019Q4)</t>
        </is>
      </c>
      <c r="D540" t="inlineStr">
        <is>
          <t>QQQQ</t>
        </is>
      </c>
      <c r="J540" t="n">
        <v>536.189</v>
      </c>
      <c r="O540" t="n">
        <v>150.318</v>
      </c>
      <c r="T540" t="n">
        <v>71.937</v>
      </c>
      <c r="Y540" t="n">
        <v>107</v>
      </c>
      <c r="AD540" t="n">
        <v>0.2</v>
      </c>
      <c r="AI540" t="n">
        <v>0.2</v>
      </c>
      <c r="AN540" t="n">
        <v>0.3</v>
      </c>
      <c r="AS540" t="n">
        <v>0.4</v>
      </c>
    </row>
    <row r="541">
      <c r="A541" t="inlineStr">
        <is>
          <t>Total-c</t>
        </is>
      </c>
      <c r="J541">
        <f>SUM(J536:J539)</f>
        <v/>
      </c>
      <c r="O541">
        <f>SUM(O536:O539)</f>
        <v/>
      </c>
      <c r="T541">
        <f>SUM(T536:T539)</f>
        <v/>
      </c>
      <c r="Y541">
        <f>SUM(Y536:Y539)</f>
        <v/>
      </c>
      <c r="AD541">
        <f>SUM(AD536:AD539)</f>
        <v/>
      </c>
      <c r="AI541">
        <f>SUM(AI536:AI539)</f>
        <v/>
      </c>
      <c r="AN541">
        <f>SUM(AN536:AN539)</f>
        <v/>
      </c>
      <c r="AS541">
        <f>SUM(AS536:AS539)</f>
        <v/>
      </c>
    </row>
    <row r="542">
      <c r="A542" t="inlineStr">
        <is>
          <t>Sum check</t>
        </is>
      </c>
      <c r="J542">
        <f>J540-J541</f>
        <v/>
      </c>
      <c r="O542">
        <f>O540-O541</f>
        <v/>
      </c>
      <c r="T542">
        <f>T540-T541</f>
        <v/>
      </c>
      <c r="Y542">
        <f>Y540-Y541</f>
        <v/>
      </c>
      <c r="AD542">
        <f>AD540-AD541</f>
        <v/>
      </c>
      <c r="AI542">
        <f>AI540-AI541</f>
        <v/>
      </c>
      <c r="AN542">
        <f>AN540-AN541</f>
        <v/>
      </c>
      <c r="AS542">
        <f>AS540-AS541</f>
        <v/>
      </c>
    </row>
    <row r="543">
      <c r="A543" t="inlineStr">
        <is>
          <t>Link check</t>
        </is>
      </c>
      <c r="J543">
        <f>J295+J540</f>
        <v/>
      </c>
      <c r="O543">
        <f>O295+O540</f>
        <v/>
      </c>
      <c r="T543">
        <f>T295+T540</f>
        <v/>
      </c>
      <c r="Y543">
        <f>Y295+Y540</f>
        <v/>
      </c>
      <c r="AD543">
        <f>AD295+AD540</f>
        <v/>
      </c>
      <c r="AI543">
        <f>AI295+AI540</f>
        <v/>
      </c>
      <c r="AN543">
        <f>AN295+AN540</f>
        <v/>
      </c>
      <c r="AS543">
        <f>AS295+AS540</f>
        <v/>
      </c>
    </row>
    <row r="545">
      <c r="A545" t="inlineStr">
        <is>
          <t>Income tax</t>
        </is>
      </c>
    </row>
    <row r="546">
      <c r="A546" t="inlineStr">
        <is>
          <t>Current tax expense</t>
        </is>
      </c>
    </row>
    <row r="547">
      <c r="A547" t="inlineStr">
        <is>
          <t>Current tax on profits for the period</t>
        </is>
      </c>
      <c r="C547" t="inlineStr">
        <is>
          <t>Million(2019Q4)</t>
        </is>
      </c>
      <c r="D547" t="inlineStr">
        <is>
          <t>QQQQ</t>
        </is>
      </c>
      <c r="J547" t="n">
        <v>3516.847</v>
      </c>
      <c r="O547" t="n">
        <v>7105.389</v>
      </c>
      <c r="T547" t="n">
        <v>11251.384</v>
      </c>
      <c r="Y547" t="n">
        <v>15310.2</v>
      </c>
      <c r="AD547" t="n">
        <v>14.6</v>
      </c>
      <c r="AI547" t="n">
        <v>10</v>
      </c>
      <c r="AN547" t="n">
        <v>10.6</v>
      </c>
      <c r="AS547" t="n">
        <v>6.8</v>
      </c>
    </row>
    <row r="548">
      <c r="A548" t="inlineStr">
        <is>
          <t>Adjustment in respect of prior period</t>
        </is>
      </c>
      <c r="C548" t="inlineStr">
        <is>
          <t>Million(2019Q4)</t>
        </is>
      </c>
      <c r="D548" t="inlineStr">
        <is>
          <t>QQQQ</t>
        </is>
      </c>
      <c r="J548" t="n">
        <v>162.973</v>
      </c>
      <c r="O548" t="n">
        <v>61.711</v>
      </c>
      <c r="T548" t="n">
        <v>90.392</v>
      </c>
      <c r="Y548" t="n">
        <v>-836.1</v>
      </c>
      <c r="AI548" t="n">
        <v>0.9</v>
      </c>
      <c r="AN548" t="n">
        <v>-0.2</v>
      </c>
      <c r="AS548" t="n">
        <v>-0.1</v>
      </c>
    </row>
    <row r="549">
      <c r="A549" t="inlineStr">
        <is>
          <t>Us state income tax</t>
        </is>
      </c>
      <c r="C549" t="inlineStr">
        <is>
          <t>Million(2019Q4)</t>
        </is>
      </c>
      <c r="D549" t="inlineStr">
        <is>
          <t>QQQQ</t>
        </is>
      </c>
      <c r="J549" t="n">
        <v>-161.388</v>
      </c>
    </row>
    <row r="550">
      <c r="A550" t="inlineStr">
        <is>
          <t>Total</t>
        </is>
      </c>
      <c r="C550" t="inlineStr">
        <is>
          <t>Million(2019Q4)</t>
        </is>
      </c>
      <c r="D550" t="inlineStr">
        <is>
          <t>QQQQ</t>
        </is>
      </c>
      <c r="J550" t="n">
        <v>3518.432</v>
      </c>
      <c r="O550" t="n">
        <v>7167.1</v>
      </c>
      <c r="T550" t="n">
        <v>11341.776</v>
      </c>
      <c r="Y550" t="n">
        <v>14474.1</v>
      </c>
      <c r="AD550" t="n">
        <v>14.6</v>
      </c>
      <c r="AI550" t="n">
        <v>10.9</v>
      </c>
      <c r="AN550" t="n">
        <v>10.4</v>
      </c>
      <c r="AS550" t="n">
        <v>6.7</v>
      </c>
    </row>
    <row r="551">
      <c r="A551" t="inlineStr">
        <is>
          <t>Total-c</t>
        </is>
      </c>
      <c r="J551">
        <f>SUM(J547:J549)</f>
        <v/>
      </c>
      <c r="O551">
        <f>SUM(O547:O549)</f>
        <v/>
      </c>
      <c r="T551">
        <f>SUM(T547:T549)</f>
        <v/>
      </c>
      <c r="Y551">
        <f>SUM(Y547:Y549)</f>
        <v/>
      </c>
      <c r="AD551">
        <f>SUM(AD547:AD549)</f>
        <v/>
      </c>
      <c r="AI551">
        <f>SUM(AI547:AI549)</f>
        <v/>
      </c>
      <c r="AN551">
        <f>SUM(AN547:AN549)</f>
        <v/>
      </c>
      <c r="AS551">
        <f>SUM(AS547:AS549)</f>
        <v/>
      </c>
    </row>
    <row r="552">
      <c r="A552" t="inlineStr">
        <is>
          <t>Sum check</t>
        </is>
      </c>
      <c r="J552">
        <f>J550-J551</f>
        <v/>
      </c>
      <c r="O552">
        <f>O550-O551</f>
        <v/>
      </c>
      <c r="T552">
        <f>T550-T551</f>
        <v/>
      </c>
      <c r="Y552">
        <f>Y550-Y551</f>
        <v/>
      </c>
      <c r="AD552">
        <f>AD550-AD551</f>
        <v/>
      </c>
      <c r="AI552">
        <f>AI550-AI551</f>
        <v/>
      </c>
      <c r="AN552">
        <f>AN550-AN551</f>
        <v/>
      </c>
      <c r="AS552">
        <f>AS550-AS551</f>
        <v/>
      </c>
    </row>
    <row r="554">
      <c r="A554" t="inlineStr">
        <is>
          <t>Deferred tax expense</t>
        </is>
      </c>
    </row>
    <row r="555">
      <c r="A555" t="inlineStr">
        <is>
          <t>Origination and reversal of temporary differences</t>
        </is>
      </c>
      <c r="C555" t="inlineStr">
        <is>
          <t>Million(2019Q4)</t>
        </is>
      </c>
      <c r="D555" t="inlineStr">
        <is>
          <t>QQQQ</t>
        </is>
      </c>
      <c r="J555" t="n">
        <v>-88.702</v>
      </c>
      <c r="O555" t="n">
        <v>-89.27800000000001</v>
      </c>
      <c r="T555" t="n">
        <v>-324.726</v>
      </c>
      <c r="Y555" t="n">
        <v>-672.5</v>
      </c>
      <c r="AD555" t="n">
        <v>-0.7</v>
      </c>
      <c r="AI555" t="n">
        <v>-0.6</v>
      </c>
      <c r="AN555" t="n">
        <v>0.4</v>
      </c>
    </row>
    <row r="556">
      <c r="A556" t="inlineStr">
        <is>
          <t>Adjustment in respect of prior period</t>
        </is>
      </c>
      <c r="C556" t="inlineStr">
        <is>
          <t>Million(2019Q4)</t>
        </is>
      </c>
      <c r="D556" t="inlineStr">
        <is>
          <t>QQQQ</t>
        </is>
      </c>
      <c r="O556" t="n">
        <v>-273.6</v>
      </c>
      <c r="T556" t="n">
        <v>-99.28400000000001</v>
      </c>
      <c r="AD556" t="n">
        <v>0.1</v>
      </c>
      <c r="AI556" t="n">
        <v>-0.4</v>
      </c>
      <c r="AN556" t="n">
        <v>-0.2</v>
      </c>
      <c r="AS556" t="n">
        <v>-0.6</v>
      </c>
    </row>
    <row r="557">
      <c r="A557" t="inlineStr">
        <is>
          <t>Total deferred tax expense</t>
        </is>
      </c>
      <c r="C557" t="inlineStr">
        <is>
          <t>Million(2019Q4)</t>
        </is>
      </c>
      <c r="D557" t="inlineStr">
        <is>
          <t>QQQQ</t>
        </is>
      </c>
      <c r="J557" t="n">
        <v>-88.702</v>
      </c>
      <c r="O557" t="n">
        <v>-362.878</v>
      </c>
    </row>
    <row r="558">
      <c r="A558" t="inlineStr">
        <is>
          <t>Total deferred tax expense-c</t>
        </is>
      </c>
      <c r="J558">
        <f>SUM(J555:J556)</f>
        <v/>
      </c>
      <c r="O558">
        <f>SUM(O555:O556)</f>
        <v/>
      </c>
    </row>
    <row r="559">
      <c r="A559" t="inlineStr">
        <is>
          <t>Sum check</t>
        </is>
      </c>
      <c r="J559">
        <f>J557-J558</f>
        <v/>
      </c>
      <c r="O559">
        <f>O557-O558</f>
        <v/>
      </c>
    </row>
    <row r="561">
      <c r="A561" t="inlineStr">
        <is>
          <t>Effect of tax rate change on opening balance</t>
        </is>
      </c>
      <c r="C561" t="inlineStr">
        <is>
          <t>Million(2019Q4)</t>
        </is>
      </c>
      <c r="D561" t="inlineStr">
        <is>
          <t>QQQQ</t>
        </is>
      </c>
      <c r="AN561" t="n">
        <v>0.4</v>
      </c>
    </row>
    <row r="562">
      <c r="A562" t="inlineStr">
        <is>
          <t>Total tax expense</t>
        </is>
      </c>
      <c r="C562" t="inlineStr">
        <is>
          <t>Million(2019Q4)</t>
        </is>
      </c>
      <c r="D562" t="inlineStr">
        <is>
          <t>QQQQ</t>
        </is>
      </c>
      <c r="J562" t="n">
        <v>3429.73</v>
      </c>
      <c r="O562" t="n">
        <v>6804.222</v>
      </c>
      <c r="T562" t="n">
        <v>10917.766</v>
      </c>
      <c r="Y562" t="n">
        <v>13801.6</v>
      </c>
      <c r="AD562" t="n">
        <v>14</v>
      </c>
      <c r="AI562" t="n">
        <v>9.9</v>
      </c>
      <c r="AN562" t="n">
        <v>11</v>
      </c>
      <c r="AS562" t="n">
        <v>6.1</v>
      </c>
    </row>
    <row r="563">
      <c r="A563" t="inlineStr">
        <is>
          <t>Total tax expense-c</t>
        </is>
      </c>
      <c r="J563">
        <f>SUM(J550,J555:J556,J561)</f>
        <v/>
      </c>
      <c r="O563">
        <f>SUM(O550,O555:O556,O561)</f>
        <v/>
      </c>
      <c r="T563">
        <f>SUM(T550,T555:T556,T561)</f>
        <v/>
      </c>
      <c r="Y563">
        <f>SUM(Y550,Y555:Y556,Y561)</f>
        <v/>
      </c>
      <c r="AD563">
        <f>SUM(AD550,AD555:AD556,AD561)</f>
        <v/>
      </c>
      <c r="AI563">
        <f>SUM(AI550,AI555:AI556,AI561)</f>
        <v/>
      </c>
      <c r="AN563">
        <f>SUM(AN550,AN555:AN556,AN561)</f>
        <v/>
      </c>
      <c r="AS563">
        <f>SUM(AS550,AS555:AS556,AS561)</f>
        <v/>
      </c>
    </row>
    <row r="564">
      <c r="A564" t="inlineStr">
        <is>
          <t>Sum check</t>
        </is>
      </c>
      <c r="J564">
        <f>J562-J563</f>
        <v/>
      </c>
      <c r="O564">
        <f>O562-O563</f>
        <v/>
      </c>
      <c r="T564">
        <f>T562-T563</f>
        <v/>
      </c>
      <c r="Y564">
        <f>Y562-Y563</f>
        <v/>
      </c>
      <c r="AD564">
        <f>AD562-AD563</f>
        <v/>
      </c>
      <c r="AI564">
        <f>AI562-AI563</f>
        <v/>
      </c>
      <c r="AN564">
        <f>AN562-AN563</f>
        <v/>
      </c>
      <c r="AS564">
        <f>AS562-AS563</f>
        <v/>
      </c>
    </row>
    <row r="565">
      <c r="A565" t="inlineStr">
        <is>
          <t>Link check</t>
        </is>
      </c>
      <c r="J565">
        <f>J300+J562</f>
        <v/>
      </c>
      <c r="O565">
        <f>O300+O562</f>
        <v/>
      </c>
      <c r="T565">
        <f>T300+T562</f>
        <v/>
      </c>
      <c r="Y565">
        <f>Y300+Y562</f>
        <v/>
      </c>
      <c r="AD565">
        <f>AD300+AD562</f>
        <v/>
      </c>
      <c r="AI565">
        <f>AI300+AI562</f>
        <v/>
      </c>
      <c r="AN565">
        <f>AN300+AN562</f>
        <v/>
      </c>
      <c r="AS565">
        <f>AS300+AS562</f>
        <v/>
      </c>
    </row>
    <row r="567">
      <c r="A567" t="inlineStr">
        <is>
          <t xml:space="preserve">Difference between the actual tax charge and the standard rate of corporation tax in the United Kingdom </t>
        </is>
      </c>
    </row>
    <row r="568">
      <c r="A568" t="inlineStr">
        <is>
          <t>Profit for the year</t>
        </is>
      </c>
      <c r="C568" t="inlineStr">
        <is>
          <t>Million(2019Q4)</t>
        </is>
      </c>
      <c r="D568" t="inlineStr">
        <is>
          <t>QQQQ</t>
        </is>
      </c>
      <c r="J568" t="n">
        <v>16760.513</v>
      </c>
      <c r="O568" t="n">
        <v>34301.88</v>
      </c>
      <c r="T568" t="n">
        <v>56426.683</v>
      </c>
      <c r="Y568" t="n">
        <v>75577.39999999999</v>
      </c>
      <c r="AD568" t="n">
        <v>72.5</v>
      </c>
      <c r="AI568" t="n">
        <v>51.6</v>
      </c>
      <c r="AN568" t="n">
        <v>55.6</v>
      </c>
      <c r="AS568" t="n">
        <v>31</v>
      </c>
    </row>
    <row r="569">
      <c r="A569" t="inlineStr">
        <is>
          <t>Link check</t>
        </is>
      </c>
      <c r="J569">
        <f>J568-I389</f>
        <v/>
      </c>
      <c r="O569">
        <f>O568-N389</f>
        <v/>
      </c>
      <c r="T569">
        <f>T568-S389</f>
        <v/>
      </c>
      <c r="Y569">
        <f>Y568-X389</f>
        <v/>
      </c>
      <c r="AD569">
        <f>AD568-AC389</f>
        <v/>
      </c>
      <c r="AI569">
        <f>AI568-AH389</f>
        <v/>
      </c>
      <c r="AN569">
        <f>AN568-AM389</f>
        <v/>
      </c>
      <c r="AS569">
        <f>AS568-AR389</f>
        <v/>
      </c>
    </row>
    <row r="570">
      <c r="A570" t="inlineStr">
        <is>
          <t xml:space="preserve">Expected tax charge based on corporation tax rate </t>
        </is>
      </c>
      <c r="C570" t="inlineStr">
        <is>
          <t>Million(2019Q4)</t>
        </is>
      </c>
      <c r="D570" t="inlineStr">
        <is>
          <t>QQQQ</t>
        </is>
      </c>
      <c r="J570" t="n">
        <v>3394.004</v>
      </c>
      <c r="O570" t="n">
        <v>6860.376</v>
      </c>
      <c r="T570" t="n">
        <v>10862.136</v>
      </c>
      <c r="Y570" t="n">
        <v>14359.7</v>
      </c>
      <c r="AD570" t="n">
        <v>13.8</v>
      </c>
      <c r="AI570" t="n">
        <v>9.800000000000001</v>
      </c>
      <c r="AN570" t="n">
        <v>10.6</v>
      </c>
      <c r="AS570" t="n">
        <v>5.9</v>
      </c>
    </row>
    <row r="571">
      <c r="A571" t="inlineStr">
        <is>
          <t>Income not deductible for tax purposes</t>
        </is>
      </c>
      <c r="C571" t="inlineStr">
        <is>
          <t>Million(2019Q4)</t>
        </is>
      </c>
      <c r="D571" t="inlineStr">
        <is>
          <t>QQQQ</t>
        </is>
      </c>
      <c r="J571" t="n">
        <v>34.141</v>
      </c>
      <c r="O571" t="n">
        <v>155.736</v>
      </c>
      <c r="T571" t="n">
        <v>64.52200000000001</v>
      </c>
      <c r="Y571" t="n">
        <v>227.9</v>
      </c>
      <c r="AD571" t="n">
        <v>-0.1</v>
      </c>
      <c r="AN571" t="n">
        <v>0.1</v>
      </c>
      <c r="AS571" t="n">
        <v>0.6</v>
      </c>
    </row>
    <row r="572">
      <c r="A572" t="inlineStr">
        <is>
          <t>Effect of tax rate change on opening balance</t>
        </is>
      </c>
      <c r="C572" t="inlineStr">
        <is>
          <t>Million(2019Q4)</t>
        </is>
      </c>
      <c r="D572" t="inlineStr">
        <is>
          <t>QQQQ</t>
        </is>
      </c>
      <c r="AN572" t="n">
        <v>0.4</v>
      </c>
    </row>
    <row r="573">
      <c r="A573" t="inlineStr">
        <is>
          <t>Adjustment in respect of prior period</t>
        </is>
      </c>
      <c r="C573" t="inlineStr">
        <is>
          <t>Million(2019Q4)</t>
        </is>
      </c>
      <c r="D573" t="inlineStr">
        <is>
          <t>QQQQ</t>
        </is>
      </c>
      <c r="J573" t="n">
        <v>162.973</v>
      </c>
      <c r="O573" t="n">
        <v>61.71</v>
      </c>
      <c r="T573" t="n">
        <v>90.392</v>
      </c>
      <c r="Y573" t="n">
        <v>-836.1</v>
      </c>
      <c r="AD573" t="n">
        <v>0.1</v>
      </c>
      <c r="AI573" t="n">
        <v>0.5</v>
      </c>
      <c r="AN573" t="n">
        <v>-0.4</v>
      </c>
      <c r="AS573" t="n">
        <v>-0.6</v>
      </c>
    </row>
    <row r="574">
      <c r="A574" t="inlineStr">
        <is>
          <t>Us state income tax</t>
        </is>
      </c>
      <c r="C574" t="inlineStr">
        <is>
          <t>Million(2019Q4)</t>
        </is>
      </c>
      <c r="D574" t="inlineStr">
        <is>
          <t>QQQQ</t>
        </is>
      </c>
      <c r="J574" t="n">
        <v>-161.388</v>
      </c>
    </row>
    <row r="575">
      <c r="A575" t="inlineStr">
        <is>
          <t>Deferred tax adjustment in respect of prior period</t>
        </is>
      </c>
      <c r="C575" t="inlineStr">
        <is>
          <t>Million(2019Q4)</t>
        </is>
      </c>
      <c r="D575" t="inlineStr">
        <is>
          <t>QQQQ</t>
        </is>
      </c>
      <c r="O575" t="n">
        <v>-273.6</v>
      </c>
      <c r="T575" t="n">
        <v>-99.28400000000001</v>
      </c>
    </row>
    <row r="576">
      <c r="A576" t="inlineStr">
        <is>
          <t>Differences in tax rates</t>
        </is>
      </c>
      <c r="C576" t="inlineStr">
        <is>
          <t>Million(2019Q4)</t>
        </is>
      </c>
      <c r="D576" t="inlineStr">
        <is>
          <t>QQQQ</t>
        </is>
      </c>
      <c r="Y576" t="n">
        <v>50.1</v>
      </c>
      <c r="AD576" t="n">
        <v>0.2</v>
      </c>
      <c r="AI576" t="n">
        <v>-0.4</v>
      </c>
      <c r="AN576" t="n">
        <v>0.3</v>
      </c>
      <c r="AS576" t="n">
        <v>0.2</v>
      </c>
    </row>
    <row r="577">
      <c r="A577" t="inlineStr">
        <is>
          <t>Total tax expense</t>
        </is>
      </c>
      <c r="C577" t="inlineStr">
        <is>
          <t>Million(2019Q4)</t>
        </is>
      </c>
      <c r="D577" t="inlineStr">
        <is>
          <t>QQQQ</t>
        </is>
      </c>
      <c r="J577" t="n">
        <v>3429.73</v>
      </c>
      <c r="O577" t="n">
        <v>6804.222</v>
      </c>
      <c r="T577" t="n">
        <v>10917.766</v>
      </c>
      <c r="Y577" t="n">
        <v>13801.6</v>
      </c>
      <c r="AD577" t="n">
        <v>14</v>
      </c>
      <c r="AI577" t="n">
        <v>9.9</v>
      </c>
      <c r="AN577" t="n">
        <v>11</v>
      </c>
      <c r="AS577" t="n">
        <v>6.1</v>
      </c>
    </row>
    <row r="578">
      <c r="A578" t="inlineStr">
        <is>
          <t>Total tax expense-c</t>
        </is>
      </c>
      <c r="J578">
        <f>SUM(J570:J576)</f>
        <v/>
      </c>
      <c r="O578">
        <f>SUM(O570:O576)</f>
        <v/>
      </c>
      <c r="T578">
        <f>SUM(T570:T576)</f>
        <v/>
      </c>
      <c r="Y578">
        <f>SUM(Y570:Y576)</f>
        <v/>
      </c>
      <c r="AD578">
        <f>SUM(AD570:AD576)</f>
        <v/>
      </c>
      <c r="AI578">
        <f>SUM(AI570:AI576)</f>
        <v/>
      </c>
      <c r="AN578">
        <f>SUM(AN570:AN576)</f>
        <v/>
      </c>
      <c r="AS578">
        <f>SUM(AS570:AS576)</f>
        <v/>
      </c>
    </row>
    <row r="579">
      <c r="A579" t="inlineStr">
        <is>
          <t>Sum check</t>
        </is>
      </c>
      <c r="J579">
        <f>J577-J578</f>
        <v/>
      </c>
      <c r="O579">
        <f>O577-O578</f>
        <v/>
      </c>
      <c r="T579">
        <f>T577-T578</f>
        <v/>
      </c>
      <c r="Y579">
        <f>Y577-Y578</f>
        <v/>
      </c>
      <c r="AD579">
        <f>AD577-AD578</f>
        <v/>
      </c>
      <c r="AI579">
        <f>AI577-AI578</f>
        <v/>
      </c>
      <c r="AN579">
        <f>AN577-AN578</f>
        <v/>
      </c>
      <c r="AS579">
        <f>AS577-AS578</f>
        <v/>
      </c>
    </row>
    <row r="580">
      <c r="A580" t="inlineStr">
        <is>
          <t>Link check</t>
        </is>
      </c>
      <c r="J580">
        <f>J562-J577</f>
        <v/>
      </c>
      <c r="O580">
        <f>O562-O577</f>
        <v/>
      </c>
      <c r="T580">
        <f>T562-T577</f>
        <v/>
      </c>
      <c r="Y580">
        <f>Y562-Y577</f>
        <v/>
      </c>
      <c r="AD580">
        <f>AD562-AD577</f>
        <v/>
      </c>
      <c r="AI580">
        <f>AI562-AI577</f>
        <v/>
      </c>
      <c r="AN580">
        <f>AN562-AN577</f>
        <v/>
      </c>
      <c r="AS580">
        <f>AS562-AS577</f>
        <v/>
      </c>
    </row>
    <row r="582">
      <c r="A582" t="inlineStr">
        <is>
          <t>Earnings per share</t>
        </is>
      </c>
    </row>
    <row r="583">
      <c r="A583" t="inlineStr">
        <is>
          <t>Profit used to calculate basic and diluted EPS</t>
        </is>
      </c>
      <c r="C583" t="inlineStr">
        <is>
          <t>Million(2019Q4)</t>
        </is>
      </c>
      <c r="D583" t="inlineStr">
        <is>
          <t>QYYY</t>
        </is>
      </c>
      <c r="G583" t="n">
        <v>5157.412</v>
      </c>
      <c r="I583" t="n">
        <v>13330.783</v>
      </c>
      <c r="L583" t="n">
        <v>9430.129999999999</v>
      </c>
      <c r="N583" t="n">
        <v>27497.658</v>
      </c>
      <c r="Q583" t="n">
        <v>19443.773</v>
      </c>
      <c r="S583" t="n">
        <v>45508.917</v>
      </c>
      <c r="V583" t="n">
        <v>26463.8</v>
      </c>
      <c r="X583" t="n">
        <v>61775.8</v>
      </c>
      <c r="AA583" t="n">
        <v>28324.1</v>
      </c>
      <c r="AC583" t="n">
        <v>58.5</v>
      </c>
      <c r="AF583" t="n">
        <v>17.5</v>
      </c>
      <c r="AH583" t="n">
        <v>41.7</v>
      </c>
      <c r="AK583" t="n">
        <v>20.4</v>
      </c>
      <c r="AM583" t="n">
        <v>44.6</v>
      </c>
      <c r="AP583" t="n">
        <v>14.1</v>
      </c>
      <c r="AR583" t="n">
        <v>24.9</v>
      </c>
      <c r="AU583" t="n">
        <v>1.1</v>
      </c>
    </row>
    <row r="584">
      <c r="A584" t="inlineStr">
        <is>
          <t>Link check</t>
        </is>
      </c>
      <c r="G584">
        <f>G301-G583</f>
        <v/>
      </c>
      <c r="I584">
        <f>I301-I583</f>
        <v/>
      </c>
      <c r="L584">
        <f>L301-L583</f>
        <v/>
      </c>
      <c r="N584">
        <f>N301-N583</f>
        <v/>
      </c>
      <c r="Q584">
        <f>Q301-Q583</f>
        <v/>
      </c>
      <c r="S584">
        <f>S301-S583</f>
        <v/>
      </c>
      <c r="V584">
        <f>V301-V583</f>
        <v/>
      </c>
      <c r="X584">
        <f>X301-X583</f>
        <v/>
      </c>
      <c r="AA584">
        <f>AA301-AA583</f>
        <v/>
      </c>
      <c r="AC584">
        <f>AC301-AC583</f>
        <v/>
      </c>
      <c r="AF584">
        <f>AF301-AF583</f>
        <v/>
      </c>
      <c r="AH584">
        <f>AH301-AH583</f>
        <v/>
      </c>
      <c r="AK584">
        <f>AK301-AK583</f>
        <v/>
      </c>
      <c r="AM584">
        <f>AM301-AM583</f>
        <v/>
      </c>
      <c r="AP584">
        <f>AP301-AP583</f>
        <v/>
      </c>
      <c r="AR584">
        <f>AR301-AR583</f>
        <v/>
      </c>
      <c r="AU584">
        <f>AU301-AU583</f>
        <v/>
      </c>
    </row>
    <row r="585">
      <c r="A585" t="inlineStr">
        <is>
          <t>Number of shares</t>
        </is>
      </c>
    </row>
    <row r="586">
      <c r="A586" t="inlineStr">
        <is>
          <t>Weighted average number of shares for the purpose of basic earnings per share</t>
        </is>
      </c>
      <c r="C586" t="inlineStr">
        <is>
          <t>Actual</t>
        </is>
      </c>
      <c r="D586" t="inlineStr">
        <is>
          <t>QQQQ</t>
        </is>
      </c>
      <c r="G586" t="n">
        <v>115240896</v>
      </c>
      <c r="I586" t="n">
        <v>115240896</v>
      </c>
      <c r="L586" t="n">
        <v>115240896</v>
      </c>
      <c r="N586" t="n">
        <v>115240896</v>
      </c>
      <c r="Q586" t="n">
        <v>115240896</v>
      </c>
      <c r="S586" t="n">
        <v>115256374</v>
      </c>
      <c r="V586" t="n">
        <v>115494587</v>
      </c>
      <c r="X586" t="n">
        <v>115734845</v>
      </c>
      <c r="AA586" t="n">
        <v>116121648</v>
      </c>
      <c r="AC586" t="n">
        <v>116126293</v>
      </c>
      <c r="AF586" t="n">
        <v>116139794</v>
      </c>
      <c r="AH586" t="n">
        <v>116277921</v>
      </c>
      <c r="AK586" t="n">
        <v>116525784</v>
      </c>
      <c r="AM586" t="n">
        <v>116536876</v>
      </c>
      <c r="AP586" t="n">
        <v>116551449</v>
      </c>
      <c r="AR586" t="n">
        <v>116556818</v>
      </c>
      <c r="AU586" t="n">
        <v>116605028</v>
      </c>
    </row>
    <row r="587">
      <c r="A587" t="inlineStr">
        <is>
          <t>Weighted average number of dilutive employee share options outstanding</t>
        </is>
      </c>
      <c r="C587" t="inlineStr">
        <is>
          <t>Actual</t>
        </is>
      </c>
      <c r="D587" t="inlineStr">
        <is>
          <t>QQQQ</t>
        </is>
      </c>
      <c r="G587" t="n">
        <v>842531</v>
      </c>
      <c r="I587" t="n">
        <v>853692</v>
      </c>
      <c r="L587" t="n">
        <v>938112</v>
      </c>
      <c r="N587" t="n">
        <v>793673</v>
      </c>
      <c r="Q587" t="n">
        <v>1023539</v>
      </c>
      <c r="S587" t="n">
        <v>980112</v>
      </c>
      <c r="V587" t="n">
        <v>966337</v>
      </c>
      <c r="X587" t="n">
        <v>396350</v>
      </c>
      <c r="AA587" t="n">
        <v>427211</v>
      </c>
      <c r="AC587" t="n">
        <v>448508</v>
      </c>
      <c r="AF587" t="n">
        <v>482873</v>
      </c>
      <c r="AH587" t="n">
        <v>335590</v>
      </c>
      <c r="AK587" t="n">
        <v>231674</v>
      </c>
      <c r="AM587" t="n">
        <v>302357</v>
      </c>
      <c r="AP587" t="n">
        <v>214120</v>
      </c>
      <c r="AR587" t="n">
        <v>222486</v>
      </c>
      <c r="AU587" t="n">
        <v>192288</v>
      </c>
    </row>
    <row r="588">
      <c r="A588" t="inlineStr">
        <is>
          <t>Weighted average number of shares for the purpose of diluted earnings per share</t>
        </is>
      </c>
      <c r="C588" t="inlineStr">
        <is>
          <t>Actual</t>
        </is>
      </c>
      <c r="D588" t="inlineStr">
        <is>
          <t>QQQQ</t>
        </is>
      </c>
      <c r="G588" t="n">
        <v>116083427</v>
      </c>
      <c r="I588" t="n">
        <v>116094588</v>
      </c>
      <c r="L588" t="n">
        <v>116179008</v>
      </c>
      <c r="N588" t="n">
        <v>116034569</v>
      </c>
      <c r="Q588" t="n">
        <v>116264435</v>
      </c>
      <c r="S588" t="n">
        <v>116236486</v>
      </c>
      <c r="V588" t="n">
        <v>116460924</v>
      </c>
      <c r="X588" t="n">
        <v>116131195</v>
      </c>
      <c r="AA588" t="n">
        <v>116548859</v>
      </c>
      <c r="AC588" t="n">
        <v>116574801</v>
      </c>
      <c r="AF588" t="n">
        <v>116622667</v>
      </c>
      <c r="AH588" t="n">
        <v>116613511</v>
      </c>
      <c r="AK588" t="n">
        <v>116757458</v>
      </c>
      <c r="AM588" t="n">
        <v>116839233</v>
      </c>
      <c r="AP588" t="n">
        <v>116765569</v>
      </c>
      <c r="AR588" t="n">
        <v>116779304</v>
      </c>
      <c r="AU588" t="n">
        <v>116797316</v>
      </c>
    </row>
    <row r="589">
      <c r="A589" t="inlineStr">
        <is>
          <t>Weighted average number of shares for the purpose of diluted earnings per share-c</t>
        </is>
      </c>
      <c r="G589">
        <f>SUM(G586:G587)</f>
        <v/>
      </c>
      <c r="I589">
        <f>SUM(I586:I587)</f>
        <v/>
      </c>
      <c r="L589">
        <f>SUM(L586:L587)</f>
        <v/>
      </c>
      <c r="N589">
        <f>SUM(N586:N587)</f>
        <v/>
      </c>
      <c r="Q589">
        <f>SUM(Q586:Q587)</f>
        <v/>
      </c>
      <c r="S589">
        <f>SUM(S586:S587)</f>
        <v/>
      </c>
      <c r="V589">
        <f>SUM(V586:V587)</f>
        <v/>
      </c>
      <c r="X589">
        <f>SUM(X586:X587)</f>
        <v/>
      </c>
      <c r="AA589">
        <f>SUM(AA586:AA587)</f>
        <v/>
      </c>
      <c r="AC589">
        <f>SUM(AC586:AC587)</f>
        <v/>
      </c>
      <c r="AF589">
        <f>SUM(AF586:AF587)</f>
        <v/>
      </c>
      <c r="AH589">
        <f>SUM(AH586:AH587)</f>
        <v/>
      </c>
      <c r="AK589">
        <f>SUM(AK586:AK587)</f>
        <v/>
      </c>
      <c r="AM589">
        <f>SUM(AM586:AM587)</f>
        <v/>
      </c>
      <c r="AP589">
        <f>SUM(AP586:AP587)</f>
        <v/>
      </c>
      <c r="AR589">
        <f>SUM(AR586:AR587)</f>
        <v/>
      </c>
      <c r="AU589">
        <f>SUM(AU586:AU587)</f>
        <v/>
      </c>
    </row>
    <row r="590">
      <c r="A590" t="inlineStr">
        <is>
          <t>Sum check</t>
        </is>
      </c>
      <c r="G590">
        <f>G588-G589</f>
        <v/>
      </c>
      <c r="I590">
        <f>I588-I589</f>
        <v/>
      </c>
      <c r="L590">
        <f>L588-L589</f>
        <v/>
      </c>
      <c r="N590">
        <f>N588-N589</f>
        <v/>
      </c>
      <c r="Q590">
        <f>Q588-Q589</f>
        <v/>
      </c>
      <c r="S590">
        <f>S588-S589</f>
        <v/>
      </c>
      <c r="V590">
        <f>V588-V589</f>
        <v/>
      </c>
      <c r="X590">
        <f>X588-X589</f>
        <v/>
      </c>
      <c r="AA590">
        <f>AA588-AA589</f>
        <v/>
      </c>
      <c r="AC590">
        <f>AC588-AC589</f>
        <v/>
      </c>
      <c r="AF590">
        <f>AF588-AF589</f>
        <v/>
      </c>
      <c r="AH590">
        <f>AH588-AH589</f>
        <v/>
      </c>
      <c r="AK590">
        <f>AK588-AK589</f>
        <v/>
      </c>
      <c r="AM590">
        <f>AM588-AM589</f>
        <v/>
      </c>
      <c r="AP590">
        <f>AP588-AP589</f>
        <v/>
      </c>
      <c r="AR590">
        <f>AR588-AR589</f>
        <v/>
      </c>
      <c r="AU590">
        <f>AU588-AU589</f>
        <v/>
      </c>
    </row>
    <row r="592">
      <c r="A592" t="inlineStr">
        <is>
          <t>Basic earnings per share (pence)</t>
        </is>
      </c>
      <c r="C592" t="inlineStr">
        <is>
          <t>Actual</t>
        </is>
      </c>
      <c r="D592" t="inlineStr">
        <is>
          <t>QYYY</t>
        </is>
      </c>
      <c r="G592" t="n">
        <v>4.48</v>
      </c>
      <c r="I592" t="n">
        <v>11.57</v>
      </c>
      <c r="L592" t="n">
        <v>8.18</v>
      </c>
      <c r="N592" t="n">
        <v>23.86</v>
      </c>
      <c r="Q592" t="n">
        <v>16.87</v>
      </c>
      <c r="S592" t="n">
        <v>39.48</v>
      </c>
      <c r="V592" t="n">
        <v>22.91</v>
      </c>
      <c r="X592" t="n">
        <v>53.38</v>
      </c>
      <c r="AA592" t="n">
        <v>24.39</v>
      </c>
      <c r="AC592" t="n">
        <v>50.46</v>
      </c>
      <c r="AF592" t="n">
        <v>15.06</v>
      </c>
      <c r="AH592" t="n">
        <v>35.86</v>
      </c>
      <c r="AK592" t="n">
        <v>17.47</v>
      </c>
      <c r="AM592" t="n">
        <v>38.29</v>
      </c>
      <c r="AP592" t="n">
        <v>12.1</v>
      </c>
      <c r="AR592" t="n">
        <v>21.36</v>
      </c>
      <c r="AU592" t="n">
        <v>0.9399999999999999</v>
      </c>
    </row>
    <row r="593">
      <c r="A593" t="inlineStr">
        <is>
          <t>Diluted earnings per share (pence)</t>
        </is>
      </c>
      <c r="C593" t="inlineStr">
        <is>
          <t>Actual</t>
        </is>
      </c>
      <c r="D593" t="inlineStr">
        <is>
          <t>QYYY</t>
        </is>
      </c>
      <c r="G593" t="n">
        <v>4.44</v>
      </c>
      <c r="I593" t="n">
        <v>11.48</v>
      </c>
      <c r="L593" t="n">
        <v>8.119999999999999</v>
      </c>
      <c r="N593" t="n">
        <v>23.7</v>
      </c>
      <c r="Q593" t="n">
        <v>16.72</v>
      </c>
      <c r="S593" t="n">
        <v>39.15</v>
      </c>
      <c r="V593" t="n">
        <v>22.72</v>
      </c>
      <c r="X593" t="n">
        <v>53.19</v>
      </c>
      <c r="AA593" t="n">
        <v>24.3</v>
      </c>
      <c r="AC593" t="n">
        <v>50.26</v>
      </c>
      <c r="AF593" t="n">
        <v>14.99</v>
      </c>
      <c r="AH593" t="n">
        <v>35.76</v>
      </c>
      <c r="AK593" t="n">
        <v>17.44</v>
      </c>
      <c r="AM593" t="n">
        <v>38.19</v>
      </c>
      <c r="AP593" t="n">
        <v>12.08</v>
      </c>
      <c r="AR593" t="n">
        <v>21.32</v>
      </c>
      <c r="AU593" t="n">
        <v>0.9399999999999999</v>
      </c>
    </row>
    <row r="595">
      <c r="A595" t="inlineStr">
        <is>
          <t>Normalized earnings per share</t>
        </is>
      </c>
    </row>
    <row r="596">
      <c r="A596" t="inlineStr">
        <is>
          <t>Profit</t>
        </is>
      </c>
    </row>
    <row r="597">
      <c r="A597" t="inlineStr">
        <is>
          <t>Reported profit before tax</t>
        </is>
      </c>
      <c r="C597" s="2" t="inlineStr">
        <is>
          <t>Million(2018Q4)</t>
        </is>
      </c>
      <c r="D597" t="inlineStr">
        <is>
          <t>QYYY</t>
        </is>
      </c>
      <c r="I597" t="n">
        <v>16760.513</v>
      </c>
      <c r="N597" t="n">
        <v>34301.88</v>
      </c>
      <c r="S597" t="n">
        <v>56426.683</v>
      </c>
      <c r="X597" t="n">
        <v>75577.39999999999</v>
      </c>
      <c r="AA597" t="n">
        <v>35</v>
      </c>
      <c r="AC597" t="n">
        <v>72.5</v>
      </c>
      <c r="AF597" t="n">
        <v>21.7</v>
      </c>
      <c r="AH597" t="n">
        <v>51.6</v>
      </c>
      <c r="AK597" t="n">
        <v>25.3</v>
      </c>
      <c r="AM597" t="n">
        <v>55.6</v>
      </c>
      <c r="AP597" t="n">
        <v>17.6</v>
      </c>
      <c r="AR597" t="n">
        <v>31</v>
      </c>
      <c r="AU597" t="n">
        <v>1.4</v>
      </c>
    </row>
    <row r="598">
      <c r="A598" t="inlineStr">
        <is>
          <t>Link check</t>
        </is>
      </c>
      <c r="I598">
        <f>I296-I597</f>
        <v/>
      </c>
      <c r="N598">
        <f>N296-N597</f>
        <v/>
      </c>
      <c r="S598">
        <f>S296-S597</f>
        <v/>
      </c>
      <c r="X598">
        <f>X296-X597</f>
        <v/>
      </c>
      <c r="AA598">
        <f>AA296/1000-AA597</f>
        <v/>
      </c>
      <c r="AC598">
        <f>AC296-AC597</f>
        <v/>
      </c>
      <c r="AF598">
        <f>AF296-AF597</f>
        <v/>
      </c>
      <c r="AH598">
        <f>AH296-AH597</f>
        <v/>
      </c>
      <c r="AK598">
        <f>AK296-AK597</f>
        <v/>
      </c>
      <c r="AM598">
        <f>AM296-AM597</f>
        <v/>
      </c>
      <c r="AP598">
        <f>AP296-AP597</f>
        <v/>
      </c>
      <c r="AR598">
        <f>AR296-AR597</f>
        <v/>
      </c>
      <c r="AU598">
        <f>AU296-AU597</f>
        <v/>
      </c>
    </row>
    <row r="599">
      <c r="A599" t="inlineStr">
        <is>
          <t>Add back:</t>
        </is>
      </c>
    </row>
    <row r="600">
      <c r="A600" t="inlineStr">
        <is>
          <t>Amortization</t>
        </is>
      </c>
      <c r="C600" s="2" t="inlineStr">
        <is>
          <t>Million(2018Q4)</t>
        </is>
      </c>
      <c r="D600" t="inlineStr">
        <is>
          <t>QYYY</t>
        </is>
      </c>
      <c r="I600" t="n">
        <v>720</v>
      </c>
      <c r="N600" t="n">
        <v>720</v>
      </c>
      <c r="S600" t="n">
        <v>720</v>
      </c>
      <c r="X600" t="n">
        <v>720</v>
      </c>
      <c r="AA600" t="n">
        <v>0.4</v>
      </c>
      <c r="AC600" t="n">
        <v>0.7</v>
      </c>
      <c r="AF600" t="n">
        <v>0.4</v>
      </c>
      <c r="AH600" t="n">
        <v>1.1</v>
      </c>
      <c r="AK600" t="n">
        <v>0.8</v>
      </c>
      <c r="AM600" t="n">
        <v>1.5</v>
      </c>
      <c r="AP600" t="n">
        <v>0.8</v>
      </c>
      <c r="AR600" t="n">
        <v>1.5</v>
      </c>
      <c r="AU600" t="n">
        <v>0.8</v>
      </c>
    </row>
    <row r="601">
      <c r="A601" t="inlineStr">
        <is>
          <t>Exceptional items</t>
        </is>
      </c>
      <c r="C601" s="2" t="inlineStr">
        <is>
          <t>Million(2018Q4)</t>
        </is>
      </c>
      <c r="D601" t="inlineStr">
        <is>
          <t>QYYY</t>
        </is>
      </c>
      <c r="AU601" t="n">
        <v>3.3</v>
      </c>
    </row>
    <row r="602">
      <c r="A602" t="inlineStr">
        <is>
          <t>Adjusted profit before tax</t>
        </is>
      </c>
      <c r="C602" s="2" t="inlineStr">
        <is>
          <t>Million(2018Q4)</t>
        </is>
      </c>
      <c r="D602" t="inlineStr">
        <is>
          <t>QYYY</t>
        </is>
      </c>
      <c r="I602" t="n">
        <v>17480.513</v>
      </c>
      <c r="N602" t="n">
        <v>35021.88</v>
      </c>
      <c r="S602" t="n">
        <v>57146.683</v>
      </c>
      <c r="X602" t="n">
        <v>76297.39999999999</v>
      </c>
      <c r="AA602" t="n">
        <v>35.4</v>
      </c>
      <c r="AC602" t="n">
        <v>73.2</v>
      </c>
      <c r="AF602" t="n">
        <v>22.1</v>
      </c>
      <c r="AH602" t="n">
        <v>52.7</v>
      </c>
      <c r="AK602" t="n">
        <v>26.1</v>
      </c>
      <c r="AM602" t="n">
        <v>57.1</v>
      </c>
      <c r="AP602" t="n">
        <v>18.4</v>
      </c>
      <c r="AR602" t="n">
        <v>32.5</v>
      </c>
      <c r="AU602" t="n">
        <v>5.5</v>
      </c>
    </row>
    <row r="603">
      <c r="A603" t="inlineStr">
        <is>
          <t>Adjusted profit before tax-c</t>
        </is>
      </c>
      <c r="I603">
        <f>SUM(I597,I600:I601)</f>
        <v/>
      </c>
      <c r="N603">
        <f>SUM(N597,N600:N601)</f>
        <v/>
      </c>
      <c r="S603">
        <f>SUM(S597,S600:S601)</f>
        <v/>
      </c>
      <c r="X603">
        <f>SUM(X597,X600:X601)</f>
        <v/>
      </c>
      <c r="AA603">
        <f>SUM(AA597,AA600:AA601)</f>
        <v/>
      </c>
      <c r="AC603">
        <f>SUM(AC597,AC600:AC601)</f>
        <v/>
      </c>
      <c r="AF603">
        <f>SUM(AF597,AF600:AF601)</f>
        <v/>
      </c>
      <c r="AH603">
        <f>SUM(AH597,AH600:AH601)</f>
        <v/>
      </c>
      <c r="AK603">
        <f>SUM(AK597,AK600:AK601)</f>
        <v/>
      </c>
      <c r="AM603">
        <f>SUM(AM597,AM600:AM601)</f>
        <v/>
      </c>
      <c r="AP603">
        <f>SUM(AP597,AP600:AP601)</f>
        <v/>
      </c>
      <c r="AR603">
        <f>SUM(AR597,AR600:AR601)</f>
        <v/>
      </c>
      <c r="AU603">
        <f>SUM(AU597,AU600:AU601)</f>
        <v/>
      </c>
    </row>
    <row r="604">
      <c r="A604" t="inlineStr">
        <is>
          <t>Sum check</t>
        </is>
      </c>
      <c r="I604">
        <f>I602-I603</f>
        <v/>
      </c>
      <c r="N604">
        <f>N602-N603</f>
        <v/>
      </c>
      <c r="S604">
        <f>S602-S603</f>
        <v/>
      </c>
      <c r="X604">
        <f>X602-X603</f>
        <v/>
      </c>
      <c r="AA604">
        <f>AA602-AA603</f>
        <v/>
      </c>
      <c r="AC604">
        <f>AC602-AC603</f>
        <v/>
      </c>
      <c r="AF604">
        <f>AF602-AF603</f>
        <v/>
      </c>
      <c r="AH604">
        <f>AH602-AH603</f>
        <v/>
      </c>
      <c r="AK604">
        <f>AK602-AK603</f>
        <v/>
      </c>
      <c r="AM604">
        <f>AM602-AM603</f>
        <v/>
      </c>
      <c r="AP604">
        <f>AP602-AP603</f>
        <v/>
      </c>
      <c r="AR604">
        <f>AR602-AR603</f>
        <v/>
      </c>
      <c r="AU604">
        <f>AU602-AU603</f>
        <v/>
      </c>
    </row>
    <row r="606">
      <c r="A606" t="inlineStr">
        <is>
          <t>Tax assume standard rate</t>
        </is>
      </c>
      <c r="C606" s="2" t="inlineStr">
        <is>
          <t>Million(2018Q4)</t>
        </is>
      </c>
      <c r="D606" t="inlineStr">
        <is>
          <t>QYYY</t>
        </is>
      </c>
      <c r="I606" t="n">
        <v>-3539.804</v>
      </c>
      <c r="N606" t="n">
        <v>-7004.376</v>
      </c>
      <c r="S606" t="n">
        <v>-11000.736</v>
      </c>
      <c r="X606" t="n">
        <v>-14496.5</v>
      </c>
      <c r="AA606" t="n">
        <v>-6.7</v>
      </c>
      <c r="AC606" t="n">
        <v>-13.9</v>
      </c>
      <c r="AF606" t="n">
        <v>-4.2</v>
      </c>
      <c r="AH606" t="n">
        <v>-10</v>
      </c>
      <c r="AK606" t="n">
        <v>-5</v>
      </c>
      <c r="AM606" t="n">
        <v>-10.8</v>
      </c>
      <c r="AP606" t="n">
        <v>-3.5</v>
      </c>
      <c r="AR606" t="n">
        <v>-6.2</v>
      </c>
      <c r="AU606" t="n">
        <v>-1.4</v>
      </c>
    </row>
    <row r="607">
      <c r="A607" t="inlineStr">
        <is>
          <t>Normalized earnings</t>
        </is>
      </c>
      <c r="C607" s="2" t="inlineStr">
        <is>
          <t>Million(2018Q4)</t>
        </is>
      </c>
      <c r="D607" t="inlineStr">
        <is>
          <t>QYYY</t>
        </is>
      </c>
      <c r="I607" t="n">
        <v>13940.709</v>
      </c>
      <c r="N607" t="n">
        <v>28017.504</v>
      </c>
      <c r="S607" t="n">
        <v>46145.947</v>
      </c>
      <c r="X607" t="n">
        <v>61800.9</v>
      </c>
      <c r="AA607" t="n">
        <v>28.7</v>
      </c>
      <c r="AC607" t="n">
        <v>59.3</v>
      </c>
      <c r="AF607" t="n">
        <v>17.9</v>
      </c>
      <c r="AH607" t="n">
        <v>42.7</v>
      </c>
      <c r="AK607" t="n">
        <v>21.1</v>
      </c>
      <c r="AM607" t="n">
        <v>46.3</v>
      </c>
      <c r="AP607" t="n">
        <v>15</v>
      </c>
      <c r="AR607" t="n">
        <v>26.3</v>
      </c>
      <c r="AU607" t="n">
        <v>4.1</v>
      </c>
    </row>
    <row r="608">
      <c r="A608" t="inlineStr">
        <is>
          <t>Normalized earnings-c</t>
        </is>
      </c>
      <c r="I608">
        <f>SUM(I602,I606)</f>
        <v/>
      </c>
      <c r="N608">
        <f>SUM(N602,N606)</f>
        <v/>
      </c>
      <c r="S608">
        <f>SUM(S602,S606)</f>
        <v/>
      </c>
      <c r="X608">
        <f>SUM(X602,X606)</f>
        <v/>
      </c>
      <c r="AA608">
        <f>SUM(AA602,AA606)</f>
        <v/>
      </c>
      <c r="AC608">
        <f>SUM(AC602,AC606)</f>
        <v/>
      </c>
      <c r="AF608">
        <f>SUM(AF602,AF606)</f>
        <v/>
      </c>
      <c r="AH608">
        <f>SUM(AH602,AH606)</f>
        <v/>
      </c>
      <c r="AK608">
        <f>SUM(AK602,AK606)</f>
        <v/>
      </c>
      <c r="AM608">
        <f>SUM(AM602,AM606)</f>
        <v/>
      </c>
      <c r="AP608">
        <f>SUM(AP602,AP606)</f>
        <v/>
      </c>
      <c r="AR608">
        <f>SUM(AR602,AR606)</f>
        <v/>
      </c>
      <c r="AU608">
        <f>SUM(AU602,AU606)</f>
        <v/>
      </c>
    </row>
    <row r="609">
      <c r="A609" t="inlineStr">
        <is>
          <t>Sum check</t>
        </is>
      </c>
      <c r="I609">
        <f>I607-I608</f>
        <v/>
      </c>
      <c r="N609">
        <f>N607-N608</f>
        <v/>
      </c>
      <c r="S609">
        <f>S607-S608</f>
        <v/>
      </c>
      <c r="X609">
        <f>X607-X608</f>
        <v/>
      </c>
      <c r="AA609">
        <f>AA607-AA608</f>
        <v/>
      </c>
      <c r="AC609">
        <f>AC607-AC608</f>
        <v/>
      </c>
      <c r="AF609">
        <f>AF607-AF608</f>
        <v/>
      </c>
      <c r="AH609">
        <f>AH607-AH608</f>
        <v/>
      </c>
      <c r="AK609">
        <f>AK607-AK608</f>
        <v/>
      </c>
      <c r="AM609">
        <f>AM607-AM608</f>
        <v/>
      </c>
      <c r="AP609">
        <f>AP607-AP608</f>
        <v/>
      </c>
      <c r="AR609">
        <f>AR607-AR608</f>
        <v/>
      </c>
      <c r="AU609">
        <f>AU607-AU608</f>
        <v/>
      </c>
    </row>
    <row r="611">
      <c r="A611" t="inlineStr">
        <is>
          <t>Number of shares</t>
        </is>
      </c>
      <c r="C611" t="inlineStr">
        <is>
          <t>Actual</t>
        </is>
      </c>
      <c r="D611" t="inlineStr">
        <is>
          <t>QQQQ</t>
        </is>
      </c>
      <c r="I611" t="n">
        <v>115240896</v>
      </c>
      <c r="N611" t="n">
        <v>115240896</v>
      </c>
      <c r="S611" t="n">
        <v>115256374</v>
      </c>
      <c r="X611" t="n">
        <v>115734845</v>
      </c>
      <c r="AA611" t="n">
        <v>116121648</v>
      </c>
      <c r="AC611" t="n">
        <v>116126293</v>
      </c>
      <c r="AF611" t="n">
        <v>116139794</v>
      </c>
      <c r="AH611" t="n">
        <v>116277921</v>
      </c>
      <c r="AK611" t="n">
        <v>116525784</v>
      </c>
      <c r="AM611" t="n">
        <v>116536876</v>
      </c>
      <c r="AP611" t="n">
        <v>116551449</v>
      </c>
      <c r="AR611" t="n">
        <v>116556818</v>
      </c>
      <c r="AU611" t="n">
        <v>116605028</v>
      </c>
    </row>
    <row r="612">
      <c r="A612" t="inlineStr">
        <is>
          <t>Normalized basic earnings per share (pence)</t>
        </is>
      </c>
      <c r="C612" t="inlineStr">
        <is>
          <t>Actual</t>
        </is>
      </c>
      <c r="D612" t="inlineStr">
        <is>
          <t>QYYY</t>
        </is>
      </c>
      <c r="I612" t="n">
        <v>12.1</v>
      </c>
      <c r="N612" t="n">
        <v>24.31</v>
      </c>
      <c r="S612" t="n">
        <v>40.04</v>
      </c>
      <c r="X612" t="n">
        <v>53.4</v>
      </c>
      <c r="AA612" t="n">
        <v>24.63</v>
      </c>
      <c r="AC612" t="n">
        <v>51.08</v>
      </c>
      <c r="AF612" t="n">
        <v>15.38</v>
      </c>
      <c r="AH612" t="n">
        <v>36.72</v>
      </c>
      <c r="AK612" t="n">
        <v>18.14</v>
      </c>
      <c r="AM612" t="n">
        <v>39.7</v>
      </c>
      <c r="AP612" t="n">
        <v>12.87</v>
      </c>
      <c r="AR612" t="n">
        <v>22.59</v>
      </c>
      <c r="AU612" t="n">
        <v>3.52</v>
      </c>
    </row>
    <row r="613">
      <c r="A613" t="inlineStr">
        <is>
          <t>Number of diluted shares</t>
        </is>
      </c>
      <c r="C613" t="inlineStr">
        <is>
          <t>Actual</t>
        </is>
      </c>
      <c r="D613" t="inlineStr">
        <is>
          <t>QQQQ</t>
        </is>
      </c>
      <c r="AR613" t="n">
        <v>116779304</v>
      </c>
    </row>
    <row r="614">
      <c r="A614" t="inlineStr">
        <is>
          <t>Normalized diluted earnings per share (pence)</t>
        </is>
      </c>
      <c r="C614" t="inlineStr">
        <is>
          <t>Actual</t>
        </is>
      </c>
      <c r="D614" t="inlineStr">
        <is>
          <t>QYYY</t>
        </is>
      </c>
      <c r="AR614" t="n">
        <v>22.54</v>
      </c>
    </row>
    <row r="616">
      <c r="A616" t="inlineStr">
        <is>
          <t>Goodwill</t>
        </is>
      </c>
    </row>
    <row r="617">
      <c r="A617" t="inlineStr">
        <is>
          <t>Global CGU</t>
        </is>
      </c>
      <c r="C617" t="inlineStr">
        <is>
          <t>Million</t>
        </is>
      </c>
      <c r="D617" t="inlineStr">
        <is>
          <t>QQQQ</t>
        </is>
      </c>
      <c r="AM617" t="n">
        <v>32.2</v>
      </c>
      <c r="AR617" t="n">
        <v>32.2</v>
      </c>
    </row>
    <row r="618">
      <c r="A618" t="inlineStr">
        <is>
          <t>Powell &amp; Mahoney CGU</t>
        </is>
      </c>
      <c r="C618" t="inlineStr">
        <is>
          <t>Million</t>
        </is>
      </c>
      <c r="D618" t="inlineStr">
        <is>
          <t>QQQQ</t>
        </is>
      </c>
      <c r="AR618" t="n">
        <v>4.2</v>
      </c>
    </row>
    <row r="619">
      <c r="A619" t="inlineStr">
        <is>
          <t>Total</t>
        </is>
      </c>
      <c r="C619" t="inlineStr">
        <is>
          <t>Million</t>
        </is>
      </c>
      <c r="D619" t="inlineStr">
        <is>
          <t>QQQQ</t>
        </is>
      </c>
      <c r="AM619" t="n">
        <v>32.2</v>
      </c>
      <c r="AR619" t="n">
        <v>36.4</v>
      </c>
    </row>
    <row r="620">
      <c r="A620" t="inlineStr">
        <is>
          <t>Total-c</t>
        </is>
      </c>
      <c r="AM620">
        <f>SUM(AM617:AM618)</f>
        <v/>
      </c>
      <c r="AR620">
        <f>SUM(AR617:AR618)</f>
        <v/>
      </c>
    </row>
    <row r="621">
      <c r="A621" t="inlineStr">
        <is>
          <t>Sum check</t>
        </is>
      </c>
      <c r="AM621">
        <f>AM619-AM620</f>
        <v/>
      </c>
      <c r="AR621">
        <f>AR619-AR620</f>
        <v/>
      </c>
    </row>
    <row r="622">
      <c r="A622" t="inlineStr">
        <is>
          <t>Link check</t>
        </is>
      </c>
      <c r="AM622">
        <f>AM619-AM630</f>
        <v/>
      </c>
      <c r="AR622">
        <f>AR619-AR630</f>
        <v/>
      </c>
    </row>
    <row r="624">
      <c r="A624" t="inlineStr">
        <is>
          <t>Intangible assets</t>
        </is>
      </c>
    </row>
    <row r="625">
      <c r="A625" t="inlineStr">
        <is>
          <t>Cost</t>
        </is>
      </c>
    </row>
    <row r="626">
      <c r="A626" t="inlineStr">
        <is>
          <t>Software</t>
        </is>
      </c>
      <c r="C626" t="inlineStr">
        <is>
          <t>Million(2019Q4)</t>
        </is>
      </c>
      <c r="D626" t="inlineStr">
        <is>
          <t>QQQQ</t>
        </is>
      </c>
      <c r="AH626" t="n">
        <v>0.3</v>
      </c>
      <c r="AM626" t="n">
        <v>0.3</v>
      </c>
      <c r="AR626" t="n">
        <v>0.4</v>
      </c>
    </row>
    <row r="627">
      <c r="A627" t="inlineStr">
        <is>
          <t>Assets under development</t>
        </is>
      </c>
      <c r="C627" t="inlineStr">
        <is>
          <t>Million(2019Q4)</t>
        </is>
      </c>
      <c r="D627" t="inlineStr">
        <is>
          <t>QQQQ</t>
        </is>
      </c>
      <c r="AM627" t="n">
        <v>0.9</v>
      </c>
      <c r="AR627" t="n">
        <v>3.3</v>
      </c>
    </row>
    <row r="628">
      <c r="A628" t="inlineStr">
        <is>
          <t>Customer relationships</t>
        </is>
      </c>
      <c r="C628" t="inlineStr">
        <is>
          <t>Million(2019Q4)</t>
        </is>
      </c>
      <c r="D628" t="inlineStr">
        <is>
          <t>QQQQ</t>
        </is>
      </c>
      <c r="AH628" t="n">
        <v>7.9</v>
      </c>
      <c r="AM628" t="n">
        <v>7.4</v>
      </c>
      <c r="AR628" t="n">
        <v>7.8</v>
      </c>
    </row>
    <row r="629">
      <c r="A629" t="inlineStr">
        <is>
          <t>Brands</t>
        </is>
      </c>
      <c r="C629" t="inlineStr">
        <is>
          <t>Million(2019Q4)</t>
        </is>
      </c>
      <c r="D629" t="inlineStr">
        <is>
          <t>QQQQ</t>
        </is>
      </c>
      <c r="I629" t="n">
        <v>14400</v>
      </c>
      <c r="N629" t="n">
        <v>14400</v>
      </c>
      <c r="S629" t="n">
        <v>14400</v>
      </c>
      <c r="X629" t="n">
        <v>14400.1</v>
      </c>
      <c r="AC629" t="n">
        <v>14.4</v>
      </c>
      <c r="AH629" t="n">
        <v>14.4</v>
      </c>
      <c r="AM629" t="n">
        <v>14.4</v>
      </c>
      <c r="AR629" t="n">
        <v>14.4</v>
      </c>
    </row>
    <row r="630">
      <c r="A630" t="inlineStr">
        <is>
          <t>Goodwill</t>
        </is>
      </c>
      <c r="C630" t="inlineStr">
        <is>
          <t>Million(2019Q4)</t>
        </is>
      </c>
      <c r="D630" t="inlineStr">
        <is>
          <t>QQQQ</t>
        </is>
      </c>
      <c r="I630" t="n">
        <v>31469.614</v>
      </c>
      <c r="N630" t="n">
        <v>31469.614</v>
      </c>
      <c r="S630" t="n">
        <v>31469.614</v>
      </c>
      <c r="X630" t="n">
        <v>31469.6</v>
      </c>
      <c r="AC630" t="n">
        <v>31.5</v>
      </c>
      <c r="AH630" t="n">
        <v>32.2</v>
      </c>
      <c r="AM630" t="n">
        <v>32.2</v>
      </c>
      <c r="AR630" t="n">
        <v>36.4</v>
      </c>
    </row>
    <row r="631">
      <c r="A631" t="inlineStr">
        <is>
          <t>Total</t>
        </is>
      </c>
      <c r="C631" t="inlineStr">
        <is>
          <t>Million(2019Q4)</t>
        </is>
      </c>
      <c r="D631" t="inlineStr">
        <is>
          <t>QQQQ</t>
        </is>
      </c>
      <c r="I631" t="n">
        <v>45869.614</v>
      </c>
      <c r="N631" t="n">
        <v>45869.614</v>
      </c>
      <c r="S631" t="n">
        <v>45869.614</v>
      </c>
      <c r="X631" t="n">
        <v>45869.7</v>
      </c>
      <c r="AC631" t="n">
        <v>45.9</v>
      </c>
      <c r="AH631" t="n">
        <v>54.8</v>
      </c>
      <c r="AM631" t="n">
        <v>55.2</v>
      </c>
      <c r="AR631" t="n">
        <v>62.3</v>
      </c>
    </row>
    <row r="632">
      <c r="A632" t="inlineStr">
        <is>
          <t>Total-c</t>
        </is>
      </c>
      <c r="I632">
        <f>SUM(I626:I630)</f>
        <v/>
      </c>
      <c r="N632">
        <f>SUM(N626:N630)</f>
        <v/>
      </c>
      <c r="S632">
        <f>SUM(S626:S630)</f>
        <v/>
      </c>
      <c r="X632">
        <f>SUM(X626:X630)</f>
        <v/>
      </c>
      <c r="AC632">
        <f>SUM(AC626:AC630)</f>
        <v/>
      </c>
      <c r="AH632">
        <f>SUM(AH626:AH630)</f>
        <v/>
      </c>
      <c r="AM632">
        <f>SUM(AM626:AM630)</f>
        <v/>
      </c>
      <c r="AR632">
        <f>SUM(AR626:AR630)</f>
        <v/>
      </c>
    </row>
    <row r="633">
      <c r="A633" t="inlineStr">
        <is>
          <t>Sum check</t>
        </is>
      </c>
      <c r="I633">
        <f>I631-I632</f>
        <v/>
      </c>
      <c r="N633">
        <f>N631-N632</f>
        <v/>
      </c>
      <c r="S633">
        <f>S631-S632</f>
        <v/>
      </c>
      <c r="X633">
        <f>X631-X632</f>
        <v/>
      </c>
      <c r="AC633">
        <f>AC631-AC632</f>
        <v/>
      </c>
      <c r="AH633">
        <f>AH631-AH632</f>
        <v/>
      </c>
      <c r="AM633">
        <f>AM631-AM632</f>
        <v/>
      </c>
      <c r="AR633">
        <f>AR631-AR632</f>
        <v/>
      </c>
    </row>
    <row r="635">
      <c r="A635" t="inlineStr">
        <is>
          <t>Amortization</t>
        </is>
      </c>
    </row>
    <row r="636">
      <c r="A636" t="inlineStr">
        <is>
          <t>Software</t>
        </is>
      </c>
      <c r="C636" t="inlineStr">
        <is>
          <t>Million(2019Q4)</t>
        </is>
      </c>
      <c r="D636" t="inlineStr">
        <is>
          <t>QQQQ</t>
        </is>
      </c>
      <c r="AM636" t="n">
        <v>0.1</v>
      </c>
      <c r="AR636" t="n">
        <v>0.1</v>
      </c>
    </row>
    <row r="637">
      <c r="A637" t="inlineStr">
        <is>
          <t>Customer relationships</t>
        </is>
      </c>
      <c r="C637" t="inlineStr">
        <is>
          <t>Million(2019Q4)</t>
        </is>
      </c>
      <c r="D637" t="inlineStr">
        <is>
          <t>QQQQ</t>
        </is>
      </c>
      <c r="AH637" t="n">
        <v>0.4</v>
      </c>
      <c r="AM637" t="n">
        <v>1.1</v>
      </c>
      <c r="AR637" t="n">
        <v>2</v>
      </c>
    </row>
    <row r="638">
      <c r="A638" t="inlineStr">
        <is>
          <t>Brands</t>
        </is>
      </c>
      <c r="C638" t="inlineStr">
        <is>
          <t>Million(2019Q4)</t>
        </is>
      </c>
      <c r="D638" t="inlineStr">
        <is>
          <t>QQQQ</t>
        </is>
      </c>
      <c r="I638" t="n">
        <v>2018.959</v>
      </c>
      <c r="N638" t="n">
        <v>2738.959</v>
      </c>
      <c r="S638" t="n">
        <v>3458.959</v>
      </c>
      <c r="X638" t="n">
        <v>4179</v>
      </c>
      <c r="AC638" t="n">
        <v>4.9</v>
      </c>
      <c r="AH638" t="n">
        <v>5.6</v>
      </c>
      <c r="AM638" t="n">
        <v>6.3</v>
      </c>
      <c r="AR638" t="n">
        <v>7</v>
      </c>
    </row>
    <row r="639">
      <c r="A639" t="inlineStr">
        <is>
          <t>Total</t>
        </is>
      </c>
      <c r="C639" t="inlineStr">
        <is>
          <t>Million(2019Q4)</t>
        </is>
      </c>
      <c r="D639" t="inlineStr">
        <is>
          <t>QQQQ</t>
        </is>
      </c>
      <c r="I639" t="n">
        <v>2018.959</v>
      </c>
      <c r="N639" t="n">
        <v>2738.959</v>
      </c>
      <c r="S639" t="n">
        <v>3458.959</v>
      </c>
      <c r="X639" t="n">
        <v>4179</v>
      </c>
      <c r="AC639" t="n">
        <v>4.9</v>
      </c>
      <c r="AH639" t="n">
        <v>6</v>
      </c>
      <c r="AM639" t="n">
        <v>7.5</v>
      </c>
      <c r="AR639" t="n">
        <v>9.1</v>
      </c>
    </row>
    <row r="640">
      <c r="A640" t="inlineStr">
        <is>
          <t>Total-c</t>
        </is>
      </c>
      <c r="I640">
        <f>SUM(I636:I638)</f>
        <v/>
      </c>
      <c r="N640">
        <f>SUM(N636:N638)</f>
        <v/>
      </c>
      <c r="S640">
        <f>SUM(S636:S638)</f>
        <v/>
      </c>
      <c r="X640">
        <f>SUM(X636:X638)</f>
        <v/>
      </c>
      <c r="AC640">
        <f>SUM(AC636:AC638)</f>
        <v/>
      </c>
      <c r="AH640">
        <f>SUM(AH636:AH638)</f>
        <v/>
      </c>
      <c r="AM640">
        <f>SUM(AM636:AM638)</f>
        <v/>
      </c>
      <c r="AR640">
        <f>SUM(AR636:AR638)</f>
        <v/>
      </c>
    </row>
    <row r="641">
      <c r="A641" t="inlineStr">
        <is>
          <t>Sum check</t>
        </is>
      </c>
      <c r="I641">
        <f>I639-I640</f>
        <v/>
      </c>
      <c r="N641">
        <f>N639-N640</f>
        <v/>
      </c>
      <c r="S641">
        <f>S639-S640</f>
        <v/>
      </c>
      <c r="X641">
        <f>X639-X640</f>
        <v/>
      </c>
      <c r="AC641">
        <f>AC639-AC640</f>
        <v/>
      </c>
      <c r="AH641">
        <f>AH639-AH640</f>
        <v/>
      </c>
      <c r="AM641">
        <f>AM639-AM640</f>
        <v/>
      </c>
      <c r="AR641">
        <f>AR639-AR640</f>
        <v/>
      </c>
    </row>
    <row r="643">
      <c r="A643" t="inlineStr">
        <is>
          <t>Net book value</t>
        </is>
      </c>
    </row>
    <row r="644">
      <c r="A644" t="inlineStr">
        <is>
          <t>Software</t>
        </is>
      </c>
      <c r="C644" t="inlineStr">
        <is>
          <t>Million(2019Q4)</t>
        </is>
      </c>
      <c r="D644" t="inlineStr">
        <is>
          <t>QQQQ</t>
        </is>
      </c>
      <c r="AH644" t="n">
        <v>0.3</v>
      </c>
      <c r="AM644" t="n">
        <v>0.2</v>
      </c>
      <c r="AR644" t="n">
        <v>0.3</v>
      </c>
    </row>
    <row r="645">
      <c r="A645" t="inlineStr">
        <is>
          <t>Assets under development</t>
        </is>
      </c>
      <c r="C645" t="inlineStr">
        <is>
          <t>Million(2019Q4)</t>
        </is>
      </c>
      <c r="D645" t="inlineStr">
        <is>
          <t>QQQQ</t>
        </is>
      </c>
      <c r="AM645" t="n">
        <v>0.9</v>
      </c>
      <c r="AR645" t="n">
        <v>3.3</v>
      </c>
    </row>
    <row r="646">
      <c r="A646" t="inlineStr">
        <is>
          <t>Customer relationships</t>
        </is>
      </c>
      <c r="C646" t="inlineStr">
        <is>
          <t>Million(2019Q4)</t>
        </is>
      </c>
      <c r="D646" t="inlineStr">
        <is>
          <t>QQQQ</t>
        </is>
      </c>
      <c r="AH646" t="n">
        <v>7.5</v>
      </c>
      <c r="AM646" t="n">
        <v>6.3</v>
      </c>
      <c r="AR646" t="n">
        <v>5.8</v>
      </c>
    </row>
    <row r="647">
      <c r="A647" t="inlineStr">
        <is>
          <t>Brands</t>
        </is>
      </c>
      <c r="C647" t="inlineStr">
        <is>
          <t>Million(2019Q4)</t>
        </is>
      </c>
      <c r="D647" t="inlineStr">
        <is>
          <t>QQQQ</t>
        </is>
      </c>
      <c r="I647" t="n">
        <v>12381.041</v>
      </c>
      <c r="N647" t="n">
        <v>11661.041</v>
      </c>
      <c r="S647" t="n">
        <v>10941.041</v>
      </c>
      <c r="X647" t="n">
        <v>10221</v>
      </c>
      <c r="AC647" t="n">
        <v>9.5</v>
      </c>
      <c r="AH647" t="n">
        <v>8.800000000000001</v>
      </c>
      <c r="AM647" t="n">
        <v>8.1</v>
      </c>
      <c r="AR647" t="n">
        <v>7.4</v>
      </c>
    </row>
    <row r="648">
      <c r="A648" t="inlineStr">
        <is>
          <t>Goodwill</t>
        </is>
      </c>
      <c r="C648" t="inlineStr">
        <is>
          <t>Million(2019Q4)</t>
        </is>
      </c>
      <c r="D648" t="inlineStr">
        <is>
          <t>QQQQ</t>
        </is>
      </c>
      <c r="I648" t="n">
        <v>31469.614</v>
      </c>
      <c r="N648" t="n">
        <v>31469.614</v>
      </c>
      <c r="S648" t="n">
        <v>31469.614</v>
      </c>
      <c r="X648" t="n">
        <v>31469.6</v>
      </c>
      <c r="AC648" t="n">
        <v>31.5</v>
      </c>
      <c r="AH648" t="n">
        <v>32.2</v>
      </c>
      <c r="AM648" t="n">
        <v>32.2</v>
      </c>
      <c r="AR648" t="n">
        <v>36.4</v>
      </c>
    </row>
    <row r="649">
      <c r="A649" t="inlineStr">
        <is>
          <t>Total</t>
        </is>
      </c>
      <c r="C649" t="inlineStr">
        <is>
          <t>Million(2019Q4)</t>
        </is>
      </c>
      <c r="D649" t="inlineStr">
        <is>
          <t>QQQQ</t>
        </is>
      </c>
      <c r="I649" t="n">
        <v>43850.655</v>
      </c>
      <c r="N649" t="n">
        <v>43130.655</v>
      </c>
      <c r="S649" t="n">
        <v>42410.655</v>
      </c>
      <c r="X649" t="n">
        <v>41690.7</v>
      </c>
      <c r="AC649" t="n">
        <v>41</v>
      </c>
      <c r="AH649" t="n">
        <v>48.8</v>
      </c>
      <c r="AM649" t="n">
        <v>47.7</v>
      </c>
      <c r="AR649" t="n">
        <v>53.2</v>
      </c>
    </row>
    <row r="650">
      <c r="A650" t="inlineStr">
        <is>
          <t>Total-c</t>
        </is>
      </c>
      <c r="I650">
        <f>SUM(I645:I648)</f>
        <v/>
      </c>
      <c r="N650">
        <f>SUM(N645:N648)</f>
        <v/>
      </c>
      <c r="S650">
        <f>SUM(S645:S648)</f>
        <v/>
      </c>
      <c r="X650">
        <f>SUM(X645:X648)</f>
        <v/>
      </c>
      <c r="AC650">
        <f>SUM(AC645:AC648)</f>
        <v/>
      </c>
      <c r="AH650">
        <f>SUM(AH645:AH648)</f>
        <v/>
      </c>
      <c r="AM650">
        <f>SUM(AM645:AM648)</f>
        <v/>
      </c>
      <c r="AR650">
        <f>SUM(AR645:AR648)</f>
        <v/>
      </c>
    </row>
    <row r="651">
      <c r="A651" t="inlineStr">
        <is>
          <t>Sum check 1</t>
        </is>
      </c>
      <c r="I651">
        <f>I649-I650</f>
        <v/>
      </c>
      <c r="N651">
        <f>N649-N650</f>
        <v/>
      </c>
      <c r="S651">
        <f>S649-S650</f>
        <v/>
      </c>
      <c r="X651">
        <f>X649-X650</f>
        <v/>
      </c>
      <c r="AC651">
        <f>AC649-AC650</f>
        <v/>
      </c>
      <c r="AH651">
        <f>AH649-AH650</f>
        <v/>
      </c>
      <c r="AM651">
        <f>AM649-AM650</f>
        <v/>
      </c>
      <c r="AR651">
        <f>AR649-AR650</f>
        <v/>
      </c>
    </row>
    <row r="652">
      <c r="A652" t="inlineStr">
        <is>
          <t>Sum check 2</t>
        </is>
      </c>
      <c r="I652">
        <f>SUM(I631-I639-I649)</f>
        <v/>
      </c>
      <c r="N652">
        <f>SUM(N631-N639-N649)</f>
        <v/>
      </c>
      <c r="S652">
        <f>SUM(S631-S639-S649)</f>
        <v/>
      </c>
      <c r="X652">
        <f>SUM(X631-X639-X649)</f>
        <v/>
      </c>
      <c r="AC652">
        <f>SUM(AC631-AC639-AC649)</f>
        <v/>
      </c>
      <c r="AH652">
        <f>SUM(AH631-AH639-AH649)</f>
        <v/>
      </c>
      <c r="AM652">
        <f>SUM(AM631-AM639-AM649)</f>
        <v/>
      </c>
      <c r="AR652">
        <f>SUM(AR631-AR639-AR649)</f>
        <v/>
      </c>
    </row>
    <row r="653">
      <c r="A653" t="inlineStr">
        <is>
          <t>Link check</t>
        </is>
      </c>
      <c r="I653">
        <f>I326-I649</f>
        <v/>
      </c>
      <c r="N653">
        <f>N326-N649</f>
        <v/>
      </c>
      <c r="S653">
        <f>S326-S649</f>
        <v/>
      </c>
      <c r="X653">
        <f>X326-X649</f>
        <v/>
      </c>
      <c r="AC653">
        <f>AC326-AC649</f>
        <v/>
      </c>
      <c r="AH653">
        <f>AH326-AH649</f>
        <v/>
      </c>
      <c r="AM653">
        <f>AM326-AM649</f>
        <v/>
      </c>
      <c r="AR653">
        <f>AR326-AR649</f>
        <v/>
      </c>
    </row>
    <row r="655">
      <c r="A655" t="inlineStr">
        <is>
          <t>Right of use assets</t>
        </is>
      </c>
    </row>
    <row r="656">
      <c r="A656" t="inlineStr">
        <is>
          <t>Motor vehicles</t>
        </is>
      </c>
      <c r="C656" t="inlineStr">
        <is>
          <t>Million</t>
        </is>
      </c>
      <c r="D656" t="inlineStr">
        <is>
          <t>QQQQ</t>
        </is>
      </c>
      <c r="AH656" t="n">
        <v>0.2</v>
      </c>
      <c r="AM656" t="n">
        <v>0.2</v>
      </c>
      <c r="AR656" t="n">
        <v>0.1</v>
      </c>
    </row>
    <row r="657">
      <c r="A657" t="inlineStr">
        <is>
          <t>Leasehold property</t>
        </is>
      </c>
      <c r="C657" t="inlineStr">
        <is>
          <t>Million</t>
        </is>
      </c>
      <c r="D657" t="inlineStr">
        <is>
          <t>QQQQ</t>
        </is>
      </c>
      <c r="AC657" t="n">
        <v>1.6</v>
      </c>
      <c r="AH657" t="n">
        <v>1.5</v>
      </c>
      <c r="AM657" t="n">
        <v>2.5</v>
      </c>
      <c r="AR657" t="n">
        <v>16.4</v>
      </c>
    </row>
    <row r="658">
      <c r="A658" t="inlineStr">
        <is>
          <t>Total</t>
        </is>
      </c>
      <c r="C658" t="inlineStr">
        <is>
          <t>Million</t>
        </is>
      </c>
      <c r="D658" t="inlineStr">
        <is>
          <t>QQQQ</t>
        </is>
      </c>
      <c r="AC658" t="n">
        <v>1.6</v>
      </c>
      <c r="AH658" t="n">
        <v>1.7</v>
      </c>
      <c r="AM658" t="n">
        <v>2.7</v>
      </c>
      <c r="AR658" t="n">
        <v>16.5</v>
      </c>
    </row>
    <row r="659">
      <c r="A659" t="inlineStr">
        <is>
          <t>Total-c</t>
        </is>
      </c>
      <c r="AC659">
        <f>SUM(AC656:AC657)</f>
        <v/>
      </c>
      <c r="AH659">
        <f>SUM(AH656:AH657)</f>
        <v/>
      </c>
      <c r="AM659">
        <f>SUM(AM656:AM657)</f>
        <v/>
      </c>
      <c r="AR659">
        <f>SUM(AR656:AR657)</f>
        <v/>
      </c>
    </row>
    <row r="660">
      <c r="A660" t="inlineStr">
        <is>
          <t>Sum check</t>
        </is>
      </c>
      <c r="AC660">
        <f>AC658-AC659</f>
        <v/>
      </c>
      <c r="AH660">
        <f>AH658-AH659</f>
        <v/>
      </c>
      <c r="AM660">
        <f>AM658-AM659</f>
        <v/>
      </c>
      <c r="AR660">
        <f>AR658-AR659</f>
        <v/>
      </c>
    </row>
    <row r="661">
      <c r="A661" t="inlineStr">
        <is>
          <t>Link check</t>
        </is>
      </c>
      <c r="AC661">
        <f>AC457-AC658</f>
        <v/>
      </c>
      <c r="AH661">
        <f>AH457-AH658</f>
        <v/>
      </c>
      <c r="AM661">
        <f>AM457-AM658</f>
        <v/>
      </c>
      <c r="AR661">
        <f>AR457-AR658</f>
        <v/>
      </c>
    </row>
    <row r="663">
      <c r="A663" t="inlineStr">
        <is>
          <t>Leases</t>
        </is>
      </c>
    </row>
    <row r="664">
      <c r="A664" t="inlineStr">
        <is>
          <t>Un-discontinued future cash flows</t>
        </is>
      </c>
    </row>
    <row r="665">
      <c r="A665" t="inlineStr">
        <is>
          <t>Not later than one year</t>
        </is>
      </c>
      <c r="C665" t="inlineStr">
        <is>
          <t>Million</t>
        </is>
      </c>
      <c r="D665" t="inlineStr">
        <is>
          <t>QQQQ</t>
        </is>
      </c>
      <c r="AC665" t="n">
        <v>0.6</v>
      </c>
      <c r="AH665" t="n">
        <v>0.8</v>
      </c>
      <c r="AM665" t="n">
        <v>0.7</v>
      </c>
      <c r="AR665" t="n">
        <v>3.8</v>
      </c>
    </row>
    <row r="666">
      <c r="A666" t="inlineStr">
        <is>
          <t>Later than one year and not later than five years</t>
        </is>
      </c>
      <c r="C666" t="inlineStr">
        <is>
          <t>Million</t>
        </is>
      </c>
      <c r="D666" t="inlineStr">
        <is>
          <t>QQQQ</t>
        </is>
      </c>
      <c r="AC666" t="n">
        <v>1.3</v>
      </c>
      <c r="AH666" t="n">
        <v>1.1</v>
      </c>
      <c r="AM666" t="n">
        <v>2</v>
      </c>
      <c r="AR666" t="n">
        <v>12.6</v>
      </c>
    </row>
    <row r="667">
      <c r="A667" t="inlineStr">
        <is>
          <t>Later than five years</t>
        </is>
      </c>
      <c r="C667" t="inlineStr">
        <is>
          <t>Million</t>
        </is>
      </c>
      <c r="D667" t="inlineStr">
        <is>
          <t>QQQQ</t>
        </is>
      </c>
      <c r="AM667" t="n">
        <v>0.2</v>
      </c>
      <c r="AR667" t="n">
        <v>1.6</v>
      </c>
    </row>
    <row r="668">
      <c r="A668" t="inlineStr">
        <is>
          <t>Total undiscounted future cash flows</t>
        </is>
      </c>
      <c r="C668" t="inlineStr">
        <is>
          <t>Million</t>
        </is>
      </c>
      <c r="D668" t="inlineStr">
        <is>
          <t>QQQQ</t>
        </is>
      </c>
      <c r="AC668" t="n">
        <v>1.9</v>
      </c>
      <c r="AH668" t="n">
        <v>1.9</v>
      </c>
      <c r="AM668" t="n">
        <v>2.9</v>
      </c>
      <c r="AR668" t="n">
        <v>18</v>
      </c>
    </row>
    <row r="669">
      <c r="A669" t="inlineStr">
        <is>
          <t>Total undiscounted future cash flows-c</t>
        </is>
      </c>
      <c r="AC669">
        <f>SUM(AC665:AC667)</f>
        <v/>
      </c>
      <c r="AH669">
        <f>SUM(AH665:AH667)</f>
        <v/>
      </c>
      <c r="AM669">
        <f>SUM(AM665:AM667)</f>
        <v/>
      </c>
      <c r="AR669">
        <f>SUM(AR665:AR667)</f>
        <v/>
      </c>
    </row>
    <row r="670">
      <c r="A670" t="inlineStr">
        <is>
          <t>Sum check</t>
        </is>
      </c>
      <c r="AC670">
        <f>AC668-AC669</f>
        <v/>
      </c>
      <c r="AH670">
        <f>AH668-AH669</f>
        <v/>
      </c>
      <c r="AM670">
        <f>AM668-AM669</f>
        <v/>
      </c>
      <c r="AR670">
        <f>AR668-AR669</f>
        <v/>
      </c>
    </row>
    <row r="672">
      <c r="A672" t="inlineStr">
        <is>
          <t>Amounts recognized in the profit or loss</t>
        </is>
      </c>
    </row>
    <row r="673">
      <c r="A673" t="inlineStr">
        <is>
          <t>Lease expense (IAS17)</t>
        </is>
      </c>
      <c r="C673" t="inlineStr">
        <is>
          <t>Million</t>
        </is>
      </c>
      <c r="D673" t="inlineStr">
        <is>
          <t>QQQQ</t>
        </is>
      </c>
      <c r="X673" t="n">
        <v>0.3</v>
      </c>
    </row>
    <row r="674">
      <c r="A674" t="inlineStr">
        <is>
          <t>Interest on lease liabilities</t>
        </is>
      </c>
      <c r="C674" t="inlineStr">
        <is>
          <t>Million</t>
        </is>
      </c>
      <c r="D674" t="inlineStr">
        <is>
          <t>QQQQ</t>
        </is>
      </c>
      <c r="AC674" t="n">
        <v>0.2</v>
      </c>
      <c r="AH674" t="n">
        <v>0.1</v>
      </c>
      <c r="AM674" t="n">
        <v>0.1</v>
      </c>
      <c r="AR674" t="n">
        <v>0.2</v>
      </c>
    </row>
    <row r="675">
      <c r="A675" t="inlineStr">
        <is>
          <t>Depreciation charge for right-of-use assets</t>
        </is>
      </c>
      <c r="C675" t="inlineStr">
        <is>
          <t>Million</t>
        </is>
      </c>
      <c r="D675" t="inlineStr">
        <is>
          <t>QQQQ</t>
        </is>
      </c>
      <c r="AC675" t="n">
        <v>0.6</v>
      </c>
      <c r="AH675" t="n">
        <v>0.7</v>
      </c>
      <c r="AM675" t="n">
        <v>0.8</v>
      </c>
      <c r="AR675" t="n">
        <v>1.7</v>
      </c>
    </row>
    <row r="676">
      <c r="A676" t="inlineStr">
        <is>
          <t>Charge relating to short-term leases</t>
        </is>
      </c>
      <c r="C676" t="inlineStr">
        <is>
          <t>Million</t>
        </is>
      </c>
      <c r="D676" t="inlineStr">
        <is>
          <t>QQQQ</t>
        </is>
      </c>
      <c r="AC676" t="n">
        <v>0.2</v>
      </c>
      <c r="AH676" t="n">
        <v>0.1</v>
      </c>
      <c r="AM676" t="n">
        <v>0.1</v>
      </c>
      <c r="AR676" t="n">
        <v>0.2</v>
      </c>
    </row>
    <row r="677">
      <c r="A677" t="inlineStr">
        <is>
          <t>Amounts recognized in the consolidated statement of cash flows - lease payments</t>
        </is>
      </c>
      <c r="C677" t="inlineStr">
        <is>
          <t>Million</t>
        </is>
      </c>
      <c r="D677" t="inlineStr">
        <is>
          <t>QQQQ</t>
        </is>
      </c>
      <c r="AC677" t="n">
        <v>0.5</v>
      </c>
      <c r="AH677" t="n">
        <v>0.7</v>
      </c>
      <c r="AM677" t="n">
        <v>0.6</v>
      </c>
      <c r="AR677" t="n">
        <v>1.8</v>
      </c>
    </row>
    <row r="679">
      <c r="A679" t="inlineStr">
        <is>
          <t>Inventories</t>
        </is>
      </c>
    </row>
    <row r="680">
      <c r="A680" t="inlineStr">
        <is>
          <t>Raw materials</t>
        </is>
      </c>
      <c r="C680" t="inlineStr">
        <is>
          <t>Million(2019Q4)</t>
        </is>
      </c>
      <c r="D680" t="inlineStr">
        <is>
          <t>QQQQ</t>
        </is>
      </c>
      <c r="I680" t="n">
        <v>1670.776</v>
      </c>
      <c r="N680" t="n">
        <v>2905.917</v>
      </c>
      <c r="S680" t="n">
        <v>4134.004</v>
      </c>
      <c r="X680" t="n">
        <v>6266.8</v>
      </c>
      <c r="AC680" t="n">
        <v>5.7</v>
      </c>
      <c r="AH680" t="n">
        <v>8.699999999999999</v>
      </c>
      <c r="AM680" t="n">
        <v>9.800000000000001</v>
      </c>
      <c r="AR680" t="n">
        <v>17.8</v>
      </c>
    </row>
    <row r="681">
      <c r="A681" t="inlineStr">
        <is>
          <t>Finished goods</t>
        </is>
      </c>
      <c r="C681" t="inlineStr">
        <is>
          <t>Million(2019Q4)</t>
        </is>
      </c>
      <c r="D681" t="inlineStr">
        <is>
          <t>QQQQ</t>
        </is>
      </c>
      <c r="I681" t="n">
        <v>4705.897</v>
      </c>
      <c r="N681" t="n">
        <v>7617.837</v>
      </c>
      <c r="S681" t="n">
        <v>9101.732</v>
      </c>
      <c r="X681" t="n">
        <v>22055.4</v>
      </c>
      <c r="AC681" t="n">
        <v>15.1</v>
      </c>
      <c r="AH681" t="n">
        <v>30</v>
      </c>
      <c r="AM681" t="n">
        <v>26.4</v>
      </c>
      <c r="AR681" t="n">
        <v>42.3</v>
      </c>
    </row>
    <row r="682">
      <c r="A682" t="inlineStr">
        <is>
          <t>Total</t>
        </is>
      </c>
      <c r="C682" t="inlineStr">
        <is>
          <t>Million(2019Q4)</t>
        </is>
      </c>
      <c r="D682" t="inlineStr">
        <is>
          <t>QQQQ</t>
        </is>
      </c>
      <c r="I682" t="n">
        <v>6376.673</v>
      </c>
      <c r="N682" t="n">
        <v>10523.754</v>
      </c>
      <c r="S682" t="n">
        <v>13235.736</v>
      </c>
      <c r="X682" t="n">
        <v>28322.2</v>
      </c>
      <c r="AC682" t="n">
        <v>20.8</v>
      </c>
      <c r="AH682" t="n">
        <v>38.7</v>
      </c>
      <c r="AM682" t="n">
        <v>36.2</v>
      </c>
      <c r="AR682" t="n">
        <v>60.1</v>
      </c>
    </row>
    <row r="683">
      <c r="A683" t="inlineStr">
        <is>
          <t>Total-c</t>
        </is>
      </c>
      <c r="I683">
        <f>SUM(I680:I681)</f>
        <v/>
      </c>
      <c r="N683">
        <f>SUM(N680:N681)</f>
        <v/>
      </c>
      <c r="S683">
        <f>SUM(S680:S681)</f>
        <v/>
      </c>
      <c r="X683">
        <f>SUM(X680:X681)</f>
        <v/>
      </c>
      <c r="AC683">
        <f>SUM(AC680:AC681)</f>
        <v/>
      </c>
      <c r="AH683">
        <f>SUM(AH680:AH681)</f>
        <v/>
      </c>
      <c r="AM683">
        <f>SUM(AM680:AM681)</f>
        <v/>
      </c>
      <c r="AR683">
        <f>SUM(AR680:AR681)</f>
        <v/>
      </c>
    </row>
    <row r="684">
      <c r="A684" t="inlineStr">
        <is>
          <t>Sum check</t>
        </is>
      </c>
      <c r="I684">
        <f>I682-I683</f>
        <v/>
      </c>
      <c r="N684">
        <f>N682-N683</f>
        <v/>
      </c>
      <c r="S684">
        <f>S682-S683</f>
        <v/>
      </c>
      <c r="X684">
        <f>X682-X683</f>
        <v/>
      </c>
      <c r="AC684">
        <f>AC682-AC683</f>
        <v/>
      </c>
      <c r="AH684">
        <f>AH682-AH683</f>
        <v/>
      </c>
      <c r="AM684">
        <f>AM682-AM683</f>
        <v/>
      </c>
      <c r="AR684">
        <f>AR682-AR683</f>
        <v/>
      </c>
    </row>
    <row r="685">
      <c r="A685" t="inlineStr">
        <is>
          <t>Link check</t>
        </is>
      </c>
      <c r="I685">
        <f>I682-I334</f>
        <v/>
      </c>
      <c r="N685">
        <f>N682-N334</f>
        <v/>
      </c>
      <c r="S685">
        <f>S682-S334</f>
        <v/>
      </c>
      <c r="X685">
        <f>X682-X334</f>
        <v/>
      </c>
      <c r="AC685">
        <f>AC682-AC334</f>
        <v/>
      </c>
      <c r="AH685">
        <f>AH682-AH334</f>
        <v/>
      </c>
      <c r="AM685">
        <f>AM682-AM334</f>
        <v/>
      </c>
      <c r="AR685">
        <f>AR682-AR334</f>
        <v/>
      </c>
    </row>
    <row r="687">
      <c r="A687" t="inlineStr">
        <is>
          <t>Trade and other receivables</t>
        </is>
      </c>
    </row>
    <row r="688">
      <c r="A688" t="inlineStr">
        <is>
          <t>Trade receivables</t>
        </is>
      </c>
      <c r="C688" t="inlineStr">
        <is>
          <t>Million(2019Q4)</t>
        </is>
      </c>
      <c r="D688" t="inlineStr">
        <is>
          <t>QQQQ</t>
        </is>
      </c>
      <c r="I688" t="n">
        <v>14934.537</v>
      </c>
      <c r="N688" t="n">
        <v>28434.855</v>
      </c>
      <c r="S688" t="n">
        <v>47260.966</v>
      </c>
      <c r="X688" t="n">
        <v>55975.9</v>
      </c>
      <c r="AC688" t="n">
        <v>52.3</v>
      </c>
      <c r="AH688" t="n">
        <v>49.1</v>
      </c>
      <c r="AM688" t="n">
        <v>61.5</v>
      </c>
      <c r="AR688" t="n">
        <v>64.40000000000001</v>
      </c>
    </row>
    <row r="689">
      <c r="A689" t="inlineStr">
        <is>
          <t>Expected credit loss provision</t>
        </is>
      </c>
      <c r="C689" t="inlineStr">
        <is>
          <t>Million(2019Q4)</t>
        </is>
      </c>
      <c r="D689" t="inlineStr">
        <is>
          <t>QQQQ</t>
        </is>
      </c>
      <c r="I689" t="n">
        <v>-565.787</v>
      </c>
      <c r="N689" t="n">
        <v>-955.867</v>
      </c>
      <c r="S689" t="n">
        <v>-1075.342</v>
      </c>
      <c r="X689" t="n">
        <v>-1676.1</v>
      </c>
      <c r="AC689" t="n">
        <v>-1.3</v>
      </c>
      <c r="AH689" t="n">
        <v>-1.2</v>
      </c>
      <c r="AM689" t="n">
        <v>-3.1</v>
      </c>
      <c r="AR689" t="n">
        <v>-1.9</v>
      </c>
    </row>
    <row r="690">
      <c r="A690" t="inlineStr">
        <is>
          <t>Net trade receivables</t>
        </is>
      </c>
      <c r="C690" t="inlineStr">
        <is>
          <t>Million(2019Q4)</t>
        </is>
      </c>
      <c r="D690" t="inlineStr">
        <is>
          <t>QQQQ</t>
        </is>
      </c>
      <c r="I690" t="n">
        <v>14368.75</v>
      </c>
      <c r="N690" t="n">
        <v>27478.988</v>
      </c>
      <c r="S690" t="n">
        <v>46185.624</v>
      </c>
      <c r="X690" t="n">
        <v>54299.8</v>
      </c>
      <c r="AC690" t="n">
        <v>51</v>
      </c>
      <c r="AH690" t="n">
        <v>47.9</v>
      </c>
      <c r="AM690" t="n">
        <v>58.4</v>
      </c>
      <c r="AR690" t="n">
        <v>62.5</v>
      </c>
    </row>
    <row r="691">
      <c r="A691" t="inlineStr">
        <is>
          <t>Net trade receivables-c</t>
        </is>
      </c>
      <c r="I691">
        <f>SUM(I688:I689)</f>
        <v/>
      </c>
      <c r="N691">
        <f>SUM(N688:N689)</f>
        <v/>
      </c>
      <c r="S691">
        <f>SUM(S688:S689)</f>
        <v/>
      </c>
      <c r="X691">
        <f>SUM(X688:X689)</f>
        <v/>
      </c>
      <c r="AC691">
        <f>SUM(AC688:AC689)</f>
        <v/>
      </c>
      <c r="AH691">
        <f>SUM(AH688:AH689)</f>
        <v/>
      </c>
      <c r="AM691">
        <f>SUM(AM688:AM689)</f>
        <v/>
      </c>
      <c r="AR691">
        <f>SUM(AR688:AR689)</f>
        <v/>
      </c>
    </row>
    <row r="692">
      <c r="A692" t="inlineStr">
        <is>
          <t>Sum check</t>
        </is>
      </c>
      <c r="I692">
        <f>I690-I691</f>
        <v/>
      </c>
      <c r="N692">
        <f>N690-N691</f>
        <v/>
      </c>
      <c r="S692">
        <f>S690-S691</f>
        <v/>
      </c>
      <c r="X692">
        <f>X690-X691</f>
        <v/>
      </c>
      <c r="AC692">
        <f>AC690-AC691</f>
        <v/>
      </c>
      <c r="AH692">
        <f>AH690-AH691</f>
        <v/>
      </c>
      <c r="AM692">
        <f>AM690-AM691</f>
        <v/>
      </c>
      <c r="AR692">
        <f>AR690-AR691</f>
        <v/>
      </c>
    </row>
    <row r="694">
      <c r="A694" t="inlineStr">
        <is>
          <t>Other receivables</t>
        </is>
      </c>
      <c r="C694" t="inlineStr">
        <is>
          <t>Million(2019Q4)</t>
        </is>
      </c>
      <c r="D694" t="inlineStr">
        <is>
          <t>QQQQ</t>
        </is>
      </c>
      <c r="I694" t="n">
        <v>1071.088</v>
      </c>
      <c r="N694" t="n">
        <v>1310.36</v>
      </c>
      <c r="S694" t="n">
        <v>6314.376</v>
      </c>
      <c r="X694" t="n">
        <v>3198.4</v>
      </c>
      <c r="AC694" t="n">
        <v>5.2</v>
      </c>
      <c r="AH694" t="n">
        <v>1.1</v>
      </c>
      <c r="AM694" t="n">
        <v>4.5</v>
      </c>
      <c r="AR694" t="n">
        <v>1.7</v>
      </c>
    </row>
    <row r="695">
      <c r="A695" t="inlineStr">
        <is>
          <t>Total financial assets other than cash and cash equivalents held at amortized cost</t>
        </is>
      </c>
      <c r="C695" t="inlineStr">
        <is>
          <t>Million(2019Q4)</t>
        </is>
      </c>
      <c r="D695" t="inlineStr">
        <is>
          <t>QQQQ</t>
        </is>
      </c>
      <c r="I695" t="n">
        <v>15439.838</v>
      </c>
      <c r="N695" t="n">
        <v>28789.348</v>
      </c>
      <c r="S695" t="n">
        <v>52500</v>
      </c>
      <c r="X695" t="n">
        <v>57498.2</v>
      </c>
      <c r="AC695" t="n">
        <v>56.2</v>
      </c>
      <c r="AH695" t="n">
        <v>49</v>
      </c>
      <c r="AM695" t="n">
        <v>62.9</v>
      </c>
      <c r="AR695" t="n">
        <v>64.2</v>
      </c>
    </row>
    <row r="696">
      <c r="A696" t="inlineStr">
        <is>
          <t>Total financial assets other than cash and cash equivalents held at amortized cost-c</t>
        </is>
      </c>
      <c r="I696">
        <f>SUM(I690,I694)</f>
        <v/>
      </c>
      <c r="N696">
        <f>SUM(N690,N694)</f>
        <v/>
      </c>
      <c r="S696">
        <f>SUM(S690,S694)</f>
        <v/>
      </c>
      <c r="X696">
        <f>SUM(X690,X694)</f>
        <v/>
      </c>
      <c r="AC696">
        <f>SUM(AC690,AC694)</f>
        <v/>
      </c>
      <c r="AH696">
        <f>SUM(AH690,AH694)</f>
        <v/>
      </c>
      <c r="AM696">
        <f>SUM(AM690,AM694)</f>
        <v/>
      </c>
      <c r="AR696">
        <f>SUM(AR690,AR694)</f>
        <v/>
      </c>
    </row>
    <row r="697">
      <c r="A697" t="inlineStr">
        <is>
          <t>Sum check</t>
        </is>
      </c>
      <c r="I697">
        <f>I695-I696</f>
        <v/>
      </c>
      <c r="N697">
        <f>N695-N696</f>
        <v/>
      </c>
      <c r="S697">
        <f>S695-S696</f>
        <v/>
      </c>
      <c r="X697">
        <f>X695-X696</f>
        <v/>
      </c>
      <c r="AC697">
        <f>AC695-AC696</f>
        <v/>
      </c>
      <c r="AH697">
        <f>AH695-AH696</f>
        <v/>
      </c>
      <c r="AM697">
        <f>AM695-AM696</f>
        <v/>
      </c>
      <c r="AR697">
        <f>AR695-AR696</f>
        <v/>
      </c>
    </row>
    <row r="699">
      <c r="A699" t="inlineStr">
        <is>
          <t>Prepayments</t>
        </is>
      </c>
      <c r="C699" t="inlineStr">
        <is>
          <t>Million(2019Q4)</t>
        </is>
      </c>
      <c r="D699" t="inlineStr">
        <is>
          <t>QQQQ</t>
        </is>
      </c>
      <c r="I699" t="n">
        <v>1233.399</v>
      </c>
      <c r="N699" t="n">
        <v>1566.955</v>
      </c>
      <c r="S699" t="n">
        <v>2919.362</v>
      </c>
      <c r="X699" t="n">
        <v>4258</v>
      </c>
      <c r="AC699" t="n">
        <v>3.2</v>
      </c>
      <c r="AH699" t="n">
        <v>4</v>
      </c>
      <c r="AM699" t="n">
        <v>6.4</v>
      </c>
      <c r="AR699" t="n">
        <v>6.8</v>
      </c>
    </row>
    <row r="700">
      <c r="A700" t="inlineStr">
        <is>
          <t>Recoverable VAT</t>
        </is>
      </c>
      <c r="C700" t="inlineStr">
        <is>
          <t>Million(2019Q4)</t>
        </is>
      </c>
      <c r="D700" t="inlineStr">
        <is>
          <t>QQQQ</t>
        </is>
      </c>
      <c r="I700" t="n">
        <v>122.917</v>
      </c>
      <c r="N700" t="n">
        <v>36.346</v>
      </c>
      <c r="S700" t="n">
        <v>167.679</v>
      </c>
      <c r="X700" t="n">
        <v>1159.9</v>
      </c>
      <c r="AC700" t="n">
        <v>1.4</v>
      </c>
      <c r="AH700" t="n">
        <v>3</v>
      </c>
      <c r="AM700" t="n">
        <v>1</v>
      </c>
      <c r="AR700" t="n">
        <v>1.4</v>
      </c>
    </row>
    <row r="701">
      <c r="A701" t="inlineStr">
        <is>
          <t>Total trade and other receivables</t>
        </is>
      </c>
      <c r="C701" t="inlineStr">
        <is>
          <t>Million(2019Q4)</t>
        </is>
      </c>
      <c r="D701" t="inlineStr">
        <is>
          <t>QQQQ</t>
        </is>
      </c>
      <c r="I701" t="n">
        <v>16796.154</v>
      </c>
      <c r="N701" t="n">
        <v>30392.649</v>
      </c>
      <c r="S701" t="n">
        <v>55587.041</v>
      </c>
      <c r="X701" t="n">
        <v>62916.1</v>
      </c>
      <c r="AC701" t="n">
        <v>60.8</v>
      </c>
      <c r="AH701" t="n">
        <v>56</v>
      </c>
      <c r="AM701" t="n">
        <v>70.3</v>
      </c>
      <c r="AR701" t="n">
        <v>72.40000000000001</v>
      </c>
    </row>
    <row r="702">
      <c r="A702" t="inlineStr">
        <is>
          <t>Total trade and other receivables-c</t>
        </is>
      </c>
      <c r="I702">
        <f>SUM(I695,I699:I700)</f>
        <v/>
      </c>
      <c r="N702">
        <f>SUM(N695,N699:N700)</f>
        <v/>
      </c>
      <c r="S702">
        <f>SUM(S695,S699:S700)</f>
        <v/>
      </c>
      <c r="X702">
        <f>SUM(X695,X699:X700)</f>
        <v/>
      </c>
      <c r="AC702">
        <f>SUM(AC695,AC699:AC700)</f>
        <v/>
      </c>
      <c r="AH702">
        <f>SUM(AH695,AH699:AH700)</f>
        <v/>
      </c>
      <c r="AM702">
        <f>SUM(AM695,AM699:AM700)</f>
        <v/>
      </c>
      <c r="AR702">
        <f>SUM(AR695,AR699:AR700)</f>
        <v/>
      </c>
    </row>
    <row r="703">
      <c r="A703" t="inlineStr">
        <is>
          <t>Sum check</t>
        </is>
      </c>
      <c r="I703">
        <f>I701-I702</f>
        <v/>
      </c>
      <c r="N703">
        <f>N701-N702</f>
        <v/>
      </c>
      <c r="S703">
        <f>S701-S702</f>
        <v/>
      </c>
      <c r="X703">
        <f>X701-X702</f>
        <v/>
      </c>
      <c r="AC703">
        <f>AC701-AC702</f>
        <v/>
      </c>
      <c r="AH703">
        <f>AH701-AH702</f>
        <v/>
      </c>
      <c r="AM703">
        <f>AM701-AM702</f>
        <v/>
      </c>
      <c r="AR703">
        <f>AR701-AR702</f>
        <v/>
      </c>
    </row>
    <row r="704">
      <c r="A704" t="inlineStr">
        <is>
          <t>Link check</t>
        </is>
      </c>
      <c r="I704">
        <f>I701-I335</f>
        <v/>
      </c>
      <c r="N704">
        <f>N701-N335</f>
        <v/>
      </c>
      <c r="S704">
        <f>S701-S335</f>
        <v/>
      </c>
      <c r="X704">
        <f>X701-X335</f>
        <v/>
      </c>
      <c r="AC704">
        <f>AC701-AC335</f>
        <v/>
      </c>
      <c r="AH704">
        <f>AH701-AH335</f>
        <v/>
      </c>
      <c r="AM704">
        <f>AM701-AM335</f>
        <v/>
      </c>
      <c r="AR704">
        <f>AR701-AR335</f>
        <v/>
      </c>
    </row>
    <row r="706">
      <c r="A706" t="inlineStr">
        <is>
          <t>Trade and other payables</t>
        </is>
      </c>
    </row>
    <row r="707">
      <c r="A707" t="inlineStr">
        <is>
          <t>Trade payables</t>
        </is>
      </c>
      <c r="C707" t="inlineStr">
        <is>
          <t>Million(2019Q4)</t>
        </is>
      </c>
      <c r="D707" t="inlineStr">
        <is>
          <t>QQQQ</t>
        </is>
      </c>
      <c r="I707" t="n">
        <v>4100.946</v>
      </c>
      <c r="N707" t="n">
        <v>6531.657</v>
      </c>
      <c r="S707" t="n">
        <v>7687.94</v>
      </c>
      <c r="X707" t="n">
        <v>11335.9</v>
      </c>
      <c r="AC707" t="n">
        <v>4.5</v>
      </c>
      <c r="AH707" t="n">
        <v>11</v>
      </c>
      <c r="AM707" t="n">
        <v>19.6</v>
      </c>
      <c r="AR707" t="n">
        <v>24.7</v>
      </c>
    </row>
    <row r="708">
      <c r="A708" t="inlineStr">
        <is>
          <t>Accruals</t>
        </is>
      </c>
      <c r="C708" t="inlineStr">
        <is>
          <t>Million(2019Q4)</t>
        </is>
      </c>
      <c r="D708" t="inlineStr">
        <is>
          <t>QQQQ</t>
        </is>
      </c>
      <c r="I708" t="n">
        <v>3957.679</v>
      </c>
      <c r="N708" t="n">
        <v>6796.007</v>
      </c>
      <c r="S708" t="n">
        <v>14767.322</v>
      </c>
      <c r="X708" t="n">
        <v>14727.9</v>
      </c>
      <c r="AC708" t="n">
        <v>16.1</v>
      </c>
      <c r="AH708" t="n">
        <v>25.5</v>
      </c>
      <c r="AM708" t="n">
        <v>24.8</v>
      </c>
      <c r="AR708" t="n">
        <v>21.2</v>
      </c>
    </row>
    <row r="709">
      <c r="A709" t="inlineStr">
        <is>
          <t>Other payables</t>
        </is>
      </c>
      <c r="C709" t="inlineStr">
        <is>
          <t>Million(2019Q4)</t>
        </is>
      </c>
      <c r="D709" t="inlineStr">
        <is>
          <t>QQQQ</t>
        </is>
      </c>
      <c r="I709" t="n">
        <v>957.3390000000001</v>
      </c>
      <c r="N709" t="n">
        <v>1484.91</v>
      </c>
      <c r="S709" t="n">
        <v>2381.723</v>
      </c>
      <c r="X709" t="n">
        <v>3228.9</v>
      </c>
      <c r="AC709" t="n">
        <v>2.9</v>
      </c>
      <c r="AH709" t="n">
        <v>5.2</v>
      </c>
      <c r="AM709" t="n">
        <v>4.2</v>
      </c>
      <c r="AR709" t="n">
        <v>4.5</v>
      </c>
    </row>
    <row r="710">
      <c r="A710" t="inlineStr">
        <is>
          <t>Total financial liabilities excluding loans and borrowings classified as financial liabilities measured at amortized cost</t>
        </is>
      </c>
      <c r="C710" t="inlineStr">
        <is>
          <t>Million(2019Q4)</t>
        </is>
      </c>
      <c r="D710" t="inlineStr">
        <is>
          <t>QQQQ</t>
        </is>
      </c>
      <c r="I710" t="n">
        <v>9015.964</v>
      </c>
      <c r="N710" t="n">
        <v>14812.574</v>
      </c>
      <c r="S710" t="n">
        <v>24836.985</v>
      </c>
      <c r="X710" t="n">
        <v>29292.7</v>
      </c>
      <c r="AC710" t="n">
        <v>23.5</v>
      </c>
      <c r="AH710" t="n">
        <v>41.7</v>
      </c>
      <c r="AM710" t="n">
        <v>48.6</v>
      </c>
      <c r="AR710" t="n">
        <v>50.4</v>
      </c>
    </row>
    <row r="711">
      <c r="A711" t="inlineStr">
        <is>
          <t>Total financial liabilities excluding loans and borrowings classified as financial liabilities measured at amortized cost-c</t>
        </is>
      </c>
      <c r="I711">
        <f>SUM(I707:I709)</f>
        <v/>
      </c>
      <c r="N711">
        <f>SUM(N707:N709)</f>
        <v/>
      </c>
      <c r="S711">
        <f>SUM(S707:S709)</f>
        <v/>
      </c>
      <c r="X711">
        <f>SUM(X707:X709)</f>
        <v/>
      </c>
      <c r="AC711">
        <f>SUM(AC707:AC709)</f>
        <v/>
      </c>
      <c r="AH711">
        <f>SUM(AH707:AH709)</f>
        <v/>
      </c>
      <c r="AM711">
        <f>SUM(AM707:AM709)</f>
        <v/>
      </c>
      <c r="AR711">
        <f>SUM(AR707:AR709)</f>
        <v/>
      </c>
    </row>
    <row r="712">
      <c r="A712" t="inlineStr">
        <is>
          <t>Sum check</t>
        </is>
      </c>
      <c r="I712">
        <f>I710-I711</f>
        <v/>
      </c>
      <c r="N712">
        <f>N710-N711</f>
        <v/>
      </c>
      <c r="S712">
        <f>S710-S711</f>
        <v/>
      </c>
      <c r="X712">
        <f>X710-X711</f>
        <v/>
      </c>
      <c r="AC712">
        <f>AC710-AC711</f>
        <v/>
      </c>
      <c r="AH712">
        <f>AH710-AH711</f>
        <v/>
      </c>
      <c r="AM712">
        <f>AM710-AM711</f>
        <v/>
      </c>
      <c r="AR712">
        <f>AR710-AR711</f>
        <v/>
      </c>
    </row>
    <row r="714">
      <c r="A714" t="inlineStr">
        <is>
          <t>Social security and other taxes</t>
        </is>
      </c>
      <c r="C714" t="inlineStr">
        <is>
          <t>Million(2019Q4)</t>
        </is>
      </c>
      <c r="D714" t="inlineStr">
        <is>
          <t>QQQQ</t>
        </is>
      </c>
      <c r="I714" t="n">
        <v>240.547</v>
      </c>
      <c r="N714" t="n">
        <v>1315.672</v>
      </c>
      <c r="S714" t="n">
        <v>5111.895</v>
      </c>
      <c r="X714" t="n">
        <v>3740.5</v>
      </c>
      <c r="AC714" t="n">
        <v>4</v>
      </c>
      <c r="AH714" t="n">
        <v>0.7</v>
      </c>
      <c r="AM714" t="n">
        <v>0.8</v>
      </c>
      <c r="AR714" t="n">
        <v>0.9</v>
      </c>
    </row>
    <row r="715">
      <c r="A715" t="inlineStr">
        <is>
          <t>Total trade and other payables</t>
        </is>
      </c>
      <c r="C715" t="inlineStr">
        <is>
          <t>Million(2019Q4)</t>
        </is>
      </c>
      <c r="D715" t="inlineStr">
        <is>
          <t>QQQQ</t>
        </is>
      </c>
      <c r="I715" t="n">
        <v>9256.511</v>
      </c>
      <c r="N715" t="n">
        <v>16128.246</v>
      </c>
      <c r="S715" t="n">
        <v>29948.88</v>
      </c>
      <c r="X715" t="n">
        <v>33033.2</v>
      </c>
      <c r="AC715" t="n">
        <v>27.5</v>
      </c>
      <c r="AH715" t="n">
        <v>42.4</v>
      </c>
      <c r="AM715" t="n">
        <v>49.4</v>
      </c>
      <c r="AR715" t="n">
        <v>51.3</v>
      </c>
    </row>
    <row r="716">
      <c r="A716" t="inlineStr">
        <is>
          <t>Total trade and other payables-c</t>
        </is>
      </c>
      <c r="I716">
        <f>SUM(I710,I714)</f>
        <v/>
      </c>
      <c r="N716">
        <f>SUM(N710,N714)</f>
        <v/>
      </c>
      <c r="S716">
        <f>SUM(S710,S714)</f>
        <v/>
      </c>
      <c r="X716">
        <f>SUM(X710,X714)</f>
        <v/>
      </c>
      <c r="AC716">
        <f>SUM(AC710,AC714)</f>
        <v/>
      </c>
      <c r="AH716">
        <f>SUM(AH710,AH714)</f>
        <v/>
      </c>
      <c r="AM716">
        <f>SUM(AM710,AM714)</f>
        <v/>
      </c>
      <c r="AR716">
        <f>SUM(AR710,AR714)</f>
        <v/>
      </c>
    </row>
    <row r="717">
      <c r="A717" t="inlineStr">
        <is>
          <t>Sum check</t>
        </is>
      </c>
      <c r="I717">
        <f>I715-I716</f>
        <v/>
      </c>
      <c r="N717">
        <f>N715-N716</f>
        <v/>
      </c>
      <c r="S717">
        <f>S715-S716</f>
        <v/>
      </c>
      <c r="X717">
        <f>X715-X716</f>
        <v/>
      </c>
      <c r="AC717">
        <f>AC715-AC716</f>
        <v/>
      </c>
      <c r="AH717">
        <f>AH715-AH716</f>
        <v/>
      </c>
      <c r="AM717">
        <f>AM715-AM716</f>
        <v/>
      </c>
      <c r="AR717">
        <f>AR715-AR716</f>
        <v/>
      </c>
    </row>
    <row r="718">
      <c r="A718" t="inlineStr">
        <is>
          <t>Link check</t>
        </is>
      </c>
      <c r="I718">
        <f>I349+I715</f>
        <v/>
      </c>
      <c r="N718">
        <f>N349+N715</f>
        <v/>
      </c>
      <c r="S718">
        <f>S349+S715</f>
        <v/>
      </c>
      <c r="X718">
        <f>X349+X715</f>
        <v/>
      </c>
      <c r="AC718">
        <f>AC349+AC715</f>
        <v/>
      </c>
      <c r="AH718">
        <f>AH349+AH715</f>
        <v/>
      </c>
      <c r="AM718">
        <f>AM349+AM715</f>
        <v/>
      </c>
      <c r="AR718">
        <f>AR349+AR715</f>
        <v/>
      </c>
    </row>
    <row r="720">
      <c r="A720" t="inlineStr">
        <is>
          <t>Deferred tax</t>
        </is>
      </c>
    </row>
    <row r="721">
      <c r="A721" t="inlineStr">
        <is>
          <t>Fair valuation of intangible assets</t>
        </is>
      </c>
      <c r="C721" t="inlineStr">
        <is>
          <t>Million(2019Q4)</t>
        </is>
      </c>
      <c r="D721" t="inlineStr">
        <is>
          <t>QQQQ</t>
        </is>
      </c>
      <c r="I721" t="n">
        <v>2476.208</v>
      </c>
      <c r="N721" t="n">
        <v>2106.84</v>
      </c>
      <c r="S721" t="n">
        <v>1954.839</v>
      </c>
      <c r="X721" t="n">
        <v>1846.2</v>
      </c>
      <c r="AC721" t="n">
        <v>1.6</v>
      </c>
      <c r="AH721" t="n">
        <v>-4.1</v>
      </c>
      <c r="AM721" t="n">
        <v>-3.9</v>
      </c>
      <c r="AR721" t="n">
        <v>-3.8</v>
      </c>
    </row>
    <row r="722">
      <c r="A722" t="inlineStr">
        <is>
          <t>Shared based payments</t>
        </is>
      </c>
      <c r="C722" t="inlineStr">
        <is>
          <t>Million(2019Q4)</t>
        </is>
      </c>
      <c r="D722" t="inlineStr">
        <is>
          <t>QQQQ</t>
        </is>
      </c>
      <c r="S722" t="n">
        <v>-3466.063</v>
      </c>
      <c r="X722" t="n">
        <v>-1427.1</v>
      </c>
      <c r="AC722" t="n">
        <v>-1.6</v>
      </c>
      <c r="AH722" t="n">
        <v>0.8</v>
      </c>
      <c r="AM722" t="n">
        <v>2.3</v>
      </c>
      <c r="AR722" t="n">
        <v>1.4</v>
      </c>
    </row>
    <row r="723">
      <c r="A723" t="inlineStr">
        <is>
          <t>Other temporary differences</t>
        </is>
      </c>
      <c r="C723" t="inlineStr">
        <is>
          <t>Million(2019Q4)</t>
        </is>
      </c>
      <c r="D723" t="inlineStr">
        <is>
          <t>QQQQ</t>
        </is>
      </c>
      <c r="I723" t="n">
        <v>-21.635</v>
      </c>
    </row>
    <row r="724">
      <c r="A724" t="inlineStr">
        <is>
          <t>Other</t>
        </is>
      </c>
      <c r="C724" t="inlineStr">
        <is>
          <t>Million(2019Q4)</t>
        </is>
      </c>
      <c r="D724" t="inlineStr">
        <is>
          <t>QQQQ</t>
        </is>
      </c>
      <c r="I724" t="n">
        <v>136.386</v>
      </c>
      <c r="N724" t="n">
        <v>121.241</v>
      </c>
      <c r="S724" t="n">
        <v>140.25</v>
      </c>
      <c r="X724" t="n">
        <v>-225.5</v>
      </c>
      <c r="AC724" t="n">
        <v>-0.5</v>
      </c>
      <c r="AH724" t="n">
        <v>3.7</v>
      </c>
      <c r="AM724" t="n">
        <v>2.8</v>
      </c>
      <c r="AR724" t="n">
        <v>2.7</v>
      </c>
    </row>
    <row r="725">
      <c r="A725" t="inlineStr">
        <is>
          <t>Total</t>
        </is>
      </c>
      <c r="C725" t="inlineStr">
        <is>
          <t>Million(2019Q4)</t>
        </is>
      </c>
      <c r="D725" t="inlineStr">
        <is>
          <t>QQQQ</t>
        </is>
      </c>
      <c r="I725" t="n">
        <v>2590.959</v>
      </c>
      <c r="N725" t="n">
        <v>2228.081</v>
      </c>
      <c r="S725" t="n">
        <v>-1370.974</v>
      </c>
      <c r="X725" t="n">
        <v>193.6</v>
      </c>
      <c r="AC725" t="n">
        <v>-0.5</v>
      </c>
      <c r="AH725" t="n">
        <v>0.4</v>
      </c>
      <c r="AM725" t="n">
        <v>1.2</v>
      </c>
      <c r="AR725" t="n">
        <v>0.3</v>
      </c>
    </row>
    <row r="726">
      <c r="A726" t="inlineStr">
        <is>
          <t>Total-c</t>
        </is>
      </c>
      <c r="I726">
        <f>SUM(I721:I724)</f>
        <v/>
      </c>
      <c r="N726">
        <f>SUM(N721:N724)</f>
        <v/>
      </c>
      <c r="S726">
        <f>SUM(S721:S724)</f>
        <v/>
      </c>
      <c r="X726">
        <f>SUM(X721:X724)</f>
        <v/>
      </c>
      <c r="AC726">
        <f>SUM(AC721:AC724)</f>
        <v/>
      </c>
      <c r="AH726">
        <f>SUM(AH721:AH724)</f>
        <v/>
      </c>
      <c r="AM726">
        <f>SUM(AM721:AM724)</f>
        <v/>
      </c>
      <c r="AR726">
        <f>SUM(AR721:AR724)</f>
        <v/>
      </c>
    </row>
    <row r="727">
      <c r="A727" t="inlineStr">
        <is>
          <t>Sum check</t>
        </is>
      </c>
      <c r="I727">
        <f>I725-I726</f>
        <v/>
      </c>
      <c r="N727">
        <f>N725-N726</f>
        <v/>
      </c>
      <c r="S727">
        <f>S725-S726</f>
        <v/>
      </c>
      <c r="X727">
        <f>X725-X726</f>
        <v/>
      </c>
      <c r="AC727">
        <f>AC725-AC726</f>
        <v/>
      </c>
      <c r="AH727">
        <f>AH725-AH726</f>
        <v/>
      </c>
      <c r="AM727">
        <f>AM725-AM726</f>
        <v/>
      </c>
      <c r="AR727">
        <f>AR725-AR726</f>
        <v/>
      </c>
    </row>
    <row r="729">
      <c r="A729" t="inlineStr">
        <is>
          <t>Average monthly number of Employees</t>
        </is>
      </c>
    </row>
    <row r="730">
      <c r="A730" t="inlineStr">
        <is>
          <t>Sales and marketing</t>
        </is>
      </c>
      <c r="C730" t="inlineStr">
        <is>
          <t>Actual</t>
        </is>
      </c>
      <c r="D730" t="inlineStr">
        <is>
          <t>QQQQ</t>
        </is>
      </c>
      <c r="I730" t="n">
        <v>17</v>
      </c>
      <c r="N730" t="n">
        <v>26</v>
      </c>
      <c r="S730" t="n">
        <v>32</v>
      </c>
      <c r="X730" t="n">
        <v>54</v>
      </c>
      <c r="AC730" t="n">
        <v>91</v>
      </c>
      <c r="AH730" t="n">
        <v>138</v>
      </c>
      <c r="AM730" t="n">
        <v>132</v>
      </c>
      <c r="AR730" t="n">
        <v>133</v>
      </c>
    </row>
    <row r="731">
      <c r="A731" t="inlineStr">
        <is>
          <t>Production and administration</t>
        </is>
      </c>
      <c r="C731" t="inlineStr">
        <is>
          <t>Actual</t>
        </is>
      </c>
      <c r="D731" t="inlineStr">
        <is>
          <t>QQQQ</t>
        </is>
      </c>
      <c r="I731" t="n">
        <v>12</v>
      </c>
      <c r="N731" t="n">
        <v>14</v>
      </c>
      <c r="S731" t="n">
        <v>19</v>
      </c>
      <c r="X731" t="n">
        <v>60</v>
      </c>
      <c r="AC731" t="n">
        <v>82</v>
      </c>
      <c r="AH731" t="n">
        <v>121</v>
      </c>
      <c r="AM731" t="n">
        <v>139</v>
      </c>
      <c r="AR731" t="n">
        <v>169</v>
      </c>
    </row>
    <row r="732">
      <c r="A732" t="inlineStr">
        <is>
          <t xml:space="preserve">Total </t>
        </is>
      </c>
      <c r="C732" t="inlineStr">
        <is>
          <t>Actual</t>
        </is>
      </c>
      <c r="D732" t="inlineStr">
        <is>
          <t>QQQQ</t>
        </is>
      </c>
      <c r="I732" t="n">
        <v>29</v>
      </c>
      <c r="N732" t="n">
        <v>40</v>
      </c>
      <c r="S732" t="n">
        <v>51</v>
      </c>
      <c r="X732" t="n">
        <v>114</v>
      </c>
      <c r="AC732" t="n">
        <v>173</v>
      </c>
      <c r="AH732" t="n">
        <v>259</v>
      </c>
      <c r="AM732" t="n">
        <v>271</v>
      </c>
      <c r="AR732" t="n">
        <v>302</v>
      </c>
    </row>
    <row r="733">
      <c r="A733" t="inlineStr">
        <is>
          <t>Total-c</t>
        </is>
      </c>
      <c r="I733">
        <f>SUM(I730:I731)</f>
        <v/>
      </c>
      <c r="N733">
        <f>SUM(N730:N731)</f>
        <v/>
      </c>
      <c r="S733">
        <f>SUM(S730:S731)</f>
        <v/>
      </c>
      <c r="X733">
        <f>SUM(X730:X731)</f>
        <v/>
      </c>
      <c r="AC733">
        <f>SUM(AC730:AC731)</f>
        <v/>
      </c>
      <c r="AH733">
        <f>SUM(AH730:AH731)</f>
        <v/>
      </c>
      <c r="AM733">
        <f>SUM(AM730:AM731)</f>
        <v/>
      </c>
      <c r="AR733">
        <f>SUM(AR730:AR731)</f>
        <v/>
      </c>
    </row>
    <row r="734">
      <c r="A734" t="inlineStr">
        <is>
          <t>Sum check</t>
        </is>
      </c>
      <c r="I734">
        <f>I732-I733</f>
        <v/>
      </c>
      <c r="N734">
        <f>N732-N733</f>
        <v/>
      </c>
      <c r="S734">
        <f>S732-S733</f>
        <v/>
      </c>
      <c r="X734">
        <f>X732-X733</f>
        <v/>
      </c>
      <c r="AC734">
        <f>AC732-AC733</f>
        <v/>
      </c>
      <c r="AH734">
        <f>AH732-AH733</f>
        <v/>
      </c>
      <c r="AM734">
        <f>AM732-AM733</f>
        <v/>
      </c>
      <c r="AR734">
        <f>AR732-AR733</f>
        <v/>
      </c>
    </row>
    <row r="736">
      <c r="A736" t="inlineStr">
        <is>
          <t>Expected credit loss assessment</t>
        </is>
      </c>
    </row>
    <row r="737">
      <c r="A737" t="inlineStr">
        <is>
          <t>Gross carrying amount</t>
        </is>
      </c>
    </row>
    <row r="738">
      <c r="A738" t="inlineStr">
        <is>
          <t>Current (not past due)</t>
        </is>
      </c>
      <c r="C738" t="inlineStr">
        <is>
          <t>Million(2019Q4)</t>
        </is>
      </c>
      <c r="D738" t="inlineStr">
        <is>
          <t>QQQQ</t>
        </is>
      </c>
      <c r="X738" t="n">
        <v>42387.2</v>
      </c>
      <c r="AC738" t="n">
        <v>46.6</v>
      </c>
      <c r="AH738" t="n">
        <v>41.2</v>
      </c>
      <c r="AM738" t="n">
        <v>52</v>
      </c>
      <c r="AR738" t="n">
        <v>53.1</v>
      </c>
    </row>
    <row r="739">
      <c r="A739" t="inlineStr">
        <is>
          <t>1-30 days past due</t>
        </is>
      </c>
      <c r="C739" t="inlineStr">
        <is>
          <t>Million(2019Q4)</t>
        </is>
      </c>
      <c r="D739" t="inlineStr">
        <is>
          <t>QQQQ</t>
        </is>
      </c>
      <c r="X739" t="n">
        <v>8766</v>
      </c>
      <c r="AC739" t="n">
        <v>3.5</v>
      </c>
      <c r="AH739" t="n">
        <v>6.7</v>
      </c>
      <c r="AM739" t="n">
        <v>4.4</v>
      </c>
      <c r="AR739" t="n">
        <v>6.8</v>
      </c>
    </row>
    <row r="740">
      <c r="A740" t="inlineStr">
        <is>
          <t>31-60 days past due</t>
        </is>
      </c>
      <c r="C740" t="inlineStr">
        <is>
          <t>Million(2019Q4)</t>
        </is>
      </c>
      <c r="D740" t="inlineStr">
        <is>
          <t>QQQQ</t>
        </is>
      </c>
      <c r="X740" t="n">
        <v>2146.3</v>
      </c>
      <c r="AC740" t="n">
        <v>1</v>
      </c>
      <c r="AH740" t="n">
        <v>0.9</v>
      </c>
      <c r="AM740" t="n">
        <v>2.7</v>
      </c>
      <c r="AR740" t="n">
        <v>1.6</v>
      </c>
    </row>
    <row r="741">
      <c r="A741" t="inlineStr">
        <is>
          <t>Over 60 days past due</t>
        </is>
      </c>
      <c r="C741" t="inlineStr">
        <is>
          <t>Million(2019Q4)</t>
        </is>
      </c>
      <c r="D741" t="inlineStr">
        <is>
          <t>QQQQ</t>
        </is>
      </c>
      <c r="X741" t="n">
        <v>2676.4</v>
      </c>
      <c r="AC741" t="n">
        <v>1.2</v>
      </c>
      <c r="AH741" t="n">
        <v>0.3</v>
      </c>
      <c r="AM741" t="n">
        <v>2.4</v>
      </c>
      <c r="AR741" t="n">
        <v>2.9</v>
      </c>
    </row>
    <row r="743">
      <c r="A743" t="inlineStr">
        <is>
          <t>Impairment loss allowance</t>
        </is>
      </c>
    </row>
    <row r="744">
      <c r="A744" t="inlineStr">
        <is>
          <t>Current (not past due)</t>
        </is>
      </c>
      <c r="C744" t="inlineStr">
        <is>
          <t>Million(2019Q4)</t>
        </is>
      </c>
      <c r="D744" t="inlineStr">
        <is>
          <t>QQQQ</t>
        </is>
      </c>
      <c r="X744" t="n">
        <v>960.2</v>
      </c>
      <c r="AC744" t="n">
        <v>1</v>
      </c>
      <c r="AH744" t="n">
        <v>0.8</v>
      </c>
      <c r="AM744" t="n">
        <v>2.4</v>
      </c>
      <c r="AR744" t="n">
        <v>1.4</v>
      </c>
    </row>
    <row r="745">
      <c r="A745" t="inlineStr">
        <is>
          <t>1-30 days past due</t>
        </is>
      </c>
      <c r="C745" t="inlineStr">
        <is>
          <t>Million(2019Q4)</t>
        </is>
      </c>
      <c r="D745" t="inlineStr">
        <is>
          <t>QQQQ</t>
        </is>
      </c>
      <c r="X745" t="n">
        <v>206.8</v>
      </c>
      <c r="AC745" t="n">
        <v>0.1</v>
      </c>
      <c r="AH745" t="n">
        <v>0.1</v>
      </c>
      <c r="AM745" t="n">
        <v>0.3</v>
      </c>
      <c r="AR745" t="n">
        <v>0.2</v>
      </c>
    </row>
    <row r="746">
      <c r="A746" t="inlineStr">
        <is>
          <t>31-60 days past due</t>
        </is>
      </c>
      <c r="C746" t="inlineStr">
        <is>
          <t>Million(2019Q4)</t>
        </is>
      </c>
      <c r="D746" t="inlineStr">
        <is>
          <t>QQQQ</t>
        </is>
      </c>
      <c r="X746" t="n">
        <v>71.90000000000001</v>
      </c>
      <c r="AH746" t="n">
        <v>0.1</v>
      </c>
      <c r="AM746" t="n">
        <v>0.2</v>
      </c>
      <c r="AR746" t="n">
        <v>0.1</v>
      </c>
    </row>
    <row r="747">
      <c r="A747" t="inlineStr">
        <is>
          <t>Over 60 days past due</t>
        </is>
      </c>
      <c r="C747" t="inlineStr">
        <is>
          <t>Million(2019Q4)</t>
        </is>
      </c>
      <c r="D747" t="inlineStr">
        <is>
          <t>QQQQ</t>
        </is>
      </c>
      <c r="X747" t="n">
        <v>437.2</v>
      </c>
      <c r="AC747" t="n">
        <v>0.2</v>
      </c>
      <c r="AH747" t="n">
        <v>0.2</v>
      </c>
      <c r="AM747" t="n">
        <v>0.2</v>
      </c>
      <c r="AR747" t="n">
        <v>0.2</v>
      </c>
    </row>
    <row r="749">
      <c r="A749" t="inlineStr">
        <is>
          <t>Expenses</t>
        </is>
      </c>
    </row>
    <row r="750">
      <c r="A750" t="inlineStr">
        <is>
          <t>Marketing expense</t>
        </is>
      </c>
    </row>
    <row r="751">
      <c r="A751" t="inlineStr">
        <is>
          <t>Of total revenue</t>
        </is>
      </c>
      <c r="C751" t="inlineStr">
        <is>
          <t>Percent</t>
        </is>
      </c>
      <c r="D751" t="inlineStr">
        <is>
          <t>QQQQ</t>
        </is>
      </c>
      <c r="AF751" t="n">
        <v>8</v>
      </c>
      <c r="AH751" s="2" t="n">
        <v>9.699999999999999</v>
      </c>
      <c r="AM751" s="2" t="n">
        <v>9</v>
      </c>
      <c r="AP751" t="n">
        <v>9.5</v>
      </c>
      <c r="AR751" s="2" t="n">
        <v>9.5</v>
      </c>
    </row>
    <row r="752">
      <c r="A752" t="inlineStr">
        <is>
          <t>Of fever-tress brand</t>
        </is>
      </c>
      <c r="C752" t="inlineStr">
        <is>
          <t>Percent</t>
        </is>
      </c>
      <c r="D752" t="inlineStr">
        <is>
          <t>QQQQ</t>
        </is>
      </c>
      <c r="AH752" s="2" t="n">
        <v>9.9</v>
      </c>
      <c r="AK752" t="n">
        <v>9.9</v>
      </c>
      <c r="AM752" s="2" t="n">
        <v>9.300000000000001</v>
      </c>
      <c r="AP752" t="n">
        <v>9.800000000000001</v>
      </c>
      <c r="AR752" s="2" t="n">
        <v>9.800000000000001</v>
      </c>
    </row>
    <row r="753">
      <c r="A753" t="inlineStr">
        <is>
          <t>Staff and other costs</t>
        </is>
      </c>
      <c r="C753" t="inlineStr">
        <is>
          <t>Percent</t>
        </is>
      </c>
      <c r="D753" t="inlineStr">
        <is>
          <t>QQQQ</t>
        </is>
      </c>
      <c r="AF753" t="n">
        <v>16</v>
      </c>
      <c r="AH753" s="2" t="n">
        <v>13.8</v>
      </c>
      <c r="AK753" t="n">
        <v>13.9</v>
      </c>
      <c r="AM753" s="2" t="n">
        <v>12.8</v>
      </c>
      <c r="AP753" t="n">
        <v>13.9</v>
      </c>
      <c r="AR753" s="2" t="n">
        <v>13.5</v>
      </c>
    </row>
    <row r="755">
      <c r="A755" t="inlineStr">
        <is>
          <t>FX impact on revenue</t>
        </is>
      </c>
    </row>
    <row r="756">
      <c r="A756" t="inlineStr">
        <is>
          <t>Revenue</t>
        </is>
      </c>
      <c r="C756" t="inlineStr">
        <is>
          <t>Million</t>
        </is>
      </c>
      <c r="D756" t="inlineStr">
        <is>
          <t>QYYY</t>
        </is>
      </c>
      <c r="S756" t="n">
        <v>2.8</v>
      </c>
      <c r="V756" s="2" t="n">
        <v>0.6</v>
      </c>
      <c r="X756" t="n">
        <v>0.4</v>
      </c>
      <c r="AA756" t="n">
        <v>-0.6</v>
      </c>
    </row>
    <row r="757">
      <c r="A757" t="inlineStr">
        <is>
          <t>COGS &amp; Logistics</t>
        </is>
      </c>
      <c r="C757" t="inlineStr">
        <is>
          <t>Million</t>
        </is>
      </c>
      <c r="D757" t="inlineStr">
        <is>
          <t>QYYY</t>
        </is>
      </c>
      <c r="S757" s="2" t="n">
        <v>1.2</v>
      </c>
      <c r="V757" t="n">
        <v>-0.1</v>
      </c>
      <c r="X757" t="n">
        <v>0.1</v>
      </c>
      <c r="AA757" t="n">
        <v>-0.1</v>
      </c>
    </row>
    <row r="758">
      <c r="A758" t="inlineStr">
        <is>
          <t>Gross profit</t>
        </is>
      </c>
      <c r="C758" t="inlineStr">
        <is>
          <t>Million</t>
        </is>
      </c>
      <c r="D758" t="inlineStr">
        <is>
          <t>QYYY</t>
        </is>
      </c>
      <c r="S758" t="n">
        <v>1.6</v>
      </c>
      <c r="V758" s="2" t="n">
        <v>0.7</v>
      </c>
      <c r="X758" t="n">
        <v>0.4</v>
      </c>
      <c r="AA758" t="n">
        <v>-0.7</v>
      </c>
    </row>
    <row r="759">
      <c r="A759" t="inlineStr">
        <is>
          <t>Gross margin</t>
        </is>
      </c>
      <c r="C759" t="inlineStr">
        <is>
          <t>Million</t>
        </is>
      </c>
      <c r="D759" t="inlineStr">
        <is>
          <t>QYYY</t>
        </is>
      </c>
    </row>
    <row r="760">
      <c r="A760" t="inlineStr">
        <is>
          <t>OPEX</t>
        </is>
      </c>
      <c r="C760" t="inlineStr">
        <is>
          <t>Million</t>
        </is>
      </c>
      <c r="D760" t="inlineStr">
        <is>
          <t>QYYY</t>
        </is>
      </c>
      <c r="S760" s="2" t="n">
        <v>0.4</v>
      </c>
      <c r="V760" t="n">
        <v>0.4</v>
      </c>
      <c r="X760" t="n">
        <v>-0.9</v>
      </c>
      <c r="AA760" t="n">
        <v>0.2</v>
      </c>
    </row>
    <row r="761">
      <c r="A761" t="inlineStr">
        <is>
          <t>Adjusted EBITDA</t>
        </is>
      </c>
      <c r="C761" t="inlineStr">
        <is>
          <t>Million</t>
        </is>
      </c>
      <c r="D761" t="inlineStr">
        <is>
          <t>QYYY</t>
        </is>
      </c>
      <c r="S761" t="n">
        <v>1.2</v>
      </c>
      <c r="V761" s="2" t="n">
        <v>0.3</v>
      </c>
      <c r="X761" t="n">
        <v>-0.4</v>
      </c>
      <c r="AA761" t="n">
        <v>-0.5</v>
      </c>
    </row>
    <row r="763">
      <c r="A763" t="inlineStr">
        <is>
          <t>Gross margin</t>
        </is>
      </c>
    </row>
    <row r="764">
      <c r="A764" t="inlineStr">
        <is>
          <t>Opening balance</t>
        </is>
      </c>
      <c r="C764" t="inlineStr">
        <is>
          <t>Percent</t>
        </is>
      </c>
      <c r="D764" t="inlineStr">
        <is>
          <t>QQQQ</t>
        </is>
      </c>
      <c r="AF764" s="2" t="n">
        <v>50.5</v>
      </c>
      <c r="AI764" t="n">
        <v>50.5</v>
      </c>
      <c r="AK764" t="n">
        <v>46.9</v>
      </c>
      <c r="AN764" t="n">
        <v>46.9</v>
      </c>
      <c r="AP764" t="n">
        <v>42.9</v>
      </c>
      <c r="AS764" t="n">
        <v>42.9</v>
      </c>
      <c r="AU764" t="n">
        <v>34.9</v>
      </c>
    </row>
    <row r="765">
      <c r="A765" t="inlineStr">
        <is>
          <t>Foreign exchange impact</t>
        </is>
      </c>
      <c r="C765" t="inlineStr">
        <is>
          <t>Percent</t>
        </is>
      </c>
      <c r="D765" t="inlineStr">
        <is>
          <t>QQQQ</t>
        </is>
      </c>
      <c r="AI765" t="n">
        <v>-0.4</v>
      </c>
      <c r="AK765" t="n">
        <v>-0.3</v>
      </c>
      <c r="AN765" t="n">
        <v>-0.4</v>
      </c>
      <c r="AP765" t="n">
        <v>-0.1</v>
      </c>
      <c r="AS765" t="n">
        <v>0.6</v>
      </c>
      <c r="AU765" t="n">
        <v>0.7</v>
      </c>
    </row>
    <row r="766">
      <c r="A766" t="inlineStr">
        <is>
          <t>Channel &amp; regional mix</t>
        </is>
      </c>
      <c r="C766" t="inlineStr">
        <is>
          <t>Percent</t>
        </is>
      </c>
      <c r="D766" t="inlineStr">
        <is>
          <t>QQQQ</t>
        </is>
      </c>
      <c r="AI766" t="n">
        <v>-1.4</v>
      </c>
      <c r="AK766" t="n">
        <v>0.1</v>
      </c>
      <c r="AN766" t="n">
        <v>0.3</v>
      </c>
      <c r="AP766" t="n">
        <v>1.1</v>
      </c>
      <c r="AS766" t="n">
        <v>0.4</v>
      </c>
      <c r="AU766" t="n">
        <v>-0.9</v>
      </c>
    </row>
    <row r="767">
      <c r="A767" t="inlineStr">
        <is>
          <t>Pricing actions</t>
        </is>
      </c>
      <c r="C767" t="inlineStr">
        <is>
          <t>Percent</t>
        </is>
      </c>
      <c r="D767" t="inlineStr">
        <is>
          <t>QQQQ</t>
        </is>
      </c>
      <c r="AP767" t="n">
        <v>1.1</v>
      </c>
      <c r="AS767" t="n">
        <v>1.7</v>
      </c>
      <c r="AU767" t="n">
        <v>1.9</v>
      </c>
    </row>
    <row r="768">
      <c r="A768" t="inlineStr">
        <is>
          <t>US production &amp; logistics</t>
        </is>
      </c>
      <c r="C768" t="inlineStr">
        <is>
          <t>Percent</t>
        </is>
      </c>
      <c r="D768" t="inlineStr">
        <is>
          <t>QQQQ</t>
        </is>
      </c>
      <c r="AU768" t="n">
        <v>1.5</v>
      </c>
    </row>
    <row r="769">
      <c r="A769" t="inlineStr">
        <is>
          <t>Product &amp; logistic cost inflation</t>
        </is>
      </c>
      <c r="C769" t="inlineStr">
        <is>
          <t>Percent</t>
        </is>
      </c>
      <c r="D769" t="inlineStr">
        <is>
          <t>QQQQ</t>
        </is>
      </c>
      <c r="AK769" t="n">
        <v>-1.9</v>
      </c>
      <c r="AN769" t="n">
        <v>-3.6</v>
      </c>
      <c r="AP769" t="n">
        <v>-5</v>
      </c>
      <c r="AU769" t="n">
        <v>-1.3</v>
      </c>
    </row>
    <row r="770">
      <c r="A770" t="inlineStr">
        <is>
          <t>Product margin</t>
        </is>
      </c>
      <c r="C770" t="inlineStr">
        <is>
          <t>Percent</t>
        </is>
      </c>
      <c r="D770" t="inlineStr">
        <is>
          <t>QQQQ</t>
        </is>
      </c>
      <c r="AN770" t="n">
        <v>-0.3</v>
      </c>
    </row>
    <row r="771">
      <c r="A771" t="inlineStr">
        <is>
          <t>Glass cost inflation</t>
        </is>
      </c>
      <c r="C771" t="inlineStr">
        <is>
          <t>Percent</t>
        </is>
      </c>
      <c r="D771" t="inlineStr">
        <is>
          <t>QQQQ</t>
        </is>
      </c>
      <c r="AU771" t="n">
        <v>-6</v>
      </c>
    </row>
    <row r="772">
      <c r="A772" t="inlineStr">
        <is>
          <t>US price optimization</t>
        </is>
      </c>
      <c r="C772" t="inlineStr">
        <is>
          <t>Percent</t>
        </is>
      </c>
      <c r="D772" t="inlineStr">
        <is>
          <t>QQQQ</t>
        </is>
      </c>
      <c r="AF772" s="2" t="n">
        <v>-1.1</v>
      </c>
      <c r="AI772" t="n">
        <v>-1.2</v>
      </c>
    </row>
    <row r="773">
      <c r="A773" t="inlineStr">
        <is>
          <t>Other impacts</t>
        </is>
      </c>
      <c r="C773" t="inlineStr">
        <is>
          <t>Percent</t>
        </is>
      </c>
      <c r="D773" t="inlineStr">
        <is>
          <t>QQQQ</t>
        </is>
      </c>
      <c r="AF773" s="2" t="n">
        <v>-0.7</v>
      </c>
      <c r="AI773" t="n">
        <v>-0.6</v>
      </c>
    </row>
    <row r="774">
      <c r="A774" t="inlineStr">
        <is>
          <t>UK channel mix</t>
        </is>
      </c>
      <c r="C774" t="inlineStr">
        <is>
          <t>Percent</t>
        </is>
      </c>
      <c r="D774" t="inlineStr">
        <is>
          <t>QQQQ</t>
        </is>
      </c>
      <c r="AF774" s="4" t="n">
        <v>-0.9</v>
      </c>
    </row>
    <row r="775">
      <c r="A775" t="inlineStr">
        <is>
          <t>Regional mix</t>
        </is>
      </c>
      <c r="C775" t="inlineStr">
        <is>
          <t>Percent</t>
        </is>
      </c>
      <c r="D775" t="inlineStr">
        <is>
          <t>QQQQ</t>
        </is>
      </c>
      <c r="AF775" s="4" t="n">
        <v>-1.3</v>
      </c>
    </row>
    <row r="776">
      <c r="A776" t="inlineStr">
        <is>
          <t>Inflationary cost impacts</t>
        </is>
      </c>
      <c r="C776" t="inlineStr">
        <is>
          <t>Percent</t>
        </is>
      </c>
      <c r="D776" t="inlineStr">
        <is>
          <t>QQQQ</t>
        </is>
      </c>
      <c r="AS776" t="n">
        <v>-8.1</v>
      </c>
    </row>
    <row r="777">
      <c r="A777" t="inlineStr">
        <is>
          <t>US logistics cost increases</t>
        </is>
      </c>
      <c r="C777" t="inlineStr">
        <is>
          <t>Percent</t>
        </is>
      </c>
      <c r="D777" t="inlineStr">
        <is>
          <t>QQQQ</t>
        </is>
      </c>
      <c r="AP777" t="n">
        <v>-2.2</v>
      </c>
      <c r="AS777" t="n">
        <v>-2.5</v>
      </c>
    </row>
    <row r="778">
      <c r="A778" t="inlineStr">
        <is>
          <t>Closing balance-brand</t>
        </is>
      </c>
      <c r="C778" t="inlineStr">
        <is>
          <t>Percent</t>
        </is>
      </c>
      <c r="D778" t="inlineStr">
        <is>
          <t>QQQQ</t>
        </is>
      </c>
      <c r="AI778" t="n">
        <v>46.9</v>
      </c>
      <c r="AK778" t="n">
        <v>44.8</v>
      </c>
      <c r="AN778" t="n">
        <v>42.9</v>
      </c>
      <c r="AP778" t="n">
        <v>37.8</v>
      </c>
      <c r="AS778" t="n">
        <v>35</v>
      </c>
      <c r="AU778" t="n">
        <v>30.8</v>
      </c>
    </row>
    <row r="779">
      <c r="A779" t="inlineStr">
        <is>
          <t>Closing balance-brand-c</t>
        </is>
      </c>
      <c r="AI779">
        <f>SUM(AI764:AI777)</f>
        <v/>
      </c>
      <c r="AK779">
        <f>SUM(AK764:AK777)</f>
        <v/>
      </c>
      <c r="AN779">
        <f>SUM(AN764:AN777)</f>
        <v/>
      </c>
      <c r="AP779">
        <f>SUM(AP764:AP777)</f>
        <v/>
      </c>
      <c r="AS779">
        <f>SUM(AS764:AS777)</f>
        <v/>
      </c>
      <c r="AU779">
        <f>SUM(AU764:AU777)</f>
        <v/>
      </c>
    </row>
    <row r="780">
      <c r="A780" t="inlineStr">
        <is>
          <t>Sum check</t>
        </is>
      </c>
      <c r="AI780">
        <f>AI778-AI779</f>
        <v/>
      </c>
      <c r="AK780">
        <f>AK778-AK779</f>
        <v/>
      </c>
      <c r="AN780">
        <f>AN778-AN779</f>
        <v/>
      </c>
      <c r="AP780">
        <f>AP778-AP779</f>
        <v/>
      </c>
      <c r="AS780">
        <f>AS778-AS779</f>
        <v/>
      </c>
      <c r="AU780">
        <f>AU778-AU779</f>
        <v/>
      </c>
    </row>
    <row r="782">
      <c r="A782" t="inlineStr">
        <is>
          <t>GDP portfolio impact</t>
        </is>
      </c>
      <c r="C782" t="inlineStr">
        <is>
          <t>Percent</t>
        </is>
      </c>
      <c r="D782" t="inlineStr">
        <is>
          <t>QQQQ</t>
        </is>
      </c>
      <c r="AI782" t="n">
        <v>-0.7</v>
      </c>
      <c r="AK782" t="n">
        <v>-0.7</v>
      </c>
      <c r="AN782" t="n">
        <v>-0.8</v>
      </c>
      <c r="AP782" t="n">
        <v>-0.4</v>
      </c>
      <c r="AS782" t="n">
        <v>-0.5</v>
      </c>
      <c r="AU782" t="n">
        <v>-0.1</v>
      </c>
    </row>
    <row r="783">
      <c r="A783" t="inlineStr">
        <is>
          <t>Closing balance-Group</t>
        </is>
      </c>
      <c r="C783" t="inlineStr">
        <is>
          <t>Percent</t>
        </is>
      </c>
      <c r="D783" t="inlineStr">
        <is>
          <t>QQQQ</t>
        </is>
      </c>
      <c r="AF783" s="2" t="n">
        <v>46.8</v>
      </c>
      <c r="AI783" t="n">
        <v>46.2</v>
      </c>
      <c r="AK783" t="n">
        <v>44.1</v>
      </c>
      <c r="AN783" t="n">
        <v>42.1</v>
      </c>
      <c r="AP783" t="n">
        <v>37.4</v>
      </c>
      <c r="AS783" t="n">
        <v>34.5</v>
      </c>
      <c r="AU783" t="n">
        <v>30.7</v>
      </c>
    </row>
    <row r="784">
      <c r="A784" t="inlineStr">
        <is>
          <t>Closing balance-Group-c</t>
        </is>
      </c>
      <c r="AI784">
        <f>SUM(AI778,AI782)</f>
        <v/>
      </c>
      <c r="AK784">
        <f>SUM(AK778,AK782)</f>
        <v/>
      </c>
      <c r="AN784">
        <f>SUM(AN778,AN782)</f>
        <v/>
      </c>
      <c r="AP784">
        <f>SUM(AP778,AP782)</f>
        <v/>
      </c>
      <c r="AS784">
        <f>SUM(AS778,AS782)</f>
        <v/>
      </c>
      <c r="AU784">
        <f>SUM(AU778,AU782)</f>
        <v/>
      </c>
    </row>
    <row r="785">
      <c r="A785" t="inlineStr">
        <is>
          <t>Sum check</t>
        </is>
      </c>
      <c r="AI785">
        <f>AI783-AI784</f>
        <v/>
      </c>
      <c r="AK785">
        <f>AK783-AK784</f>
        <v/>
      </c>
      <c r="AN785">
        <f>AN783-AN784</f>
        <v/>
      </c>
      <c r="AP785">
        <f>AP783-AP784</f>
        <v/>
      </c>
      <c r="AS785">
        <f>AS783-AS784</f>
        <v/>
      </c>
      <c r="AU785">
        <f>AU783-AU784</f>
        <v/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2015Q1</t>
        </is>
      </c>
      <c r="G1" t="inlineStr">
        <is>
          <t>2015Q2</t>
        </is>
      </c>
      <c r="H1" t="inlineStr">
        <is>
          <t>2015Q3</t>
        </is>
      </c>
      <c r="I1" t="inlineStr">
        <is>
          <t>2015Q4</t>
        </is>
      </c>
      <c r="J1" t="inlineStr">
        <is>
          <t>2015FY</t>
        </is>
      </c>
      <c r="K1" t="inlineStr">
        <is>
          <t>2016Q1</t>
        </is>
      </c>
      <c r="L1" t="inlineStr">
        <is>
          <t>2016Q2</t>
        </is>
      </c>
      <c r="M1" t="inlineStr">
        <is>
          <t>2016Q3</t>
        </is>
      </c>
      <c r="N1" t="inlineStr">
        <is>
          <t>2016Q4</t>
        </is>
      </c>
      <c r="O1" t="inlineStr">
        <is>
          <t>2016FY</t>
        </is>
      </c>
      <c r="P1" t="inlineStr">
        <is>
          <t>2017Q1</t>
        </is>
      </c>
      <c r="Q1" t="inlineStr">
        <is>
          <t>2017Q2</t>
        </is>
      </c>
      <c r="R1" t="inlineStr">
        <is>
          <t>2017Q3</t>
        </is>
      </c>
      <c r="S1" t="inlineStr">
        <is>
          <t>2017Q4</t>
        </is>
      </c>
      <c r="T1" t="inlineStr">
        <is>
          <t>2017FY</t>
        </is>
      </c>
      <c r="U1" t="inlineStr">
        <is>
          <t>2018Q1</t>
        </is>
      </c>
      <c r="V1" t="inlineStr">
        <is>
          <t>2018Q2</t>
        </is>
      </c>
      <c r="W1" t="inlineStr">
        <is>
          <t>2018Q3</t>
        </is>
      </c>
      <c r="X1" t="inlineStr">
        <is>
          <t>2018Q4</t>
        </is>
      </c>
      <c r="Y1" t="inlineStr">
        <is>
          <t>2018FY</t>
        </is>
      </c>
      <c r="Z1" t="inlineStr">
        <is>
          <t>2019Q1</t>
        </is>
      </c>
      <c r="AA1" t="inlineStr">
        <is>
          <t>2019Q2</t>
        </is>
      </c>
      <c r="AB1" t="inlineStr">
        <is>
          <t>2019Q3</t>
        </is>
      </c>
      <c r="AC1" t="inlineStr">
        <is>
          <t>2019Q4</t>
        </is>
      </c>
      <c r="AD1" t="inlineStr">
        <is>
          <t>2019FY</t>
        </is>
      </c>
      <c r="AE1" t="inlineStr">
        <is>
          <t>2020Q1</t>
        </is>
      </c>
      <c r="AF1" t="inlineStr">
        <is>
          <t>2020Q2</t>
        </is>
      </c>
      <c r="AG1" t="inlineStr">
        <is>
          <t>2020Q3</t>
        </is>
      </c>
      <c r="AH1" t="inlineStr">
        <is>
          <t>2020Q4</t>
        </is>
      </c>
      <c r="AI1" t="inlineStr">
        <is>
          <t>2020FY</t>
        </is>
      </c>
      <c r="AJ1" t="inlineStr">
        <is>
          <t>2021Q1</t>
        </is>
      </c>
      <c r="AK1" t="inlineStr">
        <is>
          <t>2021Q5</t>
        </is>
      </c>
      <c r="AL1" t="inlineStr">
        <is>
          <t>2021Q3</t>
        </is>
      </c>
      <c r="AM1" t="inlineStr">
        <is>
          <t>2021Q4</t>
        </is>
      </c>
      <c r="AN1" t="inlineStr">
        <is>
          <t>2021FY</t>
        </is>
      </c>
      <c r="AO1" t="inlineStr">
        <is>
          <t>2022Q1</t>
        </is>
      </c>
      <c r="AP1" t="inlineStr">
        <is>
          <t>2022Q2</t>
        </is>
      </c>
      <c r="AQ1" t="inlineStr">
        <is>
          <t>2022Q3</t>
        </is>
      </c>
      <c r="AR1" t="inlineStr">
        <is>
          <t>2022Q4</t>
        </is>
      </c>
      <c r="AS1" t="inlineStr">
        <is>
          <t>2022FY</t>
        </is>
      </c>
      <c r="AT1" t="inlineStr">
        <is>
          <t>2023Q1</t>
        </is>
      </c>
      <c r="AU1" t="inlineStr">
        <is>
          <t>2023Q2</t>
        </is>
      </c>
    </row>
    <row r="2">
      <c r="A2" t="inlineStr">
        <is>
          <t>Fiscal</t>
        </is>
      </c>
      <c r="F2" t="inlineStr">
        <is>
          <t>2015Q1</t>
        </is>
      </c>
      <c r="G2" t="inlineStr">
        <is>
          <t>2015Q2</t>
        </is>
      </c>
      <c r="H2" t="inlineStr">
        <is>
          <t>2015Q3</t>
        </is>
      </c>
      <c r="I2" t="inlineStr">
        <is>
          <t>2015Q4</t>
        </is>
      </c>
      <c r="J2" t="inlineStr">
        <is>
          <t>2015FY</t>
        </is>
      </c>
      <c r="K2" t="inlineStr">
        <is>
          <t>2016Q1</t>
        </is>
      </c>
      <c r="L2" t="inlineStr">
        <is>
          <t>2016Q2</t>
        </is>
      </c>
      <c r="M2" t="inlineStr">
        <is>
          <t>2016Q3</t>
        </is>
      </c>
      <c r="N2" t="inlineStr">
        <is>
          <t>2016Q4</t>
        </is>
      </c>
      <c r="O2" t="inlineStr">
        <is>
          <t>2016FY</t>
        </is>
      </c>
      <c r="P2" t="inlineStr">
        <is>
          <t>2017Q1</t>
        </is>
      </c>
      <c r="Q2" t="inlineStr">
        <is>
          <t>2017Q2</t>
        </is>
      </c>
      <c r="R2" t="inlineStr">
        <is>
          <t>2017Q3</t>
        </is>
      </c>
      <c r="S2" t="inlineStr">
        <is>
          <t>2017Q4</t>
        </is>
      </c>
      <c r="T2" t="inlineStr">
        <is>
          <t>2017FY</t>
        </is>
      </c>
      <c r="U2" t="inlineStr">
        <is>
          <t>2018Q1</t>
        </is>
      </c>
      <c r="V2" t="inlineStr">
        <is>
          <t>2018Q2</t>
        </is>
      </c>
      <c r="W2" t="inlineStr">
        <is>
          <t>2018Q3</t>
        </is>
      </c>
      <c r="X2" t="inlineStr">
        <is>
          <t>2018Q4</t>
        </is>
      </c>
      <c r="Y2" t="inlineStr">
        <is>
          <t>2018FY</t>
        </is>
      </c>
      <c r="Z2" t="inlineStr">
        <is>
          <t>2019Q1</t>
        </is>
      </c>
      <c r="AA2" t="inlineStr">
        <is>
          <t>2019Q2</t>
        </is>
      </c>
      <c r="AB2" t="inlineStr">
        <is>
          <t>2019Q3</t>
        </is>
      </c>
      <c r="AC2" t="inlineStr">
        <is>
          <t>2019Q4</t>
        </is>
      </c>
      <c r="AD2" t="inlineStr">
        <is>
          <t>2019FY</t>
        </is>
      </c>
      <c r="AE2" t="inlineStr">
        <is>
          <t>2020Q1</t>
        </is>
      </c>
      <c r="AF2" t="inlineStr">
        <is>
          <t>2020Q2</t>
        </is>
      </c>
      <c r="AG2" t="inlineStr">
        <is>
          <t>2020Q3</t>
        </is>
      </c>
      <c r="AH2" t="inlineStr">
        <is>
          <t>2020Q4</t>
        </is>
      </c>
      <c r="AI2" t="inlineStr">
        <is>
          <t>2020FY</t>
        </is>
      </c>
      <c r="AJ2" t="inlineStr">
        <is>
          <t>2021Q1</t>
        </is>
      </c>
      <c r="AK2" t="inlineStr">
        <is>
          <t>2021Q2</t>
        </is>
      </c>
      <c r="AL2" t="inlineStr">
        <is>
          <t>2021Q3</t>
        </is>
      </c>
      <c r="AM2" t="inlineStr">
        <is>
          <t>2021Q4</t>
        </is>
      </c>
      <c r="AN2" t="inlineStr">
        <is>
          <t>2021FY</t>
        </is>
      </c>
      <c r="AO2" t="inlineStr">
        <is>
          <t>2022Q1</t>
        </is>
      </c>
      <c r="AP2" t="inlineStr">
        <is>
          <t>2022Q2</t>
        </is>
      </c>
      <c r="AQ2" t="inlineStr">
        <is>
          <t>2022Q3</t>
        </is>
      </c>
      <c r="AR2" t="inlineStr">
        <is>
          <t>2022Q4</t>
        </is>
      </c>
      <c r="AS2" t="inlineStr">
        <is>
          <t>2022FY</t>
        </is>
      </c>
      <c r="AT2" t="inlineStr">
        <is>
          <t>2023Q1</t>
        </is>
      </c>
      <c r="AU2" t="inlineStr">
        <is>
          <t>2023Q2</t>
        </is>
      </c>
    </row>
    <row r="3">
      <c r="A3" t="inlineStr">
        <is>
          <t>Fiscal Date</t>
        </is>
      </c>
      <c r="G3" s="1" t="n">
        <v>42185</v>
      </c>
      <c r="I3" s="1" t="n">
        <v>42369</v>
      </c>
      <c r="L3" s="1" t="n">
        <v>42551</v>
      </c>
      <c r="N3" s="1" t="n">
        <v>42735</v>
      </c>
      <c r="Q3" s="1" t="n">
        <v>42916</v>
      </c>
      <c r="S3" s="1" t="n">
        <v>43100</v>
      </c>
      <c r="V3" s="1" t="n">
        <v>43281</v>
      </c>
      <c r="X3" s="1" t="n">
        <v>43465</v>
      </c>
      <c r="AA3" s="1" t="n">
        <v>43646</v>
      </c>
      <c r="AC3" s="1" t="n">
        <v>43830</v>
      </c>
      <c r="AF3" s="1" t="n">
        <v>44012</v>
      </c>
      <c r="AH3" s="1" t="n">
        <v>44196</v>
      </c>
      <c r="AK3" s="1" t="n">
        <v>44377</v>
      </c>
      <c r="AM3" s="1" t="n">
        <v>44561</v>
      </c>
      <c r="AP3" s="1" t="n">
        <v>44742</v>
      </c>
      <c r="AR3" s="1" t="n">
        <v>45291</v>
      </c>
      <c r="AU3" s="1" t="n">
        <v>45107</v>
      </c>
    </row>
    <row r="4">
      <c r="A4" t="inlineStr">
        <is>
          <t>Guidance</t>
        </is>
      </c>
    </row>
    <row r="5">
      <c r="A5" t="inlineStr">
        <is>
          <t xml:space="preserve">Annual </t>
        </is>
      </c>
    </row>
    <row r="6">
      <c r="A6" t="inlineStr">
        <is>
          <t>Revenue</t>
        </is>
      </c>
    </row>
    <row r="7">
      <c r="A7" t="inlineStr">
        <is>
          <t>Group</t>
        </is>
      </c>
    </row>
    <row r="8">
      <c r="A8" t="inlineStr">
        <is>
          <t>Low</t>
        </is>
      </c>
      <c r="C8" t="inlineStr">
        <is>
          <t>Million</t>
        </is>
      </c>
      <c r="D8" t="inlineStr">
        <is>
          <t>QQQQ</t>
        </is>
      </c>
      <c r="AF8" t="n">
        <v>235</v>
      </c>
      <c r="AH8" t="n">
        <v>283</v>
      </c>
      <c r="AK8" t="n">
        <v>295</v>
      </c>
      <c r="AM8" t="n">
        <v>355</v>
      </c>
      <c r="AP8" t="n">
        <v>355</v>
      </c>
      <c r="AR8" t="n">
        <v>390</v>
      </c>
      <c r="AU8" t="n">
        <v>380</v>
      </c>
    </row>
    <row r="9">
      <c r="A9" t="inlineStr">
        <is>
          <t>High</t>
        </is>
      </c>
      <c r="C9" t="inlineStr">
        <is>
          <t>Million</t>
        </is>
      </c>
      <c r="D9" t="inlineStr">
        <is>
          <t>QQQQ</t>
        </is>
      </c>
      <c r="AF9" t="n">
        <v>243</v>
      </c>
      <c r="AH9" t="n">
        <v>293</v>
      </c>
      <c r="AK9" t="n">
        <v>304</v>
      </c>
      <c r="AM9" t="n">
        <v>365</v>
      </c>
      <c r="AP9" t="n">
        <v>365</v>
      </c>
      <c r="AR9" t="n">
        <v>405</v>
      </c>
      <c r="AU9" t="n">
        <v>390</v>
      </c>
    </row>
    <row r="10">
      <c r="A10" t="inlineStr">
        <is>
          <t>UK</t>
        </is>
      </c>
    </row>
    <row r="11">
      <c r="A11" t="inlineStr">
        <is>
          <t>Low</t>
        </is>
      </c>
      <c r="C11" t="inlineStr">
        <is>
          <t>Million</t>
        </is>
      </c>
      <c r="D11" t="inlineStr">
        <is>
          <t>QQQQ</t>
        </is>
      </c>
      <c r="AM11" t="n">
        <v>129</v>
      </c>
      <c r="AP11" t="n">
        <v>121</v>
      </c>
      <c r="AR11" t="n">
        <v>116</v>
      </c>
      <c r="AU11" t="n">
        <v>111</v>
      </c>
    </row>
    <row r="12">
      <c r="A12" t="inlineStr">
        <is>
          <t>High</t>
        </is>
      </c>
      <c r="C12" t="inlineStr">
        <is>
          <t>Million</t>
        </is>
      </c>
      <c r="D12" t="inlineStr">
        <is>
          <t>QQQQ</t>
        </is>
      </c>
      <c r="AM12" t="n">
        <v>132</v>
      </c>
      <c r="AP12" t="n">
        <v>124</v>
      </c>
      <c r="AR12" t="n">
        <v>120</v>
      </c>
      <c r="AU12" t="n">
        <v>114</v>
      </c>
    </row>
    <row r="13">
      <c r="A13" t="inlineStr">
        <is>
          <t>US</t>
        </is>
      </c>
    </row>
    <row r="14">
      <c r="A14" t="inlineStr">
        <is>
          <t>Low</t>
        </is>
      </c>
      <c r="C14" t="inlineStr">
        <is>
          <t>Million</t>
        </is>
      </c>
      <c r="D14" t="inlineStr">
        <is>
          <t>QQQQ</t>
        </is>
      </c>
      <c r="AM14" t="n">
        <v>95</v>
      </c>
      <c r="AP14" t="n">
        <v>98</v>
      </c>
      <c r="AR14" t="n">
        <v>122</v>
      </c>
      <c r="AU14" t="n">
        <v>122</v>
      </c>
    </row>
    <row r="15">
      <c r="A15" t="inlineStr">
        <is>
          <t>High</t>
        </is>
      </c>
      <c r="C15" t="inlineStr">
        <is>
          <t>Million</t>
        </is>
      </c>
      <c r="D15" t="inlineStr">
        <is>
          <t>QQQQ</t>
        </is>
      </c>
      <c r="AM15" t="n">
        <v>98</v>
      </c>
      <c r="AP15" t="n">
        <v>101</v>
      </c>
      <c r="AR15" t="n">
        <v>128</v>
      </c>
      <c r="AU15" t="n">
        <v>126</v>
      </c>
    </row>
    <row r="16">
      <c r="A16" t="inlineStr">
        <is>
          <t>Europe</t>
        </is>
      </c>
    </row>
    <row r="17">
      <c r="A17" t="inlineStr">
        <is>
          <t>Low</t>
        </is>
      </c>
      <c r="C17" t="inlineStr">
        <is>
          <t>Million</t>
        </is>
      </c>
      <c r="D17" t="inlineStr">
        <is>
          <t>QQQQ</t>
        </is>
      </c>
      <c r="AM17" t="n">
        <v>98</v>
      </c>
      <c r="AP17" t="n">
        <v>103</v>
      </c>
      <c r="AR17" t="n">
        <v>115</v>
      </c>
      <c r="AU17" t="n">
        <v>115</v>
      </c>
    </row>
    <row r="18">
      <c r="A18" t="inlineStr">
        <is>
          <t xml:space="preserve">High </t>
        </is>
      </c>
      <c r="C18" t="inlineStr">
        <is>
          <t>Million</t>
        </is>
      </c>
      <c r="D18" t="inlineStr">
        <is>
          <t>QQQQ</t>
        </is>
      </c>
      <c r="AM18" t="n">
        <v>101</v>
      </c>
      <c r="AP18" t="n">
        <v>106</v>
      </c>
      <c r="AR18" t="n">
        <v>119</v>
      </c>
      <c r="AU18" t="n">
        <v>117</v>
      </c>
    </row>
    <row r="19">
      <c r="A19" t="inlineStr">
        <is>
          <t>Rest of world</t>
        </is>
      </c>
    </row>
    <row r="20">
      <c r="A20" t="inlineStr">
        <is>
          <t>Low</t>
        </is>
      </c>
      <c r="C20" t="inlineStr">
        <is>
          <t>Million</t>
        </is>
      </c>
      <c r="D20" t="inlineStr">
        <is>
          <t>QQQQ</t>
        </is>
      </c>
      <c r="AM20" t="n">
        <v>33</v>
      </c>
      <c r="AP20" t="n">
        <v>33</v>
      </c>
      <c r="AR20" t="n">
        <v>37</v>
      </c>
      <c r="AU20" t="n">
        <v>32</v>
      </c>
    </row>
    <row r="21">
      <c r="A21" t="inlineStr">
        <is>
          <t>High</t>
        </is>
      </c>
      <c r="C21" t="inlineStr">
        <is>
          <t>Million</t>
        </is>
      </c>
      <c r="D21" t="inlineStr">
        <is>
          <t>QQQQ</t>
        </is>
      </c>
      <c r="AM21" t="n">
        <v>34</v>
      </c>
      <c r="AP21" t="n">
        <v>34</v>
      </c>
      <c r="AR21" t="n">
        <v>38</v>
      </c>
      <c r="AU21" t="n">
        <v>33</v>
      </c>
    </row>
    <row r="23">
      <c r="A23" t="inlineStr">
        <is>
          <t xml:space="preserve">Revenue change in percentage </t>
        </is>
      </c>
    </row>
    <row r="24">
      <c r="A24" t="inlineStr">
        <is>
          <t>Group</t>
        </is>
      </c>
    </row>
    <row r="25">
      <c r="A25" t="inlineStr">
        <is>
          <t>Low</t>
        </is>
      </c>
      <c r="C25" t="inlineStr">
        <is>
          <t>Percent</t>
        </is>
      </c>
      <c r="D25" t="inlineStr">
        <is>
          <t>QQQQ</t>
        </is>
      </c>
      <c r="AK25" t="n">
        <v>17</v>
      </c>
      <c r="AM25" t="n">
        <v>14</v>
      </c>
      <c r="AR25" t="n">
        <v>13</v>
      </c>
      <c r="AU25" t="n">
        <v>10</v>
      </c>
    </row>
    <row r="26">
      <c r="A26" t="inlineStr">
        <is>
          <t>High</t>
        </is>
      </c>
      <c r="C26" t="inlineStr">
        <is>
          <t>Percent</t>
        </is>
      </c>
      <c r="D26" t="inlineStr">
        <is>
          <t>QQQQ</t>
        </is>
      </c>
      <c r="AK26" t="n">
        <v>21</v>
      </c>
      <c r="AM26" t="n">
        <v>17</v>
      </c>
      <c r="AR26" t="n">
        <v>18</v>
      </c>
      <c r="AU26" t="n">
        <v>13</v>
      </c>
    </row>
    <row r="27">
      <c r="A27" t="inlineStr">
        <is>
          <t>UK</t>
        </is>
      </c>
    </row>
    <row r="28">
      <c r="A28" t="inlineStr">
        <is>
          <t>Low</t>
        </is>
      </c>
      <c r="C28" t="inlineStr">
        <is>
          <t>Percent</t>
        </is>
      </c>
      <c r="D28" t="inlineStr">
        <is>
          <t>QQQQ</t>
        </is>
      </c>
      <c r="AF28" t="n">
        <v>-22</v>
      </c>
      <c r="AH28" t="n">
        <v>6</v>
      </c>
      <c r="AK28" t="n">
        <v>7</v>
      </c>
      <c r="AM28" t="n">
        <v>9</v>
      </c>
      <c r="AP28" t="n">
        <v>2</v>
      </c>
      <c r="AU28" t="n">
        <v>-4</v>
      </c>
    </row>
    <row r="29">
      <c r="A29" t="inlineStr">
        <is>
          <t>High</t>
        </is>
      </c>
      <c r="C29" t="inlineStr">
        <is>
          <t>Percent</t>
        </is>
      </c>
      <c r="D29" t="inlineStr">
        <is>
          <t>QQQQ</t>
        </is>
      </c>
      <c r="AF29" t="n">
        <v>-20</v>
      </c>
      <c r="AH29" t="n">
        <v>9</v>
      </c>
      <c r="AK29" t="n">
        <v>11</v>
      </c>
      <c r="AM29" t="n">
        <v>11</v>
      </c>
      <c r="AP29" t="n">
        <v>5</v>
      </c>
      <c r="AR29" t="n">
        <v>3</v>
      </c>
      <c r="AU29" t="n">
        <v>-2</v>
      </c>
    </row>
    <row r="30">
      <c r="A30" t="inlineStr">
        <is>
          <t>US</t>
        </is>
      </c>
    </row>
    <row r="31">
      <c r="A31" t="inlineStr">
        <is>
          <t>Low</t>
        </is>
      </c>
      <c r="C31" t="inlineStr">
        <is>
          <t>Percent</t>
        </is>
      </c>
      <c r="D31" t="inlineStr">
        <is>
          <t>QQQQ</t>
        </is>
      </c>
      <c r="AF31" t="n">
        <v>20</v>
      </c>
      <c r="AH31" t="n">
        <v>18</v>
      </c>
      <c r="AK31" t="n">
        <v>28</v>
      </c>
      <c r="AM31" t="n">
        <v>22</v>
      </c>
      <c r="AP31" t="n">
        <v>26</v>
      </c>
      <c r="AR31" t="n">
        <v>28</v>
      </c>
      <c r="AU31" t="n">
        <v>28</v>
      </c>
    </row>
    <row r="32">
      <c r="A32" t="inlineStr">
        <is>
          <t>High</t>
        </is>
      </c>
      <c r="C32" t="inlineStr">
        <is>
          <t>Percent</t>
        </is>
      </c>
      <c r="D32" t="inlineStr">
        <is>
          <t>QQQQ</t>
        </is>
      </c>
      <c r="AF32" t="n">
        <v>25</v>
      </c>
      <c r="AH32" t="n">
        <v>21</v>
      </c>
      <c r="AK32" t="n">
        <v>32</v>
      </c>
      <c r="AM32" t="n">
        <v>26</v>
      </c>
      <c r="AP32" t="n">
        <v>30</v>
      </c>
      <c r="AR32" t="n">
        <v>34</v>
      </c>
      <c r="AU32" t="n">
        <v>32</v>
      </c>
    </row>
    <row r="33">
      <c r="A33" t="inlineStr">
        <is>
          <t>Europe</t>
        </is>
      </c>
    </row>
    <row r="34">
      <c r="A34" t="inlineStr">
        <is>
          <t>Low</t>
        </is>
      </c>
      <c r="C34" t="inlineStr">
        <is>
          <t>Percent</t>
        </is>
      </c>
      <c r="D34" t="inlineStr">
        <is>
          <t>QQQQ</t>
        </is>
      </c>
      <c r="AF34" t="n">
        <v>-10</v>
      </c>
      <c r="AH34" t="n">
        <v>16</v>
      </c>
      <c r="AK34" t="n">
        <v>24</v>
      </c>
      <c r="AM34" t="n">
        <v>11</v>
      </c>
      <c r="AP34" t="n">
        <v>17</v>
      </c>
      <c r="AR34" t="n">
        <v>14</v>
      </c>
      <c r="AU34" t="n">
        <v>14</v>
      </c>
    </row>
    <row r="35">
      <c r="A35" t="inlineStr">
        <is>
          <t xml:space="preserve">High </t>
        </is>
      </c>
      <c r="C35" t="inlineStr">
        <is>
          <t>Percent</t>
        </is>
      </c>
      <c r="D35" t="inlineStr">
        <is>
          <t>QQQQ</t>
        </is>
      </c>
      <c r="AF35" t="n">
        <v>-6</v>
      </c>
      <c r="AH35" t="n">
        <v>20</v>
      </c>
      <c r="AK35" t="n">
        <v>27</v>
      </c>
      <c r="AM35" t="n">
        <v>16</v>
      </c>
      <c r="AP35" t="n">
        <v>20</v>
      </c>
      <c r="AR35" t="n">
        <v>18</v>
      </c>
      <c r="AU35" t="n">
        <v>16</v>
      </c>
    </row>
    <row r="36">
      <c r="A36" t="inlineStr">
        <is>
          <t>Rest of world</t>
        </is>
      </c>
    </row>
    <row r="37">
      <c r="A37" t="inlineStr">
        <is>
          <t>Low</t>
        </is>
      </c>
      <c r="C37" t="inlineStr">
        <is>
          <t>Percent</t>
        </is>
      </c>
      <c r="D37" t="inlineStr">
        <is>
          <t>QQQQ</t>
        </is>
      </c>
      <c r="AF37" t="n">
        <v>3</v>
      </c>
      <c r="AH37" t="n">
        <v>16</v>
      </c>
      <c r="AK37" t="n">
        <v>12</v>
      </c>
      <c r="AM37" t="n">
        <v>24</v>
      </c>
      <c r="AP37" t="n">
        <v>24</v>
      </c>
      <c r="AR37" t="n">
        <v>17</v>
      </c>
      <c r="AU37" t="n">
        <v>2</v>
      </c>
    </row>
    <row r="38">
      <c r="A38" t="inlineStr">
        <is>
          <t>High</t>
        </is>
      </c>
      <c r="C38" t="inlineStr">
        <is>
          <t>Percent</t>
        </is>
      </c>
      <c r="D38" t="inlineStr">
        <is>
          <t>QQQQ</t>
        </is>
      </c>
      <c r="AF38" t="n">
        <v>6</v>
      </c>
      <c r="AH38" t="n">
        <v>24</v>
      </c>
      <c r="AK38" t="n">
        <v>16</v>
      </c>
      <c r="AM38" t="n">
        <v>28</v>
      </c>
      <c r="AP38" t="n">
        <v>28</v>
      </c>
      <c r="AR38" t="n">
        <v>21</v>
      </c>
      <c r="AU38" t="n">
        <v>5</v>
      </c>
    </row>
    <row r="40">
      <c r="A40" t="inlineStr">
        <is>
          <t>Operating expenses</t>
        </is>
      </c>
    </row>
    <row r="41">
      <c r="A41" t="inlineStr">
        <is>
          <t>Low</t>
        </is>
      </c>
      <c r="C41" t="inlineStr">
        <is>
          <t>Million</t>
        </is>
      </c>
      <c r="D41" t="inlineStr">
        <is>
          <t>QQQQ</t>
        </is>
      </c>
      <c r="AH41" t="n">
        <v>66</v>
      </c>
      <c r="AM41" t="n">
        <v>75</v>
      </c>
      <c r="AP41" t="n">
        <v>80</v>
      </c>
      <c r="AR41" t="n">
        <v>85</v>
      </c>
      <c r="AU41" t="n">
        <v>88</v>
      </c>
    </row>
    <row r="42">
      <c r="A42" t="inlineStr">
        <is>
          <t>High</t>
        </is>
      </c>
      <c r="C42" t="inlineStr">
        <is>
          <t>Million</t>
        </is>
      </c>
      <c r="D42" t="inlineStr">
        <is>
          <t>QQQQ</t>
        </is>
      </c>
      <c r="AH42" t="n">
        <v>69</v>
      </c>
      <c r="AM42" t="n">
        <v>78</v>
      </c>
      <c r="AP42" t="n">
        <v>82</v>
      </c>
      <c r="AR42" t="n">
        <v>92</v>
      </c>
      <c r="AU42" t="n">
        <v>92</v>
      </c>
    </row>
    <row r="43">
      <c r="A43" t="inlineStr">
        <is>
          <t>Approx.</t>
        </is>
      </c>
      <c r="C43" t="inlineStr">
        <is>
          <t>Million</t>
        </is>
      </c>
      <c r="D43" t="inlineStr">
        <is>
          <t>QQQQ</t>
        </is>
      </c>
      <c r="AF43" t="n">
        <v>60</v>
      </c>
      <c r="AK43" t="n">
        <v>69</v>
      </c>
    </row>
    <row r="44">
      <c r="A44" t="inlineStr">
        <is>
          <t>Gross margin</t>
        </is>
      </c>
    </row>
    <row r="45">
      <c r="A45" t="inlineStr">
        <is>
          <t>Low</t>
        </is>
      </c>
      <c r="C45" t="inlineStr">
        <is>
          <t>Percent</t>
        </is>
      </c>
      <c r="D45" t="inlineStr">
        <is>
          <t>QQQQ</t>
        </is>
      </c>
      <c r="AP45" t="n">
        <v>33</v>
      </c>
      <c r="AU45" t="n">
        <v>31</v>
      </c>
    </row>
    <row r="46">
      <c r="A46" t="inlineStr">
        <is>
          <t>High</t>
        </is>
      </c>
      <c r="C46" t="inlineStr">
        <is>
          <t>Percent</t>
        </is>
      </c>
      <c r="D46" t="inlineStr">
        <is>
          <t>QQQQ</t>
        </is>
      </c>
      <c r="AP46" t="n">
        <v>35</v>
      </c>
      <c r="AU46" t="n">
        <v>33</v>
      </c>
    </row>
    <row r="47">
      <c r="A47" t="inlineStr">
        <is>
          <t>Approx.</t>
        </is>
      </c>
      <c r="C47" t="inlineStr">
        <is>
          <t>Percent</t>
        </is>
      </c>
      <c r="D47" t="inlineStr">
        <is>
          <t>QQQQ</t>
        </is>
      </c>
      <c r="AK47" t="n">
        <v>20</v>
      </c>
    </row>
    <row r="48">
      <c r="A48" t="inlineStr">
        <is>
          <t>EBITDA</t>
        </is>
      </c>
    </row>
    <row r="49">
      <c r="A49" t="inlineStr">
        <is>
          <t>Low</t>
        </is>
      </c>
      <c r="C49" t="inlineStr">
        <is>
          <t>Million</t>
        </is>
      </c>
      <c r="D49" t="inlineStr">
        <is>
          <t>QQQQ</t>
        </is>
      </c>
      <c r="AM49" t="n">
        <v>63</v>
      </c>
      <c r="AP49" t="n">
        <v>37.5</v>
      </c>
      <c r="AR49" t="n">
        <v>36</v>
      </c>
      <c r="AU49" t="n">
        <v>30</v>
      </c>
    </row>
    <row r="50">
      <c r="A50" t="inlineStr">
        <is>
          <t>High</t>
        </is>
      </c>
      <c r="C50" t="inlineStr">
        <is>
          <t>Million</t>
        </is>
      </c>
      <c r="D50" t="inlineStr">
        <is>
          <t>QQQQ</t>
        </is>
      </c>
      <c r="AM50" t="n">
        <v>66</v>
      </c>
      <c r="AP50" t="n">
        <v>45</v>
      </c>
      <c r="AR50" t="n">
        <v>42</v>
      </c>
      <c r="AU50" t="n">
        <v>36</v>
      </c>
    </row>
    <row r="51">
      <c r="A51" t="inlineStr">
        <is>
          <t>EBITDA margin</t>
        </is>
      </c>
      <c r="C51" t="inlineStr">
        <is>
          <t>Percent</t>
        </is>
      </c>
      <c r="D51" t="inlineStr">
        <is>
          <t>QQQQ</t>
        </is>
      </c>
      <c r="AK51" t="n">
        <v>20</v>
      </c>
      <c r="AU51" t="n">
        <v>15</v>
      </c>
    </row>
    <row r="53">
      <c r="A53" t="inlineStr">
        <is>
          <t>Contribution of GDP portfolio (Global Drinks Partnership GmbH</t>
        </is>
      </c>
      <c r="C53" t="inlineStr">
        <is>
          <t>Million</t>
        </is>
      </c>
      <c r="D53" t="inlineStr">
        <is>
          <t>QQQQ</t>
        </is>
      </c>
      <c r="AF53" t="n">
        <v>5</v>
      </c>
      <c r="AH53" t="n">
        <v>13</v>
      </c>
      <c r="AK53" t="n">
        <v>11</v>
      </c>
      <c r="AM53" t="n">
        <v>13</v>
      </c>
    </row>
    <row r="54">
      <c r="A54" t="inlineStr">
        <is>
          <t>Gross margin</t>
        </is>
      </c>
      <c r="C54" t="inlineStr">
        <is>
          <t>Percent</t>
        </is>
      </c>
      <c r="D54" t="inlineStr">
        <is>
          <t>QQQQ</t>
        </is>
      </c>
      <c r="AF54" t="n">
        <v>-20</v>
      </c>
      <c r="AH54" t="n">
        <v>20</v>
      </c>
      <c r="AK54" t="n">
        <v>43</v>
      </c>
      <c r="AM54" t="n">
        <v>18</v>
      </c>
    </row>
    <row r="56">
      <c r="A56" t="inlineStr">
        <is>
          <t>Annual</t>
        </is>
      </c>
    </row>
    <row r="57">
      <c r="A57" t="inlineStr">
        <is>
          <t>Logistics and other Cost of sale</t>
        </is>
      </c>
      <c r="C57" t="inlineStr">
        <is>
          <t>Percent</t>
        </is>
      </c>
      <c r="D57" t="inlineStr">
        <is>
          <t>QQQQ</t>
        </is>
      </c>
      <c r="AP57" t="n">
        <v>26</v>
      </c>
    </row>
    <row r="58">
      <c r="A58" t="inlineStr">
        <is>
          <t>Group (excluding US)</t>
        </is>
      </c>
      <c r="C58" t="inlineStr">
        <is>
          <t>Percent</t>
        </is>
      </c>
      <c r="D58" t="inlineStr">
        <is>
          <t>QQQQ</t>
        </is>
      </c>
      <c r="AP58" t="n">
        <v>40</v>
      </c>
    </row>
    <row r="59">
      <c r="A59" t="inlineStr">
        <is>
          <t>US logistics</t>
        </is>
      </c>
      <c r="C59" t="inlineStr">
        <is>
          <t>Percent</t>
        </is>
      </c>
      <c r="D59" t="inlineStr">
        <is>
          <t>QQQQ</t>
        </is>
      </c>
      <c r="AP59" t="n">
        <v>60</v>
      </c>
    </row>
    <row r="60">
      <c r="A60" t="inlineStr">
        <is>
          <t>Product costs</t>
        </is>
      </c>
      <c r="C60" t="inlineStr">
        <is>
          <t>Percent</t>
        </is>
      </c>
      <c r="D60" t="inlineStr">
        <is>
          <t>QQQQ</t>
        </is>
      </c>
      <c r="AP60" t="n">
        <v>74</v>
      </c>
    </row>
    <row r="61">
      <c r="A61" t="inlineStr">
        <is>
          <t>Packaging</t>
        </is>
      </c>
      <c r="C61" t="inlineStr">
        <is>
          <t>Percent</t>
        </is>
      </c>
      <c r="D61" t="inlineStr">
        <is>
          <t>QQQQ</t>
        </is>
      </c>
      <c r="AP61" t="n">
        <v>16</v>
      </c>
    </row>
    <row r="62">
      <c r="A62" t="inlineStr">
        <is>
          <t>Ingredients</t>
        </is>
      </c>
      <c r="C62" t="inlineStr">
        <is>
          <t>Percent</t>
        </is>
      </c>
      <c r="D62" t="inlineStr">
        <is>
          <t>QQQQ</t>
        </is>
      </c>
      <c r="AP62" t="n">
        <v>12</v>
      </c>
    </row>
    <row r="63">
      <c r="A63" t="inlineStr">
        <is>
          <t>Filling fees</t>
        </is>
      </c>
      <c r="C63" t="inlineStr">
        <is>
          <t>Percent</t>
        </is>
      </c>
      <c r="D63" t="inlineStr">
        <is>
          <t>QQQQ</t>
        </is>
      </c>
      <c r="AP63" t="n">
        <v>30</v>
      </c>
    </row>
    <row r="64">
      <c r="A64" t="inlineStr">
        <is>
          <t>Aluminium cans</t>
        </is>
      </c>
      <c r="C64" t="inlineStr">
        <is>
          <t>Percent</t>
        </is>
      </c>
      <c r="D64" t="inlineStr">
        <is>
          <t>QQQQ</t>
        </is>
      </c>
      <c r="AP64" t="n">
        <v>10</v>
      </c>
    </row>
    <row r="65">
      <c r="A65" t="inlineStr">
        <is>
          <t>Glass bottles</t>
        </is>
      </c>
      <c r="C65" t="inlineStr">
        <is>
          <t>Percent</t>
        </is>
      </c>
      <c r="D65" t="inlineStr">
        <is>
          <t>QQQQ</t>
        </is>
      </c>
      <c r="AP65" t="n">
        <v>32</v>
      </c>
    </row>
    <row r="67">
      <c r="A67" t="inlineStr">
        <is>
          <t>Gross margin outlook</t>
        </is>
      </c>
    </row>
    <row r="68">
      <c r="A68" t="inlineStr">
        <is>
          <t>Price (in BPS)</t>
        </is>
      </c>
      <c r="C68" t="inlineStr">
        <is>
          <t>Actual</t>
        </is>
      </c>
      <c r="D68" t="inlineStr">
        <is>
          <t>QQQQ</t>
        </is>
      </c>
      <c r="AR68" t="n">
        <v>300</v>
      </c>
    </row>
    <row r="69">
      <c r="A69" t="inlineStr">
        <is>
          <t>Inflationary pressures across categories (in BPS)</t>
        </is>
      </c>
      <c r="C69" t="inlineStr">
        <is>
          <t>Actual</t>
        </is>
      </c>
      <c r="D69" t="inlineStr">
        <is>
          <t>QQQQ</t>
        </is>
      </c>
      <c r="AR69" t="n">
        <v>-300</v>
      </c>
    </row>
    <row r="70">
      <c r="A70" t="inlineStr">
        <is>
          <t>Increased local US production (in BPS)</t>
        </is>
      </c>
      <c r="C70" t="inlineStr">
        <is>
          <t>Actual</t>
        </is>
      </c>
      <c r="D70" t="inlineStr">
        <is>
          <t>QQQQ</t>
        </is>
      </c>
      <c r="AR70" t="n">
        <v>300</v>
      </c>
    </row>
    <row r="71">
      <c r="A71" t="inlineStr">
        <is>
          <t>Trans-Atlantic freight rates (next quarter)</t>
        </is>
      </c>
      <c r="C71" t="inlineStr">
        <is>
          <t>Percent</t>
        </is>
      </c>
      <c r="D71" t="inlineStr">
        <is>
          <t>QQQQ</t>
        </is>
      </c>
      <c r="AR71" t="n">
        <v>30</v>
      </c>
    </row>
    <row r="72">
      <c r="A72" t="inlineStr">
        <is>
          <t>Glass bottle increases (in BPS)</t>
        </is>
      </c>
      <c r="C72" t="inlineStr">
        <is>
          <t>Actual</t>
        </is>
      </c>
      <c r="D72" t="inlineStr">
        <is>
          <t>QQQQ</t>
        </is>
      </c>
      <c r="AR72" t="n">
        <v>-600</v>
      </c>
    </row>
    <row r="74">
      <c r="A74" t="inlineStr">
        <is>
          <t>KPI's</t>
        </is>
      </c>
    </row>
    <row r="75">
      <c r="A75" t="inlineStr">
        <is>
          <t>Revenue by carbonated and non-carbonated sales</t>
        </is>
      </c>
    </row>
    <row r="76">
      <c r="A76" t="inlineStr">
        <is>
          <t>Carbonated</t>
        </is>
      </c>
      <c r="C76" t="inlineStr">
        <is>
          <t>Percent</t>
        </is>
      </c>
      <c r="D76" t="inlineStr">
        <is>
          <t>QQQQ</t>
        </is>
      </c>
      <c r="AN76" s="2" t="n">
        <v>99.90000000000001</v>
      </c>
      <c r="AS76" s="2" t="n">
        <v>99.40000000000001</v>
      </c>
    </row>
    <row r="77">
      <c r="A77" t="inlineStr">
        <is>
          <t>Non-carbonated</t>
        </is>
      </c>
      <c r="C77" t="inlineStr">
        <is>
          <t>Percent</t>
        </is>
      </c>
      <c r="D77" t="inlineStr">
        <is>
          <t>QQQQ</t>
        </is>
      </c>
      <c r="AN77" s="2" t="n">
        <v>0.1</v>
      </c>
      <c r="AS77" s="2" t="n">
        <v>0.6</v>
      </c>
    </row>
    <row r="78">
      <c r="A78" t="inlineStr">
        <is>
          <t>Total</t>
        </is>
      </c>
      <c r="C78" t="inlineStr">
        <is>
          <t>Percent</t>
        </is>
      </c>
      <c r="D78" t="inlineStr">
        <is>
          <t>QQQQ</t>
        </is>
      </c>
      <c r="AN78" s="2" t="n">
        <v>100</v>
      </c>
      <c r="AS78" s="2" t="n">
        <v>100</v>
      </c>
    </row>
    <row r="79">
      <c r="A79" t="inlineStr">
        <is>
          <t>Total-c</t>
        </is>
      </c>
      <c r="AN79">
        <f>SUM(AN76:AN77)</f>
        <v/>
      </c>
      <c r="AS79">
        <f>SUM(AS76:AS77)</f>
        <v/>
      </c>
    </row>
    <row r="80">
      <c r="A80" t="inlineStr">
        <is>
          <t>Sum check</t>
        </is>
      </c>
      <c r="AN80">
        <f>AN78-AN79</f>
        <v/>
      </c>
      <c r="AS80">
        <f>AS78-AS79</f>
        <v/>
      </c>
    </row>
    <row r="82">
      <c r="A82" t="inlineStr">
        <is>
          <t>Concentration of top 3 customers and other</t>
        </is>
      </c>
    </row>
    <row r="83">
      <c r="A83" t="inlineStr">
        <is>
          <t>Customer 1</t>
        </is>
      </c>
      <c r="C83" t="inlineStr">
        <is>
          <t>Percent</t>
        </is>
      </c>
      <c r="D83" t="inlineStr">
        <is>
          <t>QQQQ</t>
        </is>
      </c>
      <c r="J83" s="2" t="n">
        <v>12</v>
      </c>
      <c r="O83" s="2" t="n">
        <v>11</v>
      </c>
      <c r="T83" s="2" t="n">
        <v>8</v>
      </c>
      <c r="Y83" s="2" t="n">
        <v>12</v>
      </c>
      <c r="AD83" s="2" t="n">
        <v>11</v>
      </c>
      <c r="AI83" s="2" t="n">
        <v>11</v>
      </c>
      <c r="AN83" s="2" t="n">
        <v>9</v>
      </c>
      <c r="AS83" s="2" t="n">
        <v>8.300000000000001</v>
      </c>
    </row>
    <row r="84">
      <c r="A84" t="inlineStr">
        <is>
          <t>Customer 2</t>
        </is>
      </c>
      <c r="C84" t="inlineStr">
        <is>
          <t>Percent</t>
        </is>
      </c>
      <c r="D84" t="inlineStr">
        <is>
          <t>QQQQ</t>
        </is>
      </c>
      <c r="J84" s="2" t="n">
        <v>7</v>
      </c>
      <c r="O84" s="2" t="n">
        <v>5</v>
      </c>
      <c r="T84" s="2" t="n">
        <v>6</v>
      </c>
      <c r="Y84" s="2" t="n">
        <v>7</v>
      </c>
      <c r="AD84" s="2" t="n">
        <v>6</v>
      </c>
      <c r="AI84" s="2" t="n">
        <v>6</v>
      </c>
      <c r="AN84" s="2" t="n">
        <v>6</v>
      </c>
      <c r="AS84" s="2" t="n">
        <v>5.6</v>
      </c>
    </row>
    <row r="85">
      <c r="A85" t="inlineStr">
        <is>
          <t>Customer 3</t>
        </is>
      </c>
      <c r="C85" t="inlineStr">
        <is>
          <t>Percent</t>
        </is>
      </c>
      <c r="D85" t="inlineStr">
        <is>
          <t>QQQQ</t>
        </is>
      </c>
      <c r="J85" s="2" t="n">
        <v>5</v>
      </c>
      <c r="O85" s="2" t="n">
        <v>5</v>
      </c>
      <c r="T85" s="2" t="n">
        <v>5</v>
      </c>
      <c r="Y85" s="2" t="n">
        <v>6</v>
      </c>
      <c r="AD85" s="2" t="n">
        <v>5</v>
      </c>
      <c r="AI85" s="2" t="n">
        <v>6</v>
      </c>
      <c r="AN85" s="2" t="n">
        <v>6</v>
      </c>
      <c r="AS85" s="2" t="n">
        <v>4.5</v>
      </c>
    </row>
    <row r="86">
      <c r="A86" t="inlineStr">
        <is>
          <t>Other</t>
        </is>
      </c>
      <c r="C86" t="inlineStr">
        <is>
          <t>Percent</t>
        </is>
      </c>
      <c r="D86" t="inlineStr">
        <is>
          <t>QQQQ</t>
        </is>
      </c>
      <c r="J86" s="2" t="n">
        <v>76</v>
      </c>
      <c r="O86" s="2" t="n">
        <v>79</v>
      </c>
      <c r="T86" s="2" t="n">
        <v>81</v>
      </c>
      <c r="Y86" s="2" t="n">
        <v>75</v>
      </c>
      <c r="AD86" s="2" t="n">
        <v>78</v>
      </c>
      <c r="AI86" s="2" t="n">
        <v>77</v>
      </c>
      <c r="AN86" s="2" t="n">
        <v>79</v>
      </c>
      <c r="AS86" s="2" t="n">
        <v>81.59999999999999</v>
      </c>
    </row>
    <row r="87">
      <c r="A87" t="inlineStr">
        <is>
          <t>Total</t>
        </is>
      </c>
      <c r="C87" t="inlineStr">
        <is>
          <t>Percent</t>
        </is>
      </c>
      <c r="D87" t="inlineStr">
        <is>
          <t>QQQQ</t>
        </is>
      </c>
      <c r="J87" s="2" t="n">
        <v>100</v>
      </c>
      <c r="O87" s="2" t="n">
        <v>100</v>
      </c>
      <c r="T87" s="2" t="n">
        <v>100</v>
      </c>
      <c r="Y87" s="2" t="n">
        <v>100</v>
      </c>
      <c r="AD87" s="2" t="n">
        <v>100</v>
      </c>
      <c r="AI87" s="2" t="n">
        <v>100</v>
      </c>
      <c r="AN87" s="2" t="n">
        <v>100</v>
      </c>
      <c r="AS87" s="2" t="n">
        <v>100</v>
      </c>
    </row>
    <row r="88">
      <c r="A88" t="inlineStr">
        <is>
          <t>Total-c</t>
        </is>
      </c>
      <c r="J88">
        <f>SUM(J83:J86)</f>
        <v/>
      </c>
      <c r="O88">
        <f>SUM(O83:O86)</f>
        <v/>
      </c>
      <c r="T88">
        <f>SUM(T83:T86)</f>
        <v/>
      </c>
      <c r="Y88">
        <f>SUM(Y83:Y86)</f>
        <v/>
      </c>
      <c r="AD88">
        <f>SUM(AD83:AD86)</f>
        <v/>
      </c>
      <c r="AI88">
        <f>SUM(AI83:AI86)</f>
        <v/>
      </c>
      <c r="AN88">
        <f>SUM(AN83:AN86)</f>
        <v/>
      </c>
      <c r="AS88">
        <f>SUM(AS83:AS86)</f>
        <v/>
      </c>
    </row>
    <row r="89">
      <c r="A89" t="inlineStr">
        <is>
          <t>Sum check</t>
        </is>
      </c>
      <c r="J89">
        <f>J87-J88</f>
        <v/>
      </c>
      <c r="O89">
        <f>O87-O88</f>
        <v/>
      </c>
      <c r="T89">
        <f>T87-T88</f>
        <v/>
      </c>
      <c r="Y89">
        <f>Y87-Y88</f>
        <v/>
      </c>
      <c r="AD89">
        <f>AD87-AD88</f>
        <v/>
      </c>
      <c r="AI89">
        <f>AI87-AI88</f>
        <v/>
      </c>
      <c r="AN89">
        <f>AN87-AN88</f>
        <v/>
      </c>
      <c r="AS89">
        <f>AS87-AS88</f>
        <v/>
      </c>
    </row>
    <row r="91">
      <c r="A91" t="inlineStr">
        <is>
          <t xml:space="preserve">Premium mixer brand </t>
        </is>
      </c>
    </row>
    <row r="92">
      <c r="A92" t="inlineStr">
        <is>
          <t>Bottles sold</t>
        </is>
      </c>
      <c r="C92" t="inlineStr">
        <is>
          <t>Million</t>
        </is>
      </c>
      <c r="D92" t="inlineStr">
        <is>
          <t>QQQQ</t>
        </is>
      </c>
      <c r="J92" s="2" t="n">
        <v>135</v>
      </c>
      <c r="O92" s="2" t="n">
        <v>200</v>
      </c>
      <c r="T92" s="2" t="n">
        <v>308</v>
      </c>
      <c r="Y92" s="2" t="n">
        <v>406</v>
      </c>
      <c r="AD92" s="2" t="n">
        <v>441</v>
      </c>
      <c r="AI92" s="2" t="n">
        <v>370</v>
      </c>
      <c r="AN92" s="2" t="n">
        <v>469</v>
      </c>
      <c r="AS92" s="2" t="n">
        <v>520</v>
      </c>
    </row>
    <row r="93">
      <c r="A93" t="inlineStr">
        <is>
          <t>Cans sold</t>
        </is>
      </c>
      <c r="C93" t="inlineStr">
        <is>
          <t>Million</t>
        </is>
      </c>
      <c r="D93" t="inlineStr">
        <is>
          <t>QQQQ</t>
        </is>
      </c>
      <c r="O93" s="2" t="n">
        <v>27</v>
      </c>
      <c r="T93" s="2" t="n">
        <v>76</v>
      </c>
      <c r="Y93" s="2" t="n">
        <v>125</v>
      </c>
      <c r="AD93" s="2" t="n">
        <v>127</v>
      </c>
      <c r="AI93" s="2" t="n">
        <v>176</v>
      </c>
      <c r="AN93" s="2" t="n">
        <v>219</v>
      </c>
      <c r="AS93" s="2" t="n">
        <v>198</v>
      </c>
    </row>
    <row r="95">
      <c r="A95" t="inlineStr">
        <is>
          <t>Constant currency</t>
        </is>
      </c>
    </row>
    <row r="96">
      <c r="A96" t="inlineStr">
        <is>
          <t>UK</t>
        </is>
      </c>
      <c r="C96" t="inlineStr">
        <is>
          <t>Percent</t>
        </is>
      </c>
      <c r="D96" t="inlineStr">
        <is>
          <t>QQQQ</t>
        </is>
      </c>
      <c r="AK96" t="n">
        <v>4</v>
      </c>
      <c r="AP96" t="n">
        <v>6</v>
      </c>
    </row>
    <row r="97">
      <c r="A97" t="inlineStr">
        <is>
          <t>US</t>
        </is>
      </c>
      <c r="C97" t="inlineStr">
        <is>
          <t>Percent</t>
        </is>
      </c>
      <c r="D97" t="inlineStr">
        <is>
          <t>QQQQ</t>
        </is>
      </c>
      <c r="G97" t="n">
        <v>54</v>
      </c>
      <c r="J97" s="2" t="n">
        <v>53</v>
      </c>
      <c r="L97" t="n">
        <v>46</v>
      </c>
      <c r="O97" t="n">
        <v>36</v>
      </c>
      <c r="Q97" t="n">
        <v>29</v>
      </c>
      <c r="T97" t="n">
        <v>36</v>
      </c>
      <c r="V97" t="n">
        <v>23</v>
      </c>
      <c r="Y97" t="n">
        <v>24</v>
      </c>
      <c r="AA97" t="n">
        <v>24</v>
      </c>
      <c r="AD97" t="n">
        <v>28</v>
      </c>
      <c r="AF97" t="n">
        <v>35</v>
      </c>
      <c r="AI97" t="n">
        <v>26</v>
      </c>
      <c r="AK97" t="n">
        <v>42</v>
      </c>
      <c r="AN97" t="n">
        <v>41</v>
      </c>
      <c r="AP97" t="n">
        <v>9</v>
      </c>
      <c r="AS97" t="n">
        <v>13</v>
      </c>
      <c r="AU97" t="n">
        <v>32</v>
      </c>
    </row>
    <row r="98">
      <c r="A98" t="inlineStr">
        <is>
          <t>Europe fever-tree brand revenue</t>
        </is>
      </c>
      <c r="C98" t="inlineStr">
        <is>
          <t>Percent</t>
        </is>
      </c>
      <c r="D98" t="inlineStr">
        <is>
          <t>QQQQ</t>
        </is>
      </c>
      <c r="AK98" t="n">
        <v>81</v>
      </c>
      <c r="AP98" t="n">
        <v>31</v>
      </c>
      <c r="AU98" t="n">
        <v>5</v>
      </c>
    </row>
    <row r="99">
      <c r="A99" t="inlineStr">
        <is>
          <t>Europe total revenue</t>
        </is>
      </c>
      <c r="C99" t="inlineStr">
        <is>
          <t>Percent</t>
        </is>
      </c>
      <c r="D99" t="inlineStr">
        <is>
          <t>QQQQ</t>
        </is>
      </c>
      <c r="G99" t="n">
        <v>77</v>
      </c>
      <c r="J99" s="2" t="n">
        <v>82</v>
      </c>
      <c r="L99" t="n">
        <v>33</v>
      </c>
      <c r="O99" t="n">
        <v>24</v>
      </c>
      <c r="Q99" t="n">
        <v>53</v>
      </c>
      <c r="T99" t="n">
        <v>37</v>
      </c>
      <c r="V99" t="n">
        <v>15</v>
      </c>
      <c r="Y99" t="n">
        <v>23</v>
      </c>
      <c r="AA99" t="n">
        <v>14</v>
      </c>
      <c r="AD99" t="n">
        <v>17</v>
      </c>
      <c r="AF99" s="2" t="n">
        <v>30</v>
      </c>
      <c r="AK99" t="n">
        <v>104</v>
      </c>
      <c r="AN99" t="n">
        <v>40</v>
      </c>
      <c r="AP99" t="n">
        <v>31</v>
      </c>
      <c r="AS99" t="n">
        <v>16</v>
      </c>
      <c r="AU99" t="n">
        <v>4</v>
      </c>
    </row>
    <row r="100">
      <c r="A100" t="inlineStr">
        <is>
          <t>Rest of world</t>
        </is>
      </c>
      <c r="C100" t="inlineStr">
        <is>
          <t>Percent</t>
        </is>
      </c>
      <c r="D100" t="inlineStr">
        <is>
          <t>QQQQ</t>
        </is>
      </c>
      <c r="AK100" t="n">
        <v>71</v>
      </c>
      <c r="AP100" t="n">
        <v>5</v>
      </c>
      <c r="AU100" t="n">
        <v>-35</v>
      </c>
    </row>
    <row r="101">
      <c r="A101" t="inlineStr">
        <is>
          <t>Total like-for-like (excluding GDP)</t>
        </is>
      </c>
      <c r="C101" t="inlineStr">
        <is>
          <t>Percent</t>
        </is>
      </c>
      <c r="D101" t="inlineStr">
        <is>
          <t>QQQQ</t>
        </is>
      </c>
      <c r="AK101" t="n">
        <v>34</v>
      </c>
    </row>
    <row r="102">
      <c r="A102" t="inlineStr">
        <is>
          <t>Total</t>
        </is>
      </c>
      <c r="C102" t="inlineStr">
        <is>
          <t>Percent</t>
        </is>
      </c>
      <c r="D102" t="inlineStr">
        <is>
          <t>QQQQ</t>
        </is>
      </c>
      <c r="AD102" t="n">
        <v>9</v>
      </c>
      <c r="AF102" t="n">
        <v>-12</v>
      </c>
      <c r="AK102" t="n">
        <v>39</v>
      </c>
      <c r="AN102" t="n">
        <v>26</v>
      </c>
      <c r="AP102" t="n">
        <v>14</v>
      </c>
      <c r="AU102" t="n">
        <v>6</v>
      </c>
    </row>
    <row r="104">
      <c r="A104" t="inlineStr">
        <is>
          <t>Like for like analysis</t>
        </is>
      </c>
    </row>
    <row r="105">
      <c r="A105" t="inlineStr">
        <is>
          <t>Revenue</t>
        </is>
      </c>
      <c r="C105" t="inlineStr">
        <is>
          <t>Million</t>
        </is>
      </c>
      <c r="D105" t="inlineStr">
        <is>
          <t>QYYY</t>
        </is>
      </c>
      <c r="G105" t="n">
        <v>24.5</v>
      </c>
      <c r="I105" t="n">
        <v>60.4</v>
      </c>
      <c r="L105" t="n">
        <v>39</v>
      </c>
      <c r="N105" t="n">
        <v>96.3</v>
      </c>
      <c r="Q105" t="n">
        <v>69.09999999999999</v>
      </c>
      <c r="S105" t="n">
        <v>167.4</v>
      </c>
      <c r="V105" t="n">
        <v>104.8</v>
      </c>
    </row>
    <row r="106">
      <c r="A106" t="inlineStr">
        <is>
          <t>Revenue growth</t>
        </is>
      </c>
      <c r="C106" t="inlineStr">
        <is>
          <t>Percent</t>
        </is>
      </c>
      <c r="D106" t="inlineStr">
        <is>
          <t>QQQQ</t>
        </is>
      </c>
      <c r="S106" t="n">
        <v>64</v>
      </c>
      <c r="V106" t="n">
        <v>46</v>
      </c>
    </row>
    <row r="107">
      <c r="A107" t="inlineStr">
        <is>
          <t>COGS &amp; Logistics</t>
        </is>
      </c>
      <c r="C107" t="inlineStr">
        <is>
          <t>Million</t>
        </is>
      </c>
      <c r="D107" t="inlineStr">
        <is>
          <t>QYYY</t>
        </is>
      </c>
      <c r="S107" t="n">
        <v>-77.90000000000001</v>
      </c>
      <c r="V107" t="n">
        <v>-48.6</v>
      </c>
    </row>
    <row r="108">
      <c r="A108" t="inlineStr">
        <is>
          <t>Gross profit</t>
        </is>
      </c>
      <c r="C108" t="inlineStr">
        <is>
          <t>Million</t>
        </is>
      </c>
      <c r="D108" t="inlineStr">
        <is>
          <t>QYYY</t>
        </is>
      </c>
      <c r="G108" t="n">
        <v>12.6</v>
      </c>
      <c r="I108" t="n">
        <v>32.1</v>
      </c>
      <c r="L108" t="n">
        <v>20.9</v>
      </c>
      <c r="N108" t="n">
        <v>51.5</v>
      </c>
      <c r="Q108" t="n">
        <v>37.1</v>
      </c>
      <c r="S108" t="n">
        <v>89.5</v>
      </c>
      <c r="V108" t="n">
        <v>56.2</v>
      </c>
    </row>
    <row r="109">
      <c r="A109" t="inlineStr">
        <is>
          <t>Gross profit-c</t>
        </is>
      </c>
      <c r="S109">
        <f>SUM(S105,S107)</f>
        <v/>
      </c>
      <c r="V109">
        <f>SUM(V105,V107)</f>
        <v/>
      </c>
    </row>
    <row r="110">
      <c r="A110" t="inlineStr">
        <is>
          <t>Sum check</t>
        </is>
      </c>
      <c r="S110">
        <f>S108-S109</f>
        <v/>
      </c>
      <c r="V110">
        <f>V108-V109</f>
        <v/>
      </c>
    </row>
    <row r="111">
      <c r="A111" t="inlineStr">
        <is>
          <t>Gross margin</t>
        </is>
      </c>
      <c r="C111" t="inlineStr">
        <is>
          <t>Percent</t>
        </is>
      </c>
      <c r="D111" t="inlineStr">
        <is>
          <t>QQQQ</t>
        </is>
      </c>
      <c r="G111" t="n">
        <v>51.6</v>
      </c>
      <c r="I111" t="n">
        <v>53.2</v>
      </c>
      <c r="L111" t="n">
        <v>53.5</v>
      </c>
      <c r="N111" t="n">
        <v>53.5</v>
      </c>
      <c r="Q111" t="n">
        <v>53.7</v>
      </c>
      <c r="S111" t="n">
        <v>53.5</v>
      </c>
      <c r="V111" t="n">
        <v>53.6</v>
      </c>
    </row>
    <row r="113">
      <c r="A113" t="inlineStr">
        <is>
          <t>Opex</t>
        </is>
      </c>
      <c r="C113" t="inlineStr">
        <is>
          <t>Million</t>
        </is>
      </c>
      <c r="D113" t="inlineStr">
        <is>
          <t>QYYY</t>
        </is>
      </c>
      <c r="S113" t="n">
        <v>-32</v>
      </c>
      <c r="V113" t="n">
        <v>-21.9</v>
      </c>
    </row>
    <row r="114">
      <c r="A114" t="inlineStr">
        <is>
          <t>Adjusted EBITDA</t>
        </is>
      </c>
      <c r="C114" t="inlineStr">
        <is>
          <t>Million</t>
        </is>
      </c>
      <c r="D114" t="inlineStr">
        <is>
          <t>QYYY</t>
        </is>
      </c>
      <c r="G114" t="n">
        <v>7.2</v>
      </c>
      <c r="I114" t="n">
        <v>19.1</v>
      </c>
      <c r="L114" t="n">
        <v>12.4</v>
      </c>
      <c r="N114" t="n">
        <v>33.4</v>
      </c>
      <c r="Q114" t="n">
        <v>23.2</v>
      </c>
      <c r="S114" t="n">
        <v>57.5</v>
      </c>
      <c r="V114" t="n">
        <v>34.3</v>
      </c>
    </row>
    <row r="115">
      <c r="A115" t="inlineStr">
        <is>
          <t>Adjusted EBITDA-c</t>
        </is>
      </c>
      <c r="S115">
        <f>SUM(S108,S113)</f>
        <v/>
      </c>
      <c r="V115">
        <f>SUM(V108,V113)</f>
        <v/>
      </c>
    </row>
    <row r="116">
      <c r="A116" t="inlineStr">
        <is>
          <t>Sum check</t>
        </is>
      </c>
      <c r="S116">
        <f>S114-S115</f>
        <v/>
      </c>
      <c r="V116">
        <f>V114-V115</f>
        <v/>
      </c>
    </row>
    <row r="117">
      <c r="A117" t="inlineStr">
        <is>
          <t>Adjusted EBITDA margin</t>
        </is>
      </c>
      <c r="C117" t="inlineStr">
        <is>
          <t>Percent</t>
        </is>
      </c>
      <c r="D117" t="inlineStr">
        <is>
          <t>QQQQ</t>
        </is>
      </c>
      <c r="G117" t="n">
        <v>29.3</v>
      </c>
      <c r="I117" t="n">
        <v>31.7</v>
      </c>
      <c r="L117" t="n">
        <v>31.9</v>
      </c>
      <c r="N117" t="n">
        <v>34.7</v>
      </c>
      <c r="Q117" t="n">
        <v>33.5</v>
      </c>
      <c r="S117" t="n">
        <v>34.4</v>
      </c>
      <c r="V117" t="n">
        <v>32.8</v>
      </c>
    </row>
    <row r="119">
      <c r="A119" t="inlineStr">
        <is>
          <t>Constant currency change</t>
        </is>
      </c>
    </row>
    <row r="120">
      <c r="A120" t="inlineStr">
        <is>
          <t>Revenue</t>
        </is>
      </c>
      <c r="C120" t="inlineStr">
        <is>
          <t>Percent</t>
        </is>
      </c>
      <c r="D120" t="inlineStr">
        <is>
          <t>QQQQ</t>
        </is>
      </c>
      <c r="V120" t="n">
        <v>46</v>
      </c>
      <c r="AA120" t="n">
        <v>12</v>
      </c>
      <c r="AF120" t="n">
        <v>-11.9</v>
      </c>
    </row>
    <row r="121">
      <c r="A121" t="inlineStr">
        <is>
          <t>Gross profit</t>
        </is>
      </c>
      <c r="C121" t="inlineStr">
        <is>
          <t>Percent</t>
        </is>
      </c>
      <c r="D121" t="inlineStr">
        <is>
          <t>QQQQ</t>
        </is>
      </c>
      <c r="V121" t="n">
        <v>43</v>
      </c>
      <c r="AA121" t="n">
        <v>8</v>
      </c>
      <c r="AF121" t="n">
        <v>48.1</v>
      </c>
    </row>
    <row r="122">
      <c r="A122" t="inlineStr">
        <is>
          <t>Gross profit</t>
        </is>
      </c>
      <c r="C122" t="inlineStr">
        <is>
          <t xml:space="preserve">Million </t>
        </is>
      </c>
      <c r="D122" t="inlineStr">
        <is>
          <t>QYYY</t>
        </is>
      </c>
    </row>
    <row r="123">
      <c r="A123" t="inlineStr">
        <is>
          <t>Gross margin</t>
        </is>
      </c>
      <c r="C123" t="inlineStr">
        <is>
          <t>Percent</t>
        </is>
      </c>
      <c r="D123" t="inlineStr">
        <is>
          <t>QQQQ</t>
        </is>
      </c>
      <c r="AF123" t="n">
        <v>46.5</v>
      </c>
    </row>
    <row r="124">
      <c r="A124" t="inlineStr">
        <is>
          <t>Adjusted EBITDA</t>
        </is>
      </c>
      <c r="C124" t="inlineStr">
        <is>
          <t>Percent</t>
        </is>
      </c>
      <c r="D124" t="inlineStr">
        <is>
          <t>QQQQ</t>
        </is>
      </c>
      <c r="V124" t="n">
        <v>37</v>
      </c>
      <c r="AA124" t="n">
        <v>7</v>
      </c>
    </row>
    <row r="125">
      <c r="A125" t="inlineStr">
        <is>
          <t>Adjusted EBITDA</t>
        </is>
      </c>
      <c r="C125" t="inlineStr">
        <is>
          <t xml:space="preserve">Million </t>
        </is>
      </c>
      <c r="D125" t="inlineStr">
        <is>
          <t>QYYY</t>
        </is>
      </c>
      <c r="AF125" t="n">
        <v>23.4</v>
      </c>
    </row>
    <row r="126">
      <c r="A126" t="inlineStr">
        <is>
          <t>Adjusted EBITDA margin</t>
        </is>
      </c>
      <c r="C126" t="inlineStr">
        <is>
          <t>Percent</t>
        </is>
      </c>
      <c r="D126" t="inlineStr">
        <is>
          <t>QQQQ</t>
        </is>
      </c>
      <c r="AF126" t="n">
        <v>22.6</v>
      </c>
    </row>
    <row r="128">
      <c r="A128" t="inlineStr">
        <is>
          <t>FX impact on revenue</t>
        </is>
      </c>
    </row>
    <row r="129">
      <c r="A129" t="inlineStr">
        <is>
          <t>Revenue</t>
        </is>
      </c>
      <c r="C129" t="inlineStr">
        <is>
          <t>Million</t>
        </is>
      </c>
      <c r="D129" t="inlineStr">
        <is>
          <t>QYYY</t>
        </is>
      </c>
      <c r="S129" t="n">
        <v>2.8</v>
      </c>
      <c r="V129" s="2" t="n">
        <v>-0.6</v>
      </c>
      <c r="X129" t="n">
        <v>0.4</v>
      </c>
      <c r="AA129" t="n">
        <v>-0.6</v>
      </c>
    </row>
    <row r="130">
      <c r="A130" t="inlineStr">
        <is>
          <t>COGS &amp; Logistics</t>
        </is>
      </c>
      <c r="C130" t="inlineStr">
        <is>
          <t>Million</t>
        </is>
      </c>
      <c r="D130" t="inlineStr">
        <is>
          <t>QYYY</t>
        </is>
      </c>
      <c r="S130" s="2" t="n">
        <v>-1.2</v>
      </c>
      <c r="V130" t="n">
        <v>-0.1</v>
      </c>
      <c r="X130" t="n">
        <v>0.1</v>
      </c>
      <c r="AA130" t="n">
        <v>-0.1</v>
      </c>
    </row>
    <row r="131">
      <c r="A131" t="inlineStr">
        <is>
          <t>Gross profit</t>
        </is>
      </c>
      <c r="C131" t="inlineStr">
        <is>
          <t>Million</t>
        </is>
      </c>
      <c r="D131" t="inlineStr">
        <is>
          <t>QYYY</t>
        </is>
      </c>
      <c r="S131" t="n">
        <v>1.6</v>
      </c>
      <c r="V131" s="2" t="n">
        <v>-0.7</v>
      </c>
      <c r="X131" t="n">
        <v>0.4</v>
      </c>
      <c r="AA131" t="n">
        <v>-0.7</v>
      </c>
    </row>
    <row r="132">
      <c r="A132" t="inlineStr">
        <is>
          <t>Gross margin</t>
        </is>
      </c>
      <c r="C132" t="inlineStr">
        <is>
          <t>Million</t>
        </is>
      </c>
      <c r="D132" t="inlineStr">
        <is>
          <t>QYYY</t>
        </is>
      </c>
    </row>
    <row r="133">
      <c r="A133" t="inlineStr">
        <is>
          <t>OPEX</t>
        </is>
      </c>
      <c r="C133" t="inlineStr">
        <is>
          <t>Million</t>
        </is>
      </c>
      <c r="D133" t="inlineStr">
        <is>
          <t>QYYY</t>
        </is>
      </c>
      <c r="S133" s="2" t="n">
        <v>-0.4</v>
      </c>
      <c r="V133" t="n">
        <v>0.4</v>
      </c>
      <c r="X133" t="n">
        <v>-0.9</v>
      </c>
      <c r="AA133" t="n">
        <v>0.2</v>
      </c>
    </row>
    <row r="134">
      <c r="A134" t="inlineStr">
        <is>
          <t>Adjusted EBITDA</t>
        </is>
      </c>
      <c r="C134" t="inlineStr">
        <is>
          <t>Million</t>
        </is>
      </c>
      <c r="D134" t="inlineStr">
        <is>
          <t>QYYY</t>
        </is>
      </c>
      <c r="S134" t="n">
        <v>1.2</v>
      </c>
      <c r="V134" s="2" t="n">
        <v>-0.3</v>
      </c>
      <c r="X134" t="n">
        <v>-0.4</v>
      </c>
      <c r="AA134" t="n">
        <v>-0.5</v>
      </c>
    </row>
    <row r="136">
      <c r="A136" t="inlineStr">
        <is>
          <t>Geographical breakdown</t>
        </is>
      </c>
    </row>
    <row r="137">
      <c r="A137" t="inlineStr">
        <is>
          <t>Revenue by geographical market</t>
        </is>
      </c>
    </row>
    <row r="138">
      <c r="A138" t="inlineStr">
        <is>
          <t>United Kingdom</t>
        </is>
      </c>
      <c r="C138" t="inlineStr">
        <is>
          <t>Million(2019Q4)</t>
        </is>
      </c>
      <c r="D138" t="inlineStr">
        <is>
          <t>QYYY</t>
        </is>
      </c>
      <c r="G138" t="n">
        <v>7590.177</v>
      </c>
      <c r="I138" t="n">
        <v>20460.667</v>
      </c>
      <c r="L138" t="n">
        <v>15797.208</v>
      </c>
      <c r="N138" t="n">
        <v>44685.328</v>
      </c>
      <c r="Q138" t="n">
        <v>33632.291</v>
      </c>
      <c r="S138" t="n">
        <v>87778.227</v>
      </c>
      <c r="V138" t="n">
        <v>58042.6</v>
      </c>
      <c r="X138" t="n">
        <v>134172.9</v>
      </c>
      <c r="AA138" t="n">
        <v>60664.5</v>
      </c>
      <c r="AC138" t="n">
        <v>132.7</v>
      </c>
      <c r="AF138" t="n">
        <v>48.3</v>
      </c>
      <c r="AH138" t="n">
        <v>103.3</v>
      </c>
      <c r="AK138" t="n">
        <v>50.3</v>
      </c>
      <c r="AM138" t="n">
        <v>118.3</v>
      </c>
      <c r="AP138" t="n">
        <v>53.5</v>
      </c>
      <c r="AR138" t="n">
        <v>116.2</v>
      </c>
      <c r="AU138" t="n">
        <v>53.8</v>
      </c>
    </row>
    <row r="139">
      <c r="A139" t="inlineStr">
        <is>
          <t>United States of America</t>
        </is>
      </c>
      <c r="C139" t="inlineStr">
        <is>
          <t>Million(2019Q4)</t>
        </is>
      </c>
      <c r="D139" t="inlineStr">
        <is>
          <t>QYYY</t>
        </is>
      </c>
      <c r="G139" t="n">
        <v>5809.368</v>
      </c>
      <c r="I139" t="n">
        <v>13690.012</v>
      </c>
      <c r="L139" t="n">
        <v>9237.07</v>
      </c>
      <c r="N139" t="n">
        <v>21273.333</v>
      </c>
      <c r="Q139" t="n">
        <v>13180.96</v>
      </c>
      <c r="S139" t="n">
        <v>29539.525</v>
      </c>
      <c r="V139" t="n">
        <v>15133.1</v>
      </c>
      <c r="X139" t="n">
        <v>35769.1</v>
      </c>
      <c r="AA139" t="n">
        <v>19771.7</v>
      </c>
      <c r="AC139" t="n">
        <v>47.6</v>
      </c>
      <c r="AF139" t="n">
        <v>27.4</v>
      </c>
      <c r="AH139" t="n">
        <v>58.5</v>
      </c>
      <c r="AK139" t="n">
        <v>36.2</v>
      </c>
      <c r="AM139" t="n">
        <v>77.90000000000001</v>
      </c>
      <c r="AP139" t="n">
        <v>40.1</v>
      </c>
      <c r="AR139" t="n">
        <v>95.59999999999999</v>
      </c>
      <c r="AU139" t="n">
        <v>56.1</v>
      </c>
    </row>
    <row r="140">
      <c r="A140" t="inlineStr">
        <is>
          <t>Rest of the world</t>
        </is>
      </c>
      <c r="C140" t="inlineStr">
        <is>
          <t>Million(2019Q4)</t>
        </is>
      </c>
      <c r="D140" t="inlineStr">
        <is>
          <t>QYYY</t>
        </is>
      </c>
      <c r="G140" t="n">
        <v>1261.333</v>
      </c>
      <c r="I140" t="n">
        <v>2741.088</v>
      </c>
      <c r="L140" t="n">
        <v>2180.707</v>
      </c>
      <c r="N140" t="n">
        <v>5164.584</v>
      </c>
      <c r="Q140" t="n">
        <v>3163.692</v>
      </c>
      <c r="S140" t="n">
        <v>8112.964</v>
      </c>
      <c r="V140" t="n">
        <v>5293.8</v>
      </c>
      <c r="X140" t="n">
        <v>11991.1</v>
      </c>
      <c r="AA140" t="n">
        <v>7869.2</v>
      </c>
      <c r="AC140" t="n">
        <v>15.8</v>
      </c>
      <c r="AF140" t="n">
        <v>8</v>
      </c>
      <c r="AH140" t="n">
        <v>25</v>
      </c>
      <c r="AK140" t="n">
        <v>14</v>
      </c>
      <c r="AM140" t="n">
        <v>26.7</v>
      </c>
      <c r="AP140" t="n">
        <v>15</v>
      </c>
      <c r="AR140" t="n">
        <v>31.5</v>
      </c>
      <c r="AU140" t="n">
        <v>9.6</v>
      </c>
    </row>
    <row r="141">
      <c r="A141" t="inlineStr">
        <is>
          <t>Europe total</t>
        </is>
      </c>
      <c r="C141" t="inlineStr">
        <is>
          <t>Million(2019Q4)</t>
        </is>
      </c>
      <c r="D141" t="inlineStr">
        <is>
          <t>QYYY</t>
        </is>
      </c>
      <c r="G141" t="n">
        <v>9408.768</v>
      </c>
      <c r="I141" t="n">
        <v>22360.85</v>
      </c>
      <c r="L141" t="n">
        <v>13367.379</v>
      </c>
      <c r="N141" t="n">
        <v>31114.109</v>
      </c>
      <c r="Q141" t="n">
        <v>21964.265</v>
      </c>
      <c r="S141" t="n">
        <v>44740.954</v>
      </c>
      <c r="V141" t="n">
        <v>25743.6</v>
      </c>
      <c r="X141" t="n">
        <v>55516.2</v>
      </c>
      <c r="AA141" t="n">
        <v>29006.7</v>
      </c>
      <c r="AC141" t="n">
        <v>64.40000000000001</v>
      </c>
      <c r="AF141" t="n">
        <v>20.5</v>
      </c>
      <c r="AH141" t="n">
        <v>65.3</v>
      </c>
      <c r="AK141" t="n">
        <v>41.3</v>
      </c>
      <c r="AM141" t="n">
        <v>88.2</v>
      </c>
      <c r="AP141" t="n">
        <v>52.3</v>
      </c>
      <c r="AR141" t="n">
        <v>101</v>
      </c>
      <c r="AU141" t="n">
        <v>56.1</v>
      </c>
    </row>
    <row r="142">
      <c r="A142" t="inlineStr">
        <is>
          <t>Europe (fever-tree brand revenue)</t>
        </is>
      </c>
      <c r="C142" t="inlineStr">
        <is>
          <t>Million(2019Q4)</t>
        </is>
      </c>
      <c r="D142" t="inlineStr">
        <is>
          <t>QYYY</t>
        </is>
      </c>
      <c r="AK142" t="n">
        <v>36.7</v>
      </c>
      <c r="AM142" t="n">
        <v>78.59999999999999</v>
      </c>
      <c r="AP142" t="n">
        <v>46.5</v>
      </c>
      <c r="AR142" t="n">
        <v>89.2</v>
      </c>
      <c r="AU142" t="n">
        <v>50.5</v>
      </c>
    </row>
    <row r="143">
      <c r="A143" t="inlineStr">
        <is>
          <t>GDP revenue</t>
        </is>
      </c>
      <c r="C143" t="inlineStr">
        <is>
          <t>Million(2019Q4)</t>
        </is>
      </c>
      <c r="D143" t="inlineStr">
        <is>
          <t>QYYY</t>
        </is>
      </c>
      <c r="AK143" t="n">
        <v>4.7</v>
      </c>
      <c r="AM143" t="n">
        <v>9.6</v>
      </c>
    </row>
    <row r="144">
      <c r="A144" t="inlineStr">
        <is>
          <t>Total</t>
        </is>
      </c>
      <c r="C144" t="inlineStr">
        <is>
          <t>Million(2019Q4)</t>
        </is>
      </c>
      <c r="D144" t="inlineStr">
        <is>
          <t>QYYY</t>
        </is>
      </c>
      <c r="G144" t="n">
        <v>24069.646</v>
      </c>
      <c r="I144" t="n">
        <v>59252.617</v>
      </c>
      <c r="L144" t="n">
        <v>40582.364</v>
      </c>
      <c r="N144" t="n">
        <v>102237.354</v>
      </c>
      <c r="Q144" t="n">
        <v>71941.208</v>
      </c>
      <c r="S144" t="n">
        <v>170171.67</v>
      </c>
      <c r="V144" t="n">
        <v>104213.1</v>
      </c>
      <c r="X144" t="n">
        <v>237449.3</v>
      </c>
      <c r="AA144" t="n">
        <v>117312.1</v>
      </c>
      <c r="AC144" t="n">
        <v>260.5</v>
      </c>
      <c r="AF144" t="n">
        <v>104.2</v>
      </c>
      <c r="AH144" t="n">
        <v>252.1</v>
      </c>
      <c r="AK144" t="n">
        <v>141.8</v>
      </c>
      <c r="AM144" t="n">
        <v>311.1</v>
      </c>
      <c r="AP144" t="n">
        <v>160.9</v>
      </c>
      <c r="AR144" t="n">
        <v>344.3</v>
      </c>
      <c r="AU144" t="n">
        <v>175.6</v>
      </c>
    </row>
    <row r="145">
      <c r="A145" t="inlineStr">
        <is>
          <t>Total-c</t>
        </is>
      </c>
      <c r="G145">
        <f>SUM(G138:G141)</f>
        <v/>
      </c>
      <c r="I145">
        <f>SUM(I138:I141)</f>
        <v/>
      </c>
      <c r="L145">
        <f>SUM(L138:L141)</f>
        <v/>
      </c>
      <c r="N145">
        <f>SUM(N138:N141)</f>
        <v/>
      </c>
      <c r="Q145">
        <f>SUM(Q138:Q141)</f>
        <v/>
      </c>
      <c r="S145">
        <f>SUM(S138:S141)</f>
        <v/>
      </c>
      <c r="V145">
        <f>SUM(V138:V141)</f>
        <v/>
      </c>
      <c r="X145">
        <f>SUM(X138:X141)</f>
        <v/>
      </c>
      <c r="AA145">
        <f>SUM(AA138:AA141)</f>
        <v/>
      </c>
      <c r="AC145">
        <f>SUM(AC138:AC141)</f>
        <v/>
      </c>
      <c r="AF145">
        <f>SUM(AF138:AF141)</f>
        <v/>
      </c>
      <c r="AH145">
        <f>SUM(AH138:AH141)</f>
        <v/>
      </c>
      <c r="AK145">
        <f>SUM(AK138:AK141)</f>
        <v/>
      </c>
      <c r="AM145">
        <f>SUM(AM138:AM141)</f>
        <v/>
      </c>
      <c r="AP145">
        <f>SUM(AP138:AP141)</f>
        <v/>
      </c>
      <c r="AR145">
        <f>SUM(AR138:AR141)</f>
        <v/>
      </c>
      <c r="AU145">
        <f>SUM(AU138:AU141)</f>
        <v/>
      </c>
    </row>
    <row r="146">
      <c r="A146" t="inlineStr">
        <is>
          <t>Sum check</t>
        </is>
      </c>
      <c r="G146">
        <f>G144-G145</f>
        <v/>
      </c>
      <c r="I146">
        <f>I144-I145</f>
        <v/>
      </c>
      <c r="L146">
        <f>L144-L145</f>
        <v/>
      </c>
      <c r="N146">
        <f>N144-N145</f>
        <v/>
      </c>
      <c r="Q146">
        <f>Q144-Q145</f>
        <v/>
      </c>
      <c r="S146">
        <f>S144-S145</f>
        <v/>
      </c>
      <c r="V146">
        <f>V144-V145</f>
        <v/>
      </c>
      <c r="X146">
        <f>X144-X145</f>
        <v/>
      </c>
      <c r="AA146">
        <f>AA144-AA145</f>
        <v/>
      </c>
      <c r="AC146">
        <f>AC144-AC145</f>
        <v/>
      </c>
      <c r="AF146">
        <f>AF144-AF145</f>
        <v/>
      </c>
      <c r="AH146">
        <f>AH144-AH145</f>
        <v/>
      </c>
      <c r="AK146">
        <f>AK144-AK145</f>
        <v/>
      </c>
      <c r="AM146">
        <f>AM144-AM145</f>
        <v/>
      </c>
      <c r="AP146">
        <f>AP144-AP145</f>
        <v/>
      </c>
      <c r="AR146">
        <f>AR144-AR145</f>
        <v/>
      </c>
      <c r="AU146">
        <f>AU144-AU145</f>
        <v/>
      </c>
    </row>
    <row r="147">
      <c r="A147" t="inlineStr">
        <is>
          <t>Link check</t>
        </is>
      </c>
      <c r="G147">
        <f>G144-G311</f>
        <v/>
      </c>
      <c r="I147">
        <f>I144-I311</f>
        <v/>
      </c>
      <c r="L147">
        <f>L144-L311</f>
        <v/>
      </c>
      <c r="N147">
        <f>N144-N311</f>
        <v/>
      </c>
      <c r="Q147">
        <f>Q144-Q311</f>
        <v/>
      </c>
      <c r="S147">
        <f>S144-S311</f>
        <v/>
      </c>
      <c r="V147">
        <f>V144-V311</f>
        <v/>
      </c>
      <c r="X147">
        <f>X144-X311</f>
        <v/>
      </c>
      <c r="AA147">
        <f>AA144-AA311</f>
        <v/>
      </c>
      <c r="AC147">
        <f>AC144-AC311</f>
        <v/>
      </c>
      <c r="AF147">
        <f>AF144-AF311</f>
        <v/>
      </c>
      <c r="AH147">
        <f>AH144-AH311</f>
        <v/>
      </c>
      <c r="AK147">
        <f>AK144-AK311</f>
        <v/>
      </c>
      <c r="AM147">
        <f>AM144-AM311</f>
        <v/>
      </c>
      <c r="AP147">
        <f>AP144-AP311</f>
        <v/>
      </c>
      <c r="AR147">
        <f>AR144-AR311</f>
        <v/>
      </c>
      <c r="AU147">
        <f>AU144-AU311</f>
        <v/>
      </c>
    </row>
    <row r="149">
      <c r="A149" t="inlineStr">
        <is>
          <t>UK-Fever-tree continues to be the UK's mixer of choice</t>
        </is>
      </c>
    </row>
    <row r="150">
      <c r="A150" t="inlineStr">
        <is>
          <t>Revenue</t>
        </is>
      </c>
    </row>
    <row r="151">
      <c r="A151" t="inlineStr">
        <is>
          <t>On-trade</t>
        </is>
      </c>
      <c r="C151" t="inlineStr">
        <is>
          <t>Million</t>
        </is>
      </c>
      <c r="D151" t="inlineStr">
        <is>
          <t>QYYY</t>
        </is>
      </c>
      <c r="AF151" t="n">
        <v>12.4</v>
      </c>
      <c r="AH151" t="n">
        <v>26.3</v>
      </c>
      <c r="AK151" t="n">
        <v>14.5</v>
      </c>
      <c r="AM151" t="n">
        <v>41.8</v>
      </c>
      <c r="AP151" t="n">
        <v>25.1</v>
      </c>
      <c r="AR151" t="n">
        <v>53.7</v>
      </c>
      <c r="AU151" t="n">
        <v>25.3</v>
      </c>
    </row>
    <row r="152">
      <c r="A152" t="inlineStr">
        <is>
          <t>Off-trade</t>
        </is>
      </c>
      <c r="C152" t="inlineStr">
        <is>
          <t>Million</t>
        </is>
      </c>
      <c r="D152" t="inlineStr">
        <is>
          <t>QYYY</t>
        </is>
      </c>
      <c r="AF152" t="n">
        <v>35.9</v>
      </c>
      <c r="AH152" t="n">
        <v>76.90000000000001</v>
      </c>
      <c r="AK152" t="n">
        <v>35.8</v>
      </c>
      <c r="AM152" t="n">
        <v>76.5</v>
      </c>
      <c r="AP152" t="n">
        <v>28.4</v>
      </c>
      <c r="AR152" t="n">
        <v>62.5</v>
      </c>
      <c r="AU152" t="n">
        <v>28.5</v>
      </c>
    </row>
    <row r="153">
      <c r="A153" t="inlineStr">
        <is>
          <t>Total revenue</t>
        </is>
      </c>
      <c r="C153" t="inlineStr">
        <is>
          <t>Million</t>
        </is>
      </c>
      <c r="D153" t="inlineStr">
        <is>
          <t>QYYY</t>
        </is>
      </c>
      <c r="AF153" t="n">
        <v>48.3</v>
      </c>
      <c r="AH153" t="n">
        <v>103.3</v>
      </c>
      <c r="AK153" t="n">
        <v>50.3</v>
      </c>
      <c r="AM153" t="n">
        <v>118.3</v>
      </c>
      <c r="AP153" t="n">
        <v>53.5</v>
      </c>
      <c r="AU153" t="n">
        <v>53.8</v>
      </c>
    </row>
    <row r="154">
      <c r="A154" t="inlineStr">
        <is>
          <t>Total revenue-c</t>
        </is>
      </c>
      <c r="AF154">
        <f>SUM(AF151:AF152)</f>
        <v/>
      </c>
      <c r="AH154">
        <f>SUM(AH151:AH152)</f>
        <v/>
      </c>
      <c r="AK154">
        <f>SUM(AK151:AK152)</f>
        <v/>
      </c>
      <c r="AM154">
        <f>SUM(AM151:AM152)</f>
        <v/>
      </c>
      <c r="AP154">
        <f>SUM(AP151:AP152)</f>
        <v/>
      </c>
      <c r="AU154">
        <f>SUM(AU151:AU152)</f>
        <v/>
      </c>
    </row>
    <row r="155">
      <c r="A155" t="inlineStr">
        <is>
          <t>Sum check</t>
        </is>
      </c>
      <c r="AF155">
        <f>AF153-AF154</f>
        <v/>
      </c>
      <c r="AH155">
        <f>AH153-AH154</f>
        <v/>
      </c>
      <c r="AK155">
        <f>AK153-AK154</f>
        <v/>
      </c>
      <c r="AM155">
        <f>AM153-AM154</f>
        <v/>
      </c>
      <c r="AP155">
        <f>AP153-AP154</f>
        <v/>
      </c>
      <c r="AU155">
        <f>AU153-AU154</f>
        <v/>
      </c>
    </row>
    <row r="156">
      <c r="A156" t="inlineStr">
        <is>
          <t>Link check</t>
        </is>
      </c>
      <c r="AF156">
        <f>SUM(AF151:AF152,-AF138)</f>
        <v/>
      </c>
      <c r="AH156">
        <f>SUM(AH151:AH152,-AH138)</f>
        <v/>
      </c>
      <c r="AK156">
        <f>SUM(AK151:AK152,-AK138)</f>
        <v/>
      </c>
      <c r="AM156">
        <f>SUM(AM151:AM152,-AM138)</f>
        <v/>
      </c>
      <c r="AP156">
        <f>SUM(AP151:AP152,-AP138)</f>
        <v/>
      </c>
      <c r="AR156">
        <f>SUM(AR151:AR152,-AR138)</f>
        <v/>
      </c>
      <c r="AU156">
        <f>SUM(AU151:AU152,-AU138)</f>
        <v/>
      </c>
    </row>
    <row r="158">
      <c r="A158" t="inlineStr">
        <is>
          <t>Non-current assets</t>
        </is>
      </c>
    </row>
    <row r="159">
      <c r="A159" t="inlineStr">
        <is>
          <t>United Kingdom</t>
        </is>
      </c>
      <c r="C159" t="inlineStr">
        <is>
          <t>Million</t>
        </is>
      </c>
      <c r="D159" t="inlineStr">
        <is>
          <t>QQQQ</t>
        </is>
      </c>
      <c r="AH159" t="n">
        <v>41.8</v>
      </c>
      <c r="AM159" t="n">
        <v>42.8</v>
      </c>
      <c r="AR159" t="n">
        <v>46.1</v>
      </c>
    </row>
    <row r="160">
      <c r="A160" t="inlineStr">
        <is>
          <t>United States of America</t>
        </is>
      </c>
      <c r="C160" t="inlineStr">
        <is>
          <t>Million</t>
        </is>
      </c>
      <c r="D160" t="inlineStr">
        <is>
          <t>QQQQ</t>
        </is>
      </c>
      <c r="AH160" t="n">
        <v>0.6</v>
      </c>
      <c r="AM160" t="n">
        <v>0.4</v>
      </c>
      <c r="AR160" t="n">
        <v>19.6</v>
      </c>
    </row>
    <row r="161">
      <c r="A161" t="inlineStr">
        <is>
          <t>Europe</t>
        </is>
      </c>
      <c r="C161" t="inlineStr">
        <is>
          <t>Million</t>
        </is>
      </c>
      <c r="D161" t="inlineStr">
        <is>
          <t>QQQQ</t>
        </is>
      </c>
      <c r="AH161" t="n">
        <v>13.9</v>
      </c>
      <c r="AM161" t="n">
        <v>14.1</v>
      </c>
      <c r="AR161" t="n">
        <v>13.1</v>
      </c>
    </row>
    <row r="162">
      <c r="A162" t="inlineStr">
        <is>
          <t>Total</t>
        </is>
      </c>
      <c r="C162" t="inlineStr">
        <is>
          <t>Million</t>
        </is>
      </c>
      <c r="D162" t="inlineStr">
        <is>
          <t>QQQQ</t>
        </is>
      </c>
      <c r="AH162" t="n">
        <v>56.3</v>
      </c>
      <c r="AM162" t="n">
        <v>57.3</v>
      </c>
      <c r="AR162" t="n">
        <v>78.8</v>
      </c>
    </row>
    <row r="163">
      <c r="A163" t="inlineStr">
        <is>
          <t>Total-c</t>
        </is>
      </c>
      <c r="AH163">
        <f>SUM(AH159:AH161)</f>
        <v/>
      </c>
      <c r="AM163">
        <f>SUM(AM159:AM161)</f>
        <v/>
      </c>
      <c r="AR163">
        <f>SUM(AR159:AR161)</f>
        <v/>
      </c>
    </row>
    <row r="164">
      <c r="A164" t="inlineStr">
        <is>
          <t>Sum check</t>
        </is>
      </c>
      <c r="AH164">
        <f>AH162-AH163</f>
        <v/>
      </c>
      <c r="AM164">
        <f>AM162-AM163</f>
        <v/>
      </c>
      <c r="AR164">
        <f>AR162-AR163</f>
        <v/>
      </c>
    </row>
    <row r="165">
      <c r="A165" t="inlineStr">
        <is>
          <t>Link check</t>
        </is>
      </c>
      <c r="AH165">
        <f>AH378+AH379-AH162</f>
        <v/>
      </c>
      <c r="AM165">
        <f>AM378+AM379-AM162</f>
        <v/>
      </c>
      <c r="AR165">
        <f>AR378+AR379-AR162</f>
        <v/>
      </c>
    </row>
    <row r="167">
      <c r="A167" t="inlineStr">
        <is>
          <t>Off-trade</t>
        </is>
      </c>
    </row>
    <row r="168">
      <c r="A168" t="inlineStr">
        <is>
          <t>United Kingdom</t>
        </is>
      </c>
      <c r="C168" t="inlineStr">
        <is>
          <t>Percent</t>
        </is>
      </c>
      <c r="D168" t="inlineStr">
        <is>
          <t>QQQQ</t>
        </is>
      </c>
      <c r="Q168" t="n">
        <v>50</v>
      </c>
      <c r="T168" s="2" t="n">
        <v>50</v>
      </c>
      <c r="AD168" s="2" t="n">
        <v>50</v>
      </c>
      <c r="AI168" s="2" t="n">
        <v>75</v>
      </c>
    </row>
    <row r="169">
      <c r="A169" t="inlineStr">
        <is>
          <t>United States of America</t>
        </is>
      </c>
      <c r="C169" t="inlineStr">
        <is>
          <t>Percent</t>
        </is>
      </c>
      <c r="D169" t="inlineStr">
        <is>
          <t>QQQQ</t>
        </is>
      </c>
      <c r="AD169" s="2" t="n">
        <v>70</v>
      </c>
      <c r="AI169" s="2" t="n">
        <v>90</v>
      </c>
    </row>
    <row r="170">
      <c r="A170" t="inlineStr">
        <is>
          <t>Europe total</t>
        </is>
      </c>
      <c r="C170" t="inlineStr">
        <is>
          <t>Percent</t>
        </is>
      </c>
      <c r="D170" t="inlineStr">
        <is>
          <t>QQQQ</t>
        </is>
      </c>
      <c r="AD170" s="2" t="n">
        <v>55</v>
      </c>
      <c r="AI170" s="2" t="n">
        <v>80</v>
      </c>
    </row>
    <row r="171">
      <c r="A171" t="inlineStr">
        <is>
          <t>Rest of the world</t>
        </is>
      </c>
      <c r="C171" t="inlineStr">
        <is>
          <t>Percent</t>
        </is>
      </c>
      <c r="D171" t="inlineStr">
        <is>
          <t>QQQQ</t>
        </is>
      </c>
      <c r="AD171" s="2" t="n">
        <v>55</v>
      </c>
      <c r="AI171" s="2" t="n">
        <v>75</v>
      </c>
    </row>
    <row r="172">
      <c r="A172" t="inlineStr">
        <is>
          <t>On-trade</t>
        </is>
      </c>
    </row>
    <row r="173">
      <c r="A173" t="inlineStr">
        <is>
          <t>United Kingdom</t>
        </is>
      </c>
      <c r="C173" t="inlineStr">
        <is>
          <t>Percent</t>
        </is>
      </c>
      <c r="D173" t="inlineStr">
        <is>
          <t>QQQQ</t>
        </is>
      </c>
      <c r="G173" t="n">
        <v>60</v>
      </c>
      <c r="I173" t="n">
        <v>60</v>
      </c>
      <c r="L173" t="n">
        <v>57</v>
      </c>
      <c r="Q173" t="n">
        <v>50</v>
      </c>
      <c r="T173" s="2" t="n">
        <v>50</v>
      </c>
      <c r="AD173" s="2" t="n">
        <v>50</v>
      </c>
      <c r="AI173" s="2" t="n">
        <v>25</v>
      </c>
    </row>
    <row r="174">
      <c r="A174" t="inlineStr">
        <is>
          <t>United States of America</t>
        </is>
      </c>
      <c r="C174" t="inlineStr">
        <is>
          <t>Percent</t>
        </is>
      </c>
      <c r="D174" t="inlineStr">
        <is>
          <t>QQQQ</t>
        </is>
      </c>
      <c r="AD174" s="2" t="n">
        <v>30</v>
      </c>
      <c r="AI174" s="2" t="n">
        <v>10</v>
      </c>
    </row>
    <row r="175">
      <c r="A175" t="inlineStr">
        <is>
          <t>Europe total</t>
        </is>
      </c>
      <c r="C175" t="inlineStr">
        <is>
          <t>Percent</t>
        </is>
      </c>
      <c r="D175" t="inlineStr">
        <is>
          <t>QQQQ</t>
        </is>
      </c>
      <c r="AD175" s="2" t="n">
        <v>45</v>
      </c>
      <c r="AI175" s="2" t="n">
        <v>20</v>
      </c>
    </row>
    <row r="176">
      <c r="A176" t="inlineStr">
        <is>
          <t>Rest of the world</t>
        </is>
      </c>
      <c r="C176" t="inlineStr">
        <is>
          <t>Percent</t>
        </is>
      </c>
      <c r="D176" t="inlineStr">
        <is>
          <t>QQQQ</t>
        </is>
      </c>
      <c r="AD176" s="2" t="n">
        <v>45</v>
      </c>
      <c r="AI176" s="2" t="n">
        <v>25</v>
      </c>
    </row>
    <row r="178">
      <c r="A178" t="inlineStr">
        <is>
          <t>US - Winning in significant categories</t>
        </is>
      </c>
    </row>
    <row r="179">
      <c r="A179" t="inlineStr">
        <is>
          <t xml:space="preserve"> Fever-Tree Off-trade sales growth by category</t>
        </is>
      </c>
    </row>
    <row r="180">
      <c r="A180" t="inlineStr">
        <is>
          <t>Club soda</t>
        </is>
      </c>
      <c r="C180" t="inlineStr">
        <is>
          <t>Percent</t>
        </is>
      </c>
      <c r="D180" t="inlineStr">
        <is>
          <t>QQQQ</t>
        </is>
      </c>
      <c r="AU180" t="n">
        <v>60</v>
      </c>
    </row>
    <row r="181">
      <c r="A181" t="inlineStr">
        <is>
          <t>Sparkling</t>
        </is>
      </c>
      <c r="C181" t="inlineStr">
        <is>
          <t>Percent</t>
        </is>
      </c>
      <c r="D181" t="inlineStr">
        <is>
          <t>QQQQ</t>
        </is>
      </c>
      <c r="AU181" t="n">
        <v>38</v>
      </c>
    </row>
    <row r="182">
      <c r="A182" t="inlineStr">
        <is>
          <t>Ginger ale</t>
        </is>
      </c>
      <c r="C182" t="inlineStr">
        <is>
          <t>Percent</t>
        </is>
      </c>
      <c r="D182" t="inlineStr">
        <is>
          <t>QQQQ</t>
        </is>
      </c>
      <c r="AU182" t="n">
        <v>21</v>
      </c>
    </row>
    <row r="183">
      <c r="A183" t="inlineStr">
        <is>
          <t>Ginger beer</t>
        </is>
      </c>
      <c r="C183" t="inlineStr">
        <is>
          <t>Percent</t>
        </is>
      </c>
      <c r="D183" t="inlineStr">
        <is>
          <t>QQQQ</t>
        </is>
      </c>
      <c r="AU183" t="n">
        <v>24</v>
      </c>
    </row>
    <row r="184">
      <c r="A184" t="inlineStr">
        <is>
          <t>Tonics</t>
        </is>
      </c>
      <c r="C184" t="inlineStr">
        <is>
          <t>Percent</t>
        </is>
      </c>
      <c r="D184" t="inlineStr">
        <is>
          <t>QQQQ</t>
        </is>
      </c>
      <c r="AU184" t="n">
        <v>17</v>
      </c>
    </row>
    <row r="185">
      <c r="A185" t="inlineStr">
        <is>
          <t>Total</t>
        </is>
      </c>
      <c r="C185" t="inlineStr">
        <is>
          <t>Percent</t>
        </is>
      </c>
      <c r="D185" t="inlineStr">
        <is>
          <t>QQQQ</t>
        </is>
      </c>
      <c r="AU185" t="n">
        <v>23</v>
      </c>
    </row>
    <row r="187">
      <c r="A187" t="inlineStr">
        <is>
          <t xml:space="preserve"> Fever-Tree Off-trade sales market share</t>
        </is>
      </c>
    </row>
    <row r="188">
      <c r="A188" t="inlineStr">
        <is>
          <t>Club soda</t>
        </is>
      </c>
      <c r="C188" t="inlineStr">
        <is>
          <t>Percent</t>
        </is>
      </c>
      <c r="D188" t="inlineStr">
        <is>
          <t>QQQQ</t>
        </is>
      </c>
      <c r="AS188" t="n">
        <v>3</v>
      </c>
    </row>
    <row r="189">
      <c r="A189" t="inlineStr">
        <is>
          <t>Sparkling</t>
        </is>
      </c>
      <c r="C189" t="inlineStr">
        <is>
          <t>Percent</t>
        </is>
      </c>
      <c r="D189" t="inlineStr">
        <is>
          <t>QQQQ</t>
        </is>
      </c>
      <c r="AS189" t="n">
        <v>9</v>
      </c>
    </row>
    <row r="190">
      <c r="A190" t="inlineStr">
        <is>
          <t>Ginger ale</t>
        </is>
      </c>
      <c r="C190" t="inlineStr">
        <is>
          <t>Percent</t>
        </is>
      </c>
      <c r="D190" t="inlineStr">
        <is>
          <t>QQQQ</t>
        </is>
      </c>
      <c r="AS190" t="n">
        <v>5</v>
      </c>
    </row>
    <row r="191">
      <c r="A191" t="inlineStr">
        <is>
          <t>Ginger beer</t>
        </is>
      </c>
      <c r="C191" t="inlineStr">
        <is>
          <t>Percent</t>
        </is>
      </c>
      <c r="D191" t="inlineStr">
        <is>
          <t>QQQQ</t>
        </is>
      </c>
      <c r="AS191" t="n">
        <v>34</v>
      </c>
    </row>
    <row r="192">
      <c r="A192" t="inlineStr">
        <is>
          <t>Tonics</t>
        </is>
      </c>
      <c r="C192" t="inlineStr">
        <is>
          <t>Percent</t>
        </is>
      </c>
      <c r="D192" t="inlineStr">
        <is>
          <t>QQQQ</t>
        </is>
      </c>
      <c r="AS192" t="n">
        <v>49</v>
      </c>
    </row>
    <row r="193">
      <c r="A193" t="inlineStr">
        <is>
          <t>Total</t>
        </is>
      </c>
      <c r="C193" t="inlineStr">
        <is>
          <t>Percent</t>
        </is>
      </c>
      <c r="D193" t="inlineStr">
        <is>
          <t>QQQQ</t>
        </is>
      </c>
    </row>
    <row r="195">
      <c r="A195" t="inlineStr">
        <is>
          <t>Fever-tree on-trade accounts and depth of distribution (Y-o-Y)</t>
        </is>
      </c>
    </row>
    <row r="196">
      <c r="A196" t="inlineStr">
        <is>
          <t>Total accounts</t>
        </is>
      </c>
      <c r="C196" t="inlineStr">
        <is>
          <t>Actual</t>
        </is>
      </c>
      <c r="D196" t="inlineStr">
        <is>
          <t>QQQQ</t>
        </is>
      </c>
      <c r="AK196" t="n">
        <v>1400</v>
      </c>
    </row>
    <row r="197">
      <c r="A197" t="inlineStr">
        <is>
          <t>Total accounts</t>
        </is>
      </c>
      <c r="C197" t="inlineStr">
        <is>
          <t>Percent</t>
        </is>
      </c>
      <c r="D197" t="inlineStr">
        <is>
          <t>QQQQ</t>
        </is>
      </c>
      <c r="AN197" s="2" t="n">
        <v>15</v>
      </c>
      <c r="AP197" t="n">
        <v>20</v>
      </c>
      <c r="AS197" s="2" t="n">
        <v>29</v>
      </c>
    </row>
    <row r="198">
      <c r="A198" t="inlineStr">
        <is>
          <t>Points of distribution</t>
        </is>
      </c>
      <c r="C198" t="inlineStr">
        <is>
          <t>Percent</t>
        </is>
      </c>
      <c r="D198" t="inlineStr">
        <is>
          <t>QQQQ</t>
        </is>
      </c>
      <c r="AN198" s="2" t="n">
        <v>25</v>
      </c>
      <c r="AP198" t="n">
        <v>33</v>
      </c>
      <c r="AS198" s="2" t="n">
        <v>33</v>
      </c>
      <c r="AU198" t="n">
        <v>21</v>
      </c>
    </row>
    <row r="199">
      <c r="A199" t="inlineStr">
        <is>
          <t>Points of distribution - off-trade</t>
        </is>
      </c>
      <c r="C199" t="inlineStr">
        <is>
          <t>Percent</t>
        </is>
      </c>
      <c r="D199" t="inlineStr">
        <is>
          <t>QQQQ</t>
        </is>
      </c>
      <c r="AU199" t="n">
        <v>14</v>
      </c>
    </row>
    <row r="200">
      <c r="A200" t="inlineStr">
        <is>
          <t>New distribution points- off-trade</t>
        </is>
      </c>
      <c r="C200" t="inlineStr">
        <is>
          <t>Actual</t>
        </is>
      </c>
      <c r="D200" t="inlineStr">
        <is>
          <t>QQQQ</t>
        </is>
      </c>
      <c r="AU200" t="n">
        <v>35</v>
      </c>
    </row>
    <row r="201">
      <c r="A201" t="inlineStr">
        <is>
          <t>Points of distribution per account</t>
        </is>
      </c>
      <c r="C201" t="inlineStr">
        <is>
          <t>Percent</t>
        </is>
      </c>
      <c r="D201" t="inlineStr">
        <is>
          <t>QQQQ</t>
        </is>
      </c>
      <c r="AN201" s="2" t="n">
        <v>9</v>
      </c>
    </row>
    <row r="203">
      <c r="A203" t="inlineStr">
        <is>
          <t>Europe- Fever-tree's growth by category CAGR (2019-2023)</t>
        </is>
      </c>
    </row>
    <row r="204">
      <c r="A204" t="inlineStr">
        <is>
          <t xml:space="preserve">Sparkling &amp; other </t>
        </is>
      </c>
      <c r="C204" t="inlineStr">
        <is>
          <t>Percent</t>
        </is>
      </c>
      <c r="D204" t="inlineStr">
        <is>
          <t>QQQQ</t>
        </is>
      </c>
      <c r="AU204" t="n">
        <v>31</v>
      </c>
    </row>
    <row r="205">
      <c r="A205" t="inlineStr">
        <is>
          <t>Flavoured tonic</t>
        </is>
      </c>
      <c r="C205" t="inlineStr">
        <is>
          <t>Percent</t>
        </is>
      </c>
      <c r="D205" t="inlineStr">
        <is>
          <t>QQQQ</t>
        </is>
      </c>
      <c r="AU205" t="n">
        <v>20</v>
      </c>
    </row>
    <row r="206">
      <c r="A206" t="inlineStr">
        <is>
          <t>Ginger beer</t>
        </is>
      </c>
      <c r="C206" t="inlineStr">
        <is>
          <t>Percent</t>
        </is>
      </c>
      <c r="D206" t="inlineStr">
        <is>
          <t>QQQQ</t>
        </is>
      </c>
      <c r="AU206" t="n">
        <v>17</v>
      </c>
    </row>
    <row r="207">
      <c r="A207" t="inlineStr">
        <is>
          <t>Ginger Ale</t>
        </is>
      </c>
      <c r="C207" t="inlineStr">
        <is>
          <t>Percent</t>
        </is>
      </c>
      <c r="D207" t="inlineStr">
        <is>
          <t>QQQQ</t>
        </is>
      </c>
      <c r="AU207" t="n">
        <v>13</v>
      </c>
    </row>
    <row r="208">
      <c r="A208" t="inlineStr">
        <is>
          <t>Indian tonic</t>
        </is>
      </c>
      <c r="C208" t="inlineStr">
        <is>
          <t>Percent</t>
        </is>
      </c>
      <c r="D208" t="inlineStr">
        <is>
          <t>QQQQ</t>
        </is>
      </c>
      <c r="AU208" t="n">
        <v>10</v>
      </c>
    </row>
    <row r="210">
      <c r="A210" t="inlineStr">
        <is>
          <t>Fever-tree portfolio</t>
        </is>
      </c>
    </row>
    <row r="211">
      <c r="A211" t="inlineStr">
        <is>
          <t>Europe</t>
        </is>
      </c>
    </row>
    <row r="212">
      <c r="A212" t="inlineStr">
        <is>
          <t>Indian tonic</t>
        </is>
      </c>
      <c r="C212" t="inlineStr">
        <is>
          <t>Percent</t>
        </is>
      </c>
      <c r="D212" t="inlineStr">
        <is>
          <t>QQQQ</t>
        </is>
      </c>
      <c r="AU212" s="2" t="n">
        <v>40</v>
      </c>
    </row>
    <row r="213">
      <c r="A213" t="inlineStr">
        <is>
          <t>Flavoured tonic</t>
        </is>
      </c>
      <c r="C213" t="inlineStr">
        <is>
          <t>Percent</t>
        </is>
      </c>
      <c r="D213" t="inlineStr">
        <is>
          <t>QQQQ</t>
        </is>
      </c>
      <c r="AU213" s="2" t="n">
        <v>36</v>
      </c>
    </row>
    <row r="214">
      <c r="A214" t="inlineStr">
        <is>
          <t>Ginger beer</t>
        </is>
      </c>
      <c r="C214" t="inlineStr">
        <is>
          <t>Percent</t>
        </is>
      </c>
      <c r="D214" t="inlineStr">
        <is>
          <t>QQQQ</t>
        </is>
      </c>
      <c r="AU214" s="2" t="n">
        <v>16</v>
      </c>
    </row>
    <row r="215">
      <c r="A215" t="inlineStr">
        <is>
          <t>Ginger ale</t>
        </is>
      </c>
      <c r="C215" t="inlineStr">
        <is>
          <t>Percent</t>
        </is>
      </c>
      <c r="D215" t="inlineStr">
        <is>
          <t>QQQQ</t>
        </is>
      </c>
      <c r="AU215" s="2" t="n">
        <v>4</v>
      </c>
    </row>
    <row r="216">
      <c r="A216" t="inlineStr">
        <is>
          <t>Sparkling &amp; other</t>
        </is>
      </c>
      <c r="C216" t="inlineStr">
        <is>
          <t>Percent</t>
        </is>
      </c>
      <c r="D216" t="inlineStr">
        <is>
          <t>QQQQ</t>
        </is>
      </c>
      <c r="AU216" s="2" t="n">
        <v>4</v>
      </c>
    </row>
    <row r="217">
      <c r="A217" t="inlineStr">
        <is>
          <t>UK</t>
        </is>
      </c>
    </row>
    <row r="218">
      <c r="A218" t="inlineStr">
        <is>
          <t>Indian tonic</t>
        </is>
      </c>
      <c r="C218" t="inlineStr">
        <is>
          <t>Percent</t>
        </is>
      </c>
      <c r="D218" t="inlineStr">
        <is>
          <t>QQQQ</t>
        </is>
      </c>
      <c r="AU218" s="2" t="n">
        <v>50</v>
      </c>
    </row>
    <row r="219">
      <c r="A219" t="inlineStr">
        <is>
          <t>Ginger ale</t>
        </is>
      </c>
      <c r="C219" t="inlineStr">
        <is>
          <t>Percent</t>
        </is>
      </c>
      <c r="D219" t="inlineStr">
        <is>
          <t>QQQQ</t>
        </is>
      </c>
      <c r="AU219" s="2" t="n">
        <v>7</v>
      </c>
    </row>
    <row r="220">
      <c r="A220" t="inlineStr">
        <is>
          <t>Flavoured tonic</t>
        </is>
      </c>
      <c r="C220" t="inlineStr">
        <is>
          <t>Percent</t>
        </is>
      </c>
      <c r="D220" t="inlineStr">
        <is>
          <t>QQQQ</t>
        </is>
      </c>
      <c r="AU220" s="2" t="n">
        <v>27</v>
      </c>
    </row>
    <row r="221">
      <c r="A221" t="inlineStr">
        <is>
          <t>Flavoured soda</t>
        </is>
      </c>
      <c r="C221" t="inlineStr">
        <is>
          <t>Percent</t>
        </is>
      </c>
      <c r="D221" t="inlineStr">
        <is>
          <t>QQQQ</t>
        </is>
      </c>
      <c r="AU221" s="2" t="n">
        <v>3</v>
      </c>
    </row>
    <row r="223">
      <c r="A223" t="inlineStr">
        <is>
          <t>UK-Broadening the fever-tree portfolio</t>
        </is>
      </c>
    </row>
    <row r="224">
      <c r="A224" t="inlineStr">
        <is>
          <t>On-trade and Off-trade value by mixer category</t>
        </is>
      </c>
    </row>
    <row r="225">
      <c r="A225" t="inlineStr">
        <is>
          <t>Flavoured tonic</t>
        </is>
      </c>
      <c r="C225" t="inlineStr">
        <is>
          <t>Percent</t>
        </is>
      </c>
      <c r="D225" t="inlineStr">
        <is>
          <t>QQQQ</t>
        </is>
      </c>
      <c r="AS225" s="2" t="n">
        <v>78</v>
      </c>
      <c r="AU225" t="n">
        <v>78</v>
      </c>
    </row>
    <row r="226">
      <c r="A226" t="inlineStr">
        <is>
          <t>Flavoured soda</t>
        </is>
      </c>
      <c r="C226" t="inlineStr">
        <is>
          <t>Percent</t>
        </is>
      </c>
      <c r="D226" t="inlineStr">
        <is>
          <t>QQQQ</t>
        </is>
      </c>
      <c r="AS226" s="2" t="n">
        <v>60</v>
      </c>
      <c r="AU226" t="n">
        <v>56</v>
      </c>
    </row>
    <row r="227">
      <c r="A227" t="inlineStr">
        <is>
          <t>Ginger ale</t>
        </is>
      </c>
      <c r="C227" t="inlineStr">
        <is>
          <t>Percent</t>
        </is>
      </c>
      <c r="D227" t="inlineStr">
        <is>
          <t>QQQQ</t>
        </is>
      </c>
      <c r="AS227" s="2" t="n">
        <v>42</v>
      </c>
      <c r="AU227" t="n">
        <v>42</v>
      </c>
    </row>
    <row r="228">
      <c r="A228" t="inlineStr">
        <is>
          <t>Indian tonic</t>
        </is>
      </c>
      <c r="C228" t="inlineStr">
        <is>
          <t>Percent</t>
        </is>
      </c>
      <c r="D228" t="inlineStr">
        <is>
          <t>QQQQ</t>
        </is>
      </c>
      <c r="AS228" s="2" t="n">
        <v>42</v>
      </c>
      <c r="AU228" t="n">
        <v>43</v>
      </c>
    </row>
    <row r="229">
      <c r="A229" t="inlineStr">
        <is>
          <t>Plain soda</t>
        </is>
      </c>
      <c r="C229" t="inlineStr">
        <is>
          <t>Percent</t>
        </is>
      </c>
      <c r="D229" t="inlineStr">
        <is>
          <t>QQQQ</t>
        </is>
      </c>
      <c r="AS229" s="2" t="n">
        <v>29</v>
      </c>
    </row>
    <row r="230">
      <c r="A230" t="inlineStr">
        <is>
          <t>Total mixers</t>
        </is>
      </c>
      <c r="C230" t="inlineStr">
        <is>
          <t>Percent</t>
        </is>
      </c>
      <c r="D230" t="inlineStr">
        <is>
          <t>QQQQ</t>
        </is>
      </c>
      <c r="AS230" s="2" t="n">
        <v>44</v>
      </c>
      <c r="AU230" t="n">
        <v>45</v>
      </c>
    </row>
    <row r="232">
      <c r="A232" t="inlineStr">
        <is>
          <t xml:space="preserve">UK distribution growth </t>
        </is>
      </c>
    </row>
    <row r="233">
      <c r="A233" t="inlineStr">
        <is>
          <t>New accounts</t>
        </is>
      </c>
      <c r="C233" t="inlineStr">
        <is>
          <t>Actual</t>
        </is>
      </c>
      <c r="D233" t="inlineStr">
        <is>
          <t>QQQQ</t>
        </is>
      </c>
      <c r="AM233" t="n">
        <v>101</v>
      </c>
    </row>
    <row r="234">
      <c r="A234" t="inlineStr">
        <is>
          <t xml:space="preserve">On-trade </t>
        </is>
      </c>
      <c r="C234" t="inlineStr">
        <is>
          <t>Thousand</t>
        </is>
      </c>
      <c r="D234" t="inlineStr">
        <is>
          <t>QQQQ</t>
        </is>
      </c>
      <c r="AC234" t="n">
        <v>45</v>
      </c>
      <c r="AF234" t="n">
        <v>5</v>
      </c>
    </row>
    <row r="235">
      <c r="A235" t="inlineStr">
        <is>
          <t>Off-trade</t>
        </is>
      </c>
      <c r="C235" t="inlineStr">
        <is>
          <t>Thousand</t>
        </is>
      </c>
      <c r="D235" t="inlineStr">
        <is>
          <t>QQQQ</t>
        </is>
      </c>
      <c r="AF235" t="n">
        <v>9</v>
      </c>
      <c r="AU235" t="n">
        <v>32</v>
      </c>
    </row>
    <row r="237">
      <c r="A237" t="inlineStr">
        <is>
          <t>USA-retail sale value</t>
        </is>
      </c>
    </row>
    <row r="238">
      <c r="A238" t="inlineStr">
        <is>
          <t>Ginger beer</t>
        </is>
      </c>
      <c r="C238" t="inlineStr">
        <is>
          <t>Percent</t>
        </is>
      </c>
      <c r="D238" t="inlineStr">
        <is>
          <t>QQQQ</t>
        </is>
      </c>
      <c r="G238" t="n">
        <v>90</v>
      </c>
      <c r="I238" t="n">
        <v>75</v>
      </c>
      <c r="L238" t="n">
        <v>40</v>
      </c>
    </row>
    <row r="239">
      <c r="A239" t="inlineStr">
        <is>
          <t>Tonic flavours</t>
        </is>
      </c>
      <c r="C239" t="inlineStr">
        <is>
          <t>Percent</t>
        </is>
      </c>
      <c r="D239" t="inlineStr">
        <is>
          <t>QQQQ</t>
        </is>
      </c>
      <c r="G239" t="n">
        <v>70</v>
      </c>
      <c r="I239" t="n">
        <v>70</v>
      </c>
      <c r="L239" t="n">
        <v>60</v>
      </c>
      <c r="N239" t="n">
        <v>68</v>
      </c>
      <c r="AI239" t="n">
        <v>52</v>
      </c>
      <c r="AN239" t="n">
        <v>76</v>
      </c>
    </row>
    <row r="240">
      <c r="A240" t="inlineStr">
        <is>
          <t>Sparkling</t>
        </is>
      </c>
      <c r="C240" t="inlineStr">
        <is>
          <t>Percent</t>
        </is>
      </c>
      <c r="D240" t="inlineStr">
        <is>
          <t>QQQQ</t>
        </is>
      </c>
      <c r="N240" t="n">
        <v>100</v>
      </c>
      <c r="AI240" t="n">
        <v>101</v>
      </c>
      <c r="AN240" t="n">
        <v>97</v>
      </c>
    </row>
    <row r="241">
      <c r="A241" t="inlineStr">
        <is>
          <t>Ginger ale</t>
        </is>
      </c>
      <c r="C241" t="inlineStr">
        <is>
          <t>Percent</t>
        </is>
      </c>
      <c r="D241" t="inlineStr">
        <is>
          <t>QQQQ</t>
        </is>
      </c>
      <c r="AI241" t="n">
        <v>50</v>
      </c>
      <c r="AN241" t="n">
        <v>63</v>
      </c>
    </row>
    <row r="242">
      <c r="A242" t="inlineStr">
        <is>
          <t>Ginger beer</t>
        </is>
      </c>
      <c r="C242" t="inlineStr">
        <is>
          <t>Percent</t>
        </is>
      </c>
      <c r="D242" t="inlineStr">
        <is>
          <t>QQQQ</t>
        </is>
      </c>
      <c r="AI242" t="n">
        <v>58</v>
      </c>
      <c r="AN242" t="n">
        <v>100</v>
      </c>
    </row>
    <row r="243">
      <c r="A243" t="inlineStr">
        <is>
          <t>Club soda</t>
        </is>
      </c>
      <c r="C243" t="inlineStr">
        <is>
          <t>Percent</t>
        </is>
      </c>
      <c r="D243" t="inlineStr">
        <is>
          <t>QQQQ</t>
        </is>
      </c>
      <c r="AN243" t="n">
        <v>105</v>
      </c>
    </row>
    <row r="245">
      <c r="A245" t="inlineStr">
        <is>
          <t>Europe</t>
        </is>
      </c>
    </row>
    <row r="246">
      <c r="A246" t="inlineStr">
        <is>
          <t>Core markets</t>
        </is>
      </c>
    </row>
    <row r="247">
      <c r="A247" t="inlineStr">
        <is>
          <t>Ireland</t>
        </is>
      </c>
      <c r="C247" t="inlineStr">
        <is>
          <t>Percent</t>
        </is>
      </c>
      <c r="D247" t="inlineStr">
        <is>
          <t>QQQQ</t>
        </is>
      </c>
      <c r="AI247" s="2" t="n">
        <v>40</v>
      </c>
      <c r="AK247" t="n">
        <v>2.1</v>
      </c>
    </row>
    <row r="248">
      <c r="A248" t="inlineStr">
        <is>
          <t>Denmark</t>
        </is>
      </c>
      <c r="C248" t="inlineStr">
        <is>
          <t>Percent</t>
        </is>
      </c>
      <c r="D248" t="inlineStr">
        <is>
          <t>QQQQ</t>
        </is>
      </c>
      <c r="AI248" s="2" t="n">
        <v>37</v>
      </c>
      <c r="AK248" t="n">
        <v>4.5</v>
      </c>
    </row>
    <row r="249">
      <c r="A249" t="inlineStr">
        <is>
          <t>Belgium</t>
        </is>
      </c>
      <c r="C249" t="inlineStr">
        <is>
          <t>Percent</t>
        </is>
      </c>
      <c r="D249" t="inlineStr">
        <is>
          <t>QQQQ</t>
        </is>
      </c>
      <c r="AI249" s="2" t="n">
        <v>26</v>
      </c>
      <c r="AK249" t="n">
        <v>0.4</v>
      </c>
    </row>
    <row r="250">
      <c r="A250" t="inlineStr">
        <is>
          <t>Next wave</t>
        </is>
      </c>
    </row>
    <row r="251">
      <c r="A251" t="inlineStr">
        <is>
          <t>Switzerland</t>
        </is>
      </c>
      <c r="C251" t="inlineStr">
        <is>
          <t>Percent</t>
        </is>
      </c>
      <c r="D251" t="inlineStr">
        <is>
          <t>QQQQ</t>
        </is>
      </c>
      <c r="AI251" s="2" t="n">
        <v>62</v>
      </c>
      <c r="AK251" t="n">
        <v>5</v>
      </c>
    </row>
    <row r="252">
      <c r="A252" t="inlineStr">
        <is>
          <t>Germany</t>
        </is>
      </c>
      <c r="C252" t="inlineStr">
        <is>
          <t>Percent</t>
        </is>
      </c>
      <c r="D252" t="inlineStr">
        <is>
          <t>QQQQ</t>
        </is>
      </c>
      <c r="AI252" s="2" t="n">
        <v>54</v>
      </c>
      <c r="AK252" t="n">
        <v>1.9</v>
      </c>
    </row>
    <row r="253">
      <c r="A253" t="inlineStr">
        <is>
          <t>Italy</t>
        </is>
      </c>
      <c r="C253" t="inlineStr">
        <is>
          <t>Percent</t>
        </is>
      </c>
      <c r="D253" t="inlineStr">
        <is>
          <t>QQQQ</t>
        </is>
      </c>
      <c r="AI253" s="2" t="n">
        <v>46</v>
      </c>
      <c r="AK253" t="n">
        <v>2.3</v>
      </c>
    </row>
    <row r="254">
      <c r="A254" t="inlineStr">
        <is>
          <t>Austria</t>
        </is>
      </c>
      <c r="C254" t="inlineStr">
        <is>
          <t>Percent</t>
        </is>
      </c>
      <c r="D254" t="inlineStr">
        <is>
          <t>QQQQ</t>
        </is>
      </c>
      <c r="AI254" s="2" t="n">
        <v>46</v>
      </c>
      <c r="AK254" t="n">
        <v>3</v>
      </c>
    </row>
    <row r="255">
      <c r="A255" t="inlineStr">
        <is>
          <t>Spain</t>
        </is>
      </c>
      <c r="C255" t="inlineStr">
        <is>
          <t>Percent</t>
        </is>
      </c>
      <c r="D255" t="inlineStr">
        <is>
          <t>QQQQ</t>
        </is>
      </c>
      <c r="AI255" s="2" t="n">
        <v>7</v>
      </c>
      <c r="AK255" t="n">
        <v>0.1</v>
      </c>
    </row>
    <row r="256">
      <c r="A256" t="inlineStr">
        <is>
          <t>Earlier stage</t>
        </is>
      </c>
    </row>
    <row r="257">
      <c r="A257" t="inlineStr">
        <is>
          <t>France</t>
        </is>
      </c>
      <c r="C257" t="inlineStr">
        <is>
          <t>Percent</t>
        </is>
      </c>
      <c r="D257" t="inlineStr">
        <is>
          <t>QQQQ</t>
        </is>
      </c>
      <c r="AI257" s="2" t="n">
        <v>107</v>
      </c>
      <c r="AK257" t="n">
        <v>3.4</v>
      </c>
    </row>
    <row r="258">
      <c r="A258" t="inlineStr">
        <is>
          <t>Netherlands</t>
        </is>
      </c>
      <c r="C258" t="inlineStr">
        <is>
          <t>Percent</t>
        </is>
      </c>
      <c r="D258" t="inlineStr">
        <is>
          <t>QQQQ</t>
        </is>
      </c>
      <c r="AI258" s="2" t="n">
        <v>58</v>
      </c>
      <c r="AK258" t="n">
        <v>0.8</v>
      </c>
    </row>
    <row r="259">
      <c r="A259" t="inlineStr">
        <is>
          <t>Sweden</t>
        </is>
      </c>
      <c r="C259" t="inlineStr">
        <is>
          <t>Percent</t>
        </is>
      </c>
      <c r="D259" t="inlineStr">
        <is>
          <t>QQQQ</t>
        </is>
      </c>
      <c r="AI259" s="2" t="n">
        <v>9</v>
      </c>
      <c r="AK259" t="n">
        <v>1</v>
      </c>
    </row>
    <row r="261">
      <c r="A261" t="inlineStr">
        <is>
          <t>Europe comparison from 2019</t>
        </is>
      </c>
    </row>
    <row r="262">
      <c r="A262" t="inlineStr">
        <is>
          <t>Core markets</t>
        </is>
      </c>
    </row>
    <row r="263">
      <c r="A263" t="inlineStr">
        <is>
          <t>Ireland</t>
        </is>
      </c>
      <c r="C263" t="inlineStr">
        <is>
          <t>Percent</t>
        </is>
      </c>
      <c r="D263" t="inlineStr">
        <is>
          <t>QQQQ</t>
        </is>
      </c>
      <c r="AN263" s="2" t="n">
        <v>16</v>
      </c>
      <c r="AP263" t="n">
        <v>3</v>
      </c>
    </row>
    <row r="264">
      <c r="A264" t="inlineStr">
        <is>
          <t>Denmark</t>
        </is>
      </c>
      <c r="C264" t="inlineStr">
        <is>
          <t>Percent</t>
        </is>
      </c>
      <c r="D264" t="inlineStr">
        <is>
          <t>QQQQ</t>
        </is>
      </c>
      <c r="AN264" s="2" t="n">
        <v>24</v>
      </c>
      <c r="AP264" t="n">
        <v>11</v>
      </c>
    </row>
    <row r="265">
      <c r="A265" t="inlineStr">
        <is>
          <t>Belgium</t>
        </is>
      </c>
      <c r="C265" t="inlineStr">
        <is>
          <t>Percent</t>
        </is>
      </c>
      <c r="D265" t="inlineStr">
        <is>
          <t>QQQQ</t>
        </is>
      </c>
      <c r="AN265" s="2" t="n">
        <v>10</v>
      </c>
      <c r="AP265" t="n">
        <v>4</v>
      </c>
    </row>
    <row r="266">
      <c r="A266" t="inlineStr">
        <is>
          <t>Next wave</t>
        </is>
      </c>
    </row>
    <row r="267">
      <c r="A267" t="inlineStr">
        <is>
          <t>Switzerland</t>
        </is>
      </c>
      <c r="C267" t="inlineStr">
        <is>
          <t>Percent</t>
        </is>
      </c>
      <c r="D267" t="inlineStr">
        <is>
          <t>QQQQ</t>
        </is>
      </c>
      <c r="AN267" s="2" t="n">
        <v>35</v>
      </c>
      <c r="AP267" t="n">
        <v>18</v>
      </c>
    </row>
    <row r="268">
      <c r="A268" t="inlineStr">
        <is>
          <t>Germany</t>
        </is>
      </c>
      <c r="C268" t="inlineStr">
        <is>
          <t>Percent</t>
        </is>
      </c>
      <c r="D268" t="inlineStr">
        <is>
          <t>QQQQ</t>
        </is>
      </c>
      <c r="AN268" s="2" t="n">
        <v>34</v>
      </c>
      <c r="AP268" t="n">
        <v>22</v>
      </c>
    </row>
    <row r="269">
      <c r="A269" t="inlineStr">
        <is>
          <t>Italy</t>
        </is>
      </c>
      <c r="C269" t="inlineStr">
        <is>
          <t>Percent</t>
        </is>
      </c>
      <c r="D269" t="inlineStr">
        <is>
          <t>QQQQ</t>
        </is>
      </c>
      <c r="AN269" s="2" t="n">
        <v>49</v>
      </c>
      <c r="AP269" t="n">
        <v>40</v>
      </c>
    </row>
    <row r="270">
      <c r="A270" t="inlineStr">
        <is>
          <t>Austria</t>
        </is>
      </c>
      <c r="C270" t="inlineStr">
        <is>
          <t>Percent</t>
        </is>
      </c>
      <c r="D270" t="inlineStr">
        <is>
          <t>QQQQ</t>
        </is>
      </c>
      <c r="AN270" s="2" t="n">
        <v>24</v>
      </c>
      <c r="AP270" t="n">
        <v>13</v>
      </c>
    </row>
    <row r="271">
      <c r="A271" t="inlineStr">
        <is>
          <t>Spain</t>
        </is>
      </c>
      <c r="C271" t="inlineStr">
        <is>
          <t>Percent</t>
        </is>
      </c>
      <c r="D271" t="inlineStr">
        <is>
          <t>QQQQ</t>
        </is>
      </c>
      <c r="AN271" s="2" t="n">
        <v>6</v>
      </c>
      <c r="AP271" t="n">
        <v>2</v>
      </c>
    </row>
    <row r="272">
      <c r="A272" t="inlineStr">
        <is>
          <t>Earlier stage</t>
        </is>
      </c>
    </row>
    <row r="273">
      <c r="A273" t="inlineStr">
        <is>
          <t>France</t>
        </is>
      </c>
      <c r="C273" t="inlineStr">
        <is>
          <t>Percent</t>
        </is>
      </c>
      <c r="D273" t="inlineStr">
        <is>
          <t>QQQQ</t>
        </is>
      </c>
      <c r="AN273" s="2" t="n">
        <v>74</v>
      </c>
      <c r="AP273" t="n">
        <v>59</v>
      </c>
    </row>
    <row r="274">
      <c r="A274" t="inlineStr">
        <is>
          <t>Netherlands</t>
        </is>
      </c>
      <c r="C274" t="inlineStr">
        <is>
          <t>Percent</t>
        </is>
      </c>
      <c r="D274" t="inlineStr">
        <is>
          <t>QQQQ</t>
        </is>
      </c>
      <c r="AN274" s="2" t="n">
        <v>22</v>
      </c>
      <c r="AP274" t="n">
        <v>17</v>
      </c>
    </row>
    <row r="275">
      <c r="A275" t="inlineStr">
        <is>
          <t>Sweden</t>
        </is>
      </c>
      <c r="C275" t="inlineStr">
        <is>
          <t>Percent</t>
        </is>
      </c>
      <c r="D275" t="inlineStr">
        <is>
          <t>QQQQ</t>
        </is>
      </c>
      <c r="AN275" s="2" t="n">
        <v>21</v>
      </c>
      <c r="AP275" t="n">
        <v>16</v>
      </c>
    </row>
    <row r="277">
      <c r="A277" t="inlineStr">
        <is>
          <t>Rest of the world</t>
        </is>
      </c>
    </row>
    <row r="278">
      <c r="A278" t="inlineStr">
        <is>
          <t>Canadian retail mixer market</t>
        </is>
      </c>
      <c r="C278" t="inlineStr">
        <is>
          <t>Percent</t>
        </is>
      </c>
      <c r="D278" t="inlineStr">
        <is>
          <t>QQQQ</t>
        </is>
      </c>
      <c r="AH278" t="n">
        <v>24</v>
      </c>
      <c r="AK278" t="n">
        <v>7</v>
      </c>
    </row>
    <row r="279">
      <c r="A279" t="inlineStr">
        <is>
          <t>Premium segment</t>
        </is>
      </c>
      <c r="C279" t="inlineStr">
        <is>
          <t>Percent</t>
        </is>
      </c>
      <c r="D279" t="inlineStr">
        <is>
          <t>QQQQ</t>
        </is>
      </c>
      <c r="AH279" t="n">
        <v>52</v>
      </c>
      <c r="AK279" t="n">
        <v>33</v>
      </c>
    </row>
    <row r="280">
      <c r="A280" t="inlineStr">
        <is>
          <t>Fever-tree grew (TTM)</t>
        </is>
      </c>
      <c r="C280" t="inlineStr">
        <is>
          <t>Percent</t>
        </is>
      </c>
      <c r="D280" t="inlineStr">
        <is>
          <t>QQQQ</t>
        </is>
      </c>
      <c r="AF280" t="n">
        <v>34</v>
      </c>
    </row>
    <row r="281">
      <c r="A281" t="inlineStr">
        <is>
          <t>Fever-tree grew</t>
        </is>
      </c>
      <c r="C281" t="inlineStr">
        <is>
          <t>Percent</t>
        </is>
      </c>
      <c r="D281" t="inlineStr">
        <is>
          <t>QQQQ</t>
        </is>
      </c>
      <c r="AH281" t="n">
        <v>61</v>
      </c>
    </row>
    <row r="282">
      <c r="A282" t="inlineStr">
        <is>
          <t>Retail mixer growth</t>
        </is>
      </c>
    </row>
    <row r="283">
      <c r="A283" t="inlineStr">
        <is>
          <t>Growth</t>
        </is>
      </c>
    </row>
    <row r="284">
      <c r="A284" t="inlineStr">
        <is>
          <t>Tonic</t>
        </is>
      </c>
      <c r="C284" t="inlineStr">
        <is>
          <t>Percent</t>
        </is>
      </c>
      <c r="D284" t="inlineStr">
        <is>
          <t>QQQQ</t>
        </is>
      </c>
      <c r="AF284" t="n">
        <v>45</v>
      </c>
      <c r="AH284" t="n">
        <v>42</v>
      </c>
    </row>
    <row r="285">
      <c r="A285" t="inlineStr">
        <is>
          <t>Ginger beer</t>
        </is>
      </c>
      <c r="C285" t="inlineStr">
        <is>
          <t>Percent</t>
        </is>
      </c>
      <c r="D285" t="inlineStr">
        <is>
          <t>QQQQ</t>
        </is>
      </c>
      <c r="AF285" t="n">
        <v>39</v>
      </c>
      <c r="AH285" t="n">
        <v>32</v>
      </c>
    </row>
    <row r="286">
      <c r="A286" t="inlineStr">
        <is>
          <t>Ginger Ale</t>
        </is>
      </c>
      <c r="C286" t="inlineStr">
        <is>
          <t>Percent</t>
        </is>
      </c>
      <c r="D286" t="inlineStr">
        <is>
          <t>QQQQ</t>
        </is>
      </c>
      <c r="AF286" t="n">
        <v>3</v>
      </c>
      <c r="AH286" t="n">
        <v>11</v>
      </c>
    </row>
    <row r="287">
      <c r="A287" t="inlineStr">
        <is>
          <t>Soda</t>
        </is>
      </c>
      <c r="C287" t="inlineStr">
        <is>
          <t>Percent</t>
        </is>
      </c>
      <c r="D287" t="inlineStr">
        <is>
          <t>QQQQ</t>
        </is>
      </c>
      <c r="AH287" t="n">
        <v>9</v>
      </c>
    </row>
    <row r="288">
      <c r="A288" t="inlineStr">
        <is>
          <t>Premium growth</t>
        </is>
      </c>
    </row>
    <row r="289">
      <c r="A289" t="inlineStr">
        <is>
          <t>Tonic</t>
        </is>
      </c>
      <c r="C289" t="inlineStr">
        <is>
          <t>Percent</t>
        </is>
      </c>
      <c r="D289" t="inlineStr">
        <is>
          <t>QQQQ</t>
        </is>
      </c>
      <c r="AF289" t="n">
        <v>100</v>
      </c>
      <c r="AH289" t="n">
        <v>75</v>
      </c>
    </row>
    <row r="290">
      <c r="A290" t="inlineStr">
        <is>
          <t>Ginger beer</t>
        </is>
      </c>
      <c r="C290" t="inlineStr">
        <is>
          <t>Percent</t>
        </is>
      </c>
      <c r="D290" t="inlineStr">
        <is>
          <t>QQQQ</t>
        </is>
      </c>
      <c r="AF290" t="n">
        <v>55</v>
      </c>
      <c r="AH290" t="n">
        <v>37</v>
      </c>
    </row>
    <row r="291">
      <c r="A291" t="inlineStr">
        <is>
          <t>Ginger Ale</t>
        </is>
      </c>
      <c r="C291" t="inlineStr">
        <is>
          <t>Percent</t>
        </is>
      </c>
      <c r="D291" t="inlineStr">
        <is>
          <t>QQQQ</t>
        </is>
      </c>
      <c r="AF291" t="n">
        <v>20</v>
      </c>
      <c r="AH291" t="n">
        <v>33</v>
      </c>
    </row>
    <row r="292">
      <c r="A292" t="inlineStr">
        <is>
          <t>Soda</t>
        </is>
      </c>
      <c r="C292" t="inlineStr">
        <is>
          <t>Percent</t>
        </is>
      </c>
      <c r="D292" t="inlineStr">
        <is>
          <t>QQQQ</t>
        </is>
      </c>
      <c r="AH292" t="n">
        <v>219</v>
      </c>
    </row>
    <row r="294">
      <c r="A294" t="inlineStr">
        <is>
          <t>Australian retail mixer market</t>
        </is>
      </c>
      <c r="C294" t="inlineStr">
        <is>
          <t>Percent</t>
        </is>
      </c>
      <c r="D294" t="inlineStr">
        <is>
          <t>QQQQ</t>
        </is>
      </c>
      <c r="AH294" t="n">
        <v>29</v>
      </c>
      <c r="AK294" t="n">
        <v>4</v>
      </c>
    </row>
    <row r="295">
      <c r="A295" t="inlineStr">
        <is>
          <t>Premium segment</t>
        </is>
      </c>
      <c r="C295" t="inlineStr">
        <is>
          <t>Percent</t>
        </is>
      </c>
      <c r="D295" t="inlineStr">
        <is>
          <t>QQQQ</t>
        </is>
      </c>
      <c r="AH295" t="n">
        <v>51</v>
      </c>
      <c r="AK295" t="n">
        <v>28</v>
      </c>
    </row>
    <row r="296">
      <c r="A296" t="inlineStr">
        <is>
          <t>Fever-tree grew</t>
        </is>
      </c>
      <c r="C296" t="inlineStr">
        <is>
          <t>Percent</t>
        </is>
      </c>
      <c r="D296" t="inlineStr">
        <is>
          <t>QQQQ</t>
        </is>
      </c>
      <c r="AF296" t="n">
        <v>50</v>
      </c>
      <c r="AH296" t="n">
        <v>108</v>
      </c>
    </row>
    <row r="297">
      <c r="A297" t="inlineStr">
        <is>
          <t>Premium tonic</t>
        </is>
      </c>
      <c r="C297" t="inlineStr">
        <is>
          <t>Percent</t>
        </is>
      </c>
      <c r="D297" t="inlineStr">
        <is>
          <t>QQQQ</t>
        </is>
      </c>
      <c r="AK297" t="n">
        <v>34</v>
      </c>
    </row>
    <row r="298">
      <c r="A298" t="inlineStr">
        <is>
          <t>Fever-tree tonic</t>
        </is>
      </c>
      <c r="C298" t="inlineStr">
        <is>
          <t>Percent</t>
        </is>
      </c>
      <c r="D298" t="inlineStr">
        <is>
          <t>QQQQ</t>
        </is>
      </c>
      <c r="AK298" t="n">
        <v>48</v>
      </c>
    </row>
    <row r="299">
      <c r="A299" t="inlineStr">
        <is>
          <t>Growth</t>
        </is>
      </c>
    </row>
    <row r="300">
      <c r="A300" t="inlineStr">
        <is>
          <t>Tonic</t>
        </is>
      </c>
      <c r="C300" t="inlineStr">
        <is>
          <t>Percent</t>
        </is>
      </c>
      <c r="D300" t="inlineStr">
        <is>
          <t>QQQQ</t>
        </is>
      </c>
      <c r="AF300" t="n">
        <v>21</v>
      </c>
      <c r="AH300" t="n">
        <v>34</v>
      </c>
    </row>
    <row r="301">
      <c r="A301" t="inlineStr">
        <is>
          <t>Ginger beer</t>
        </is>
      </c>
      <c r="C301" t="inlineStr">
        <is>
          <t>Percent</t>
        </is>
      </c>
      <c r="D301" t="inlineStr">
        <is>
          <t>QQQQ</t>
        </is>
      </c>
      <c r="AF301" t="n">
        <v>7.5</v>
      </c>
      <c r="AH301" t="n">
        <v>30</v>
      </c>
    </row>
    <row r="302">
      <c r="A302" t="inlineStr">
        <is>
          <t>Ginger Ale</t>
        </is>
      </c>
      <c r="C302" t="inlineStr">
        <is>
          <t>Percent</t>
        </is>
      </c>
      <c r="D302" t="inlineStr">
        <is>
          <t>QQQQ</t>
        </is>
      </c>
      <c r="AF302" t="n">
        <v>1.3</v>
      </c>
      <c r="AH302" t="n">
        <v>13</v>
      </c>
    </row>
    <row r="303">
      <c r="A303" t="inlineStr">
        <is>
          <t>Soda</t>
        </is>
      </c>
      <c r="C303" t="inlineStr">
        <is>
          <t>Percent</t>
        </is>
      </c>
      <c r="D303" t="inlineStr">
        <is>
          <t>QQQQ</t>
        </is>
      </c>
      <c r="AH303" t="n">
        <v>7</v>
      </c>
    </row>
    <row r="304">
      <c r="A304" t="inlineStr">
        <is>
          <t>Premium growth</t>
        </is>
      </c>
    </row>
    <row r="305">
      <c r="A305" t="inlineStr">
        <is>
          <t>Tonic</t>
        </is>
      </c>
      <c r="C305" t="inlineStr">
        <is>
          <t>Percent</t>
        </is>
      </c>
      <c r="D305" t="inlineStr">
        <is>
          <t>QQQQ</t>
        </is>
      </c>
      <c r="AF305" t="n">
        <v>69</v>
      </c>
      <c r="AH305" t="n">
        <v>75</v>
      </c>
    </row>
    <row r="306">
      <c r="A306" t="inlineStr">
        <is>
          <t>Ginger beer</t>
        </is>
      </c>
      <c r="C306" t="inlineStr">
        <is>
          <t>Percent</t>
        </is>
      </c>
      <c r="D306" t="inlineStr">
        <is>
          <t>QQQQ</t>
        </is>
      </c>
      <c r="AF306" t="n">
        <v>3.3</v>
      </c>
      <c r="AH306" t="n">
        <v>22</v>
      </c>
    </row>
    <row r="307">
      <c r="A307" t="inlineStr">
        <is>
          <t>Ginger Ale</t>
        </is>
      </c>
      <c r="C307" t="inlineStr">
        <is>
          <t>Percent</t>
        </is>
      </c>
      <c r="D307" t="inlineStr">
        <is>
          <t>QQQQ</t>
        </is>
      </c>
      <c r="AF307" t="n">
        <v>-30</v>
      </c>
      <c r="AH307" t="n">
        <v>111</v>
      </c>
    </row>
    <row r="308">
      <c r="A308" t="inlineStr">
        <is>
          <t>Soda</t>
        </is>
      </c>
      <c r="C308" t="inlineStr">
        <is>
          <t>Percent</t>
        </is>
      </c>
      <c r="D308" t="inlineStr">
        <is>
          <t>QQQQ</t>
        </is>
      </c>
      <c r="AH308" t="n">
        <v>81</v>
      </c>
    </row>
    <row r="310">
      <c r="A310" t="inlineStr">
        <is>
          <t>Income statement</t>
        </is>
      </c>
    </row>
    <row r="311">
      <c r="A311" t="inlineStr">
        <is>
          <t>Revenue</t>
        </is>
      </c>
      <c r="C311" t="inlineStr">
        <is>
          <t>Million(2019Q4)</t>
        </is>
      </c>
      <c r="D311" t="inlineStr">
        <is>
          <t>QYYY</t>
        </is>
      </c>
      <c r="G311" t="n">
        <v>24069.646</v>
      </c>
      <c r="I311" t="n">
        <v>59252.617</v>
      </c>
      <c r="L311" t="n">
        <v>40582.364</v>
      </c>
      <c r="N311" t="n">
        <v>102237.354</v>
      </c>
      <c r="Q311" t="n">
        <v>71941.208</v>
      </c>
      <c r="S311" t="n">
        <v>170171.67</v>
      </c>
      <c r="V311" t="n">
        <v>104213.1</v>
      </c>
      <c r="X311" t="n">
        <v>237449.3</v>
      </c>
      <c r="AA311" t="n">
        <v>117312.1</v>
      </c>
      <c r="AC311" t="n">
        <v>260.5</v>
      </c>
      <c r="AF311" t="n">
        <v>104.2</v>
      </c>
      <c r="AH311" t="n">
        <v>252.1</v>
      </c>
      <c r="AK311" t="n">
        <v>141.8</v>
      </c>
      <c r="AM311" t="n">
        <v>311.1</v>
      </c>
      <c r="AP311" t="n">
        <v>160.9</v>
      </c>
      <c r="AR311" t="n">
        <v>344.3</v>
      </c>
      <c r="AU311" t="n">
        <v>175.6</v>
      </c>
    </row>
    <row r="312">
      <c r="A312" t="inlineStr">
        <is>
          <t>Cost of sales</t>
        </is>
      </c>
      <c r="C312" t="inlineStr">
        <is>
          <t>Million(2019Q4)</t>
        </is>
      </c>
      <c r="D312" t="inlineStr">
        <is>
          <t>QYYY</t>
        </is>
      </c>
      <c r="G312" t="n">
        <v>-11921.618</v>
      </c>
      <c r="I312" t="n">
        <v>-28377.765</v>
      </c>
      <c r="L312" t="n">
        <v>-18328.176</v>
      </c>
      <c r="N312" t="n">
        <v>-45815.263</v>
      </c>
      <c r="Q312" t="n">
        <v>-32718.694</v>
      </c>
      <c r="S312" t="n">
        <v>-79073.015</v>
      </c>
      <c r="V312" t="n">
        <v>-48746.6</v>
      </c>
      <c r="X312" t="n">
        <v>-114489.2</v>
      </c>
      <c r="AA312" t="n">
        <v>-56465.3</v>
      </c>
      <c r="AC312" t="n">
        <v>-129</v>
      </c>
      <c r="AF312" t="n">
        <v>-55.5</v>
      </c>
      <c r="AH312" t="n">
        <v>-135.8</v>
      </c>
      <c r="AK312" t="n">
        <v>-79.3</v>
      </c>
      <c r="AM312" t="n">
        <v>-180.2</v>
      </c>
      <c r="AP312" t="n">
        <v>-100.8</v>
      </c>
      <c r="AR312" t="n">
        <v>-225.5</v>
      </c>
      <c r="AU312" t="n">
        <v>-121.8</v>
      </c>
    </row>
    <row r="313">
      <c r="A313" t="inlineStr">
        <is>
          <t>Gross profit (loss)</t>
        </is>
      </c>
      <c r="C313" t="inlineStr">
        <is>
          <t>Million(2019Q4)</t>
        </is>
      </c>
      <c r="D313" t="inlineStr">
        <is>
          <t>QYYY</t>
        </is>
      </c>
      <c r="G313" t="n">
        <v>12148.028</v>
      </c>
      <c r="I313" t="n">
        <v>30874.852</v>
      </c>
      <c r="L313" t="n">
        <v>22254.188</v>
      </c>
      <c r="N313" t="n">
        <v>56422.091</v>
      </c>
      <c r="Q313" t="n">
        <v>39222.514</v>
      </c>
      <c r="S313" t="n">
        <v>91098.655</v>
      </c>
      <c r="V313" t="n">
        <v>55466.5</v>
      </c>
      <c r="X313" t="n">
        <v>122960.1</v>
      </c>
      <c r="AA313" t="n">
        <v>60846.8</v>
      </c>
      <c r="AC313" t="n">
        <v>131.5</v>
      </c>
      <c r="AF313" t="n">
        <v>48.7</v>
      </c>
      <c r="AH313" t="n">
        <v>116.3</v>
      </c>
      <c r="AK313" t="n">
        <v>62.5</v>
      </c>
      <c r="AM313" t="n">
        <v>130.9</v>
      </c>
      <c r="AP313" t="n">
        <v>60.1</v>
      </c>
      <c r="AR313" t="n">
        <v>118.8</v>
      </c>
      <c r="AU313" t="n">
        <v>53.8</v>
      </c>
    </row>
    <row r="314">
      <c r="A314" t="inlineStr">
        <is>
          <t>Gross profit (loss)-c</t>
        </is>
      </c>
      <c r="G314">
        <f>SUM(G311:G312)</f>
        <v/>
      </c>
      <c r="I314">
        <f>SUM(I311:I312)</f>
        <v/>
      </c>
      <c r="L314">
        <f>SUM(L311:L312)</f>
        <v/>
      </c>
      <c r="N314">
        <f>SUM(N311:N312)</f>
        <v/>
      </c>
      <c r="Q314">
        <f>SUM(Q311:Q312)</f>
        <v/>
      </c>
      <c r="S314">
        <f>SUM(S311:S312)</f>
        <v/>
      </c>
      <c r="V314">
        <f>SUM(V311:V312)</f>
        <v/>
      </c>
      <c r="X314">
        <f>SUM(X311:X312)</f>
        <v/>
      </c>
      <c r="AA314">
        <f>SUM(AA311:AA312)</f>
        <v/>
      </c>
      <c r="AC314">
        <f>SUM(AC311:AC312)</f>
        <v/>
      </c>
      <c r="AF314">
        <f>SUM(AF311:AF312)</f>
        <v/>
      </c>
      <c r="AH314">
        <f>SUM(AH311:AH312)</f>
        <v/>
      </c>
      <c r="AK314">
        <f>SUM(AK311:AK312)</f>
        <v/>
      </c>
      <c r="AM314">
        <f>SUM(AM311:AM312)</f>
        <v/>
      </c>
      <c r="AP314">
        <f>SUM(AP311:AP312)</f>
        <v/>
      </c>
      <c r="AR314">
        <f>SUM(AR311:AR312)</f>
        <v/>
      </c>
      <c r="AU314">
        <f>SUM(AU311:AU312)</f>
        <v/>
      </c>
    </row>
    <row r="315">
      <c r="A315" t="inlineStr">
        <is>
          <t>Sum check</t>
        </is>
      </c>
      <c r="G315">
        <f>G313-G314</f>
        <v/>
      </c>
      <c r="I315">
        <f>I313-I314</f>
        <v/>
      </c>
      <c r="L315">
        <f>L313-L314</f>
        <v/>
      </c>
      <c r="N315">
        <f>N313-N314</f>
        <v/>
      </c>
      <c r="Q315">
        <f>Q313-Q314</f>
        <v/>
      </c>
      <c r="S315">
        <f>S313-S314</f>
        <v/>
      </c>
      <c r="V315">
        <f>V313-V314</f>
        <v/>
      </c>
      <c r="X315">
        <f>X313-X314</f>
        <v/>
      </c>
      <c r="AA315">
        <f>AA313-AA314</f>
        <v/>
      </c>
      <c r="AC315">
        <f>AC313-AC314</f>
        <v/>
      </c>
      <c r="AF315">
        <f>AF313-AF314</f>
        <v/>
      </c>
      <c r="AH315">
        <f>AH313-AH314</f>
        <v/>
      </c>
      <c r="AK315">
        <f>AK313-AK314</f>
        <v/>
      </c>
      <c r="AM315">
        <f>AM313-AM314</f>
        <v/>
      </c>
      <c r="AP315">
        <f>AP313-AP314</f>
        <v/>
      </c>
      <c r="AR315">
        <f>AR313-AR314</f>
        <v/>
      </c>
      <c r="AU315">
        <f>AU313-AU314</f>
        <v/>
      </c>
    </row>
    <row r="317">
      <c r="A317" t="inlineStr">
        <is>
          <t>Adjustments:</t>
        </is>
      </c>
    </row>
    <row r="318">
      <c r="A318" t="inlineStr">
        <is>
          <t>Administrative expenses</t>
        </is>
      </c>
      <c r="C318" t="inlineStr">
        <is>
          <t>Million(2019Q4)</t>
        </is>
      </c>
      <c r="D318" t="inlineStr">
        <is>
          <t>QYYY</t>
        </is>
      </c>
      <c r="G318" t="n">
        <v>-5366.114</v>
      </c>
      <c r="I318" t="n">
        <v>-13606.12</v>
      </c>
      <c r="L318" t="n">
        <v>-10383.071</v>
      </c>
      <c r="N318" t="n">
        <v>-22049.714</v>
      </c>
      <c r="Q318" t="n">
        <v>-15155.7</v>
      </c>
      <c r="S318" t="n">
        <v>-34694.92</v>
      </c>
      <c r="V318" t="n">
        <v>-22872.5</v>
      </c>
      <c r="X318" t="n">
        <v>-47602.9</v>
      </c>
      <c r="AA318" t="n">
        <v>-26091.2</v>
      </c>
      <c r="AC318" t="n">
        <v>-59.3</v>
      </c>
      <c r="AF318" t="n">
        <v>-27.3</v>
      </c>
      <c r="AH318" t="n">
        <v>-65</v>
      </c>
      <c r="AK318" t="n">
        <v>-37.2</v>
      </c>
      <c r="AM318" t="n">
        <v>-75.3</v>
      </c>
      <c r="AP318" t="n">
        <v>-42.7</v>
      </c>
      <c r="AR318" t="n">
        <v>-88.2</v>
      </c>
      <c r="AU318" t="n">
        <v>-49.9</v>
      </c>
    </row>
    <row r="319">
      <c r="A319" t="inlineStr">
        <is>
          <t>Operating profit (loss) before exceptional items</t>
        </is>
      </c>
    </row>
    <row r="320">
      <c r="A320" t="inlineStr">
        <is>
          <t>Adjusted EBITDA</t>
        </is>
      </c>
      <c r="C320" t="inlineStr">
        <is>
          <t>Million(2019Q4)</t>
        </is>
      </c>
      <c r="D320" t="inlineStr">
        <is>
          <t>QYYY</t>
        </is>
      </c>
      <c r="G320" t="n">
        <v>7196.899</v>
      </c>
      <c r="I320" t="n">
        <v>18182.469</v>
      </c>
      <c r="L320" t="n">
        <v>12441.007</v>
      </c>
      <c r="N320" t="n">
        <v>35838.989</v>
      </c>
      <c r="Q320" t="n">
        <v>25150.252</v>
      </c>
      <c r="S320" t="n">
        <v>58665.004</v>
      </c>
      <c r="V320" t="n">
        <v>33959.7</v>
      </c>
      <c r="X320" t="n">
        <v>78637.60000000001</v>
      </c>
      <c r="AA320" t="n">
        <v>36693.7</v>
      </c>
      <c r="AC320" t="n">
        <v>77</v>
      </c>
      <c r="AF320" t="n">
        <v>23.8</v>
      </c>
      <c r="AH320" t="n">
        <v>57</v>
      </c>
      <c r="AK320" t="n">
        <v>29.2</v>
      </c>
      <c r="AM320" t="n">
        <v>63</v>
      </c>
      <c r="AP320" t="n">
        <v>22</v>
      </c>
      <c r="AR320" t="n">
        <v>39.7</v>
      </c>
      <c r="AU320" t="n">
        <v>10.2</v>
      </c>
    </row>
    <row r="321">
      <c r="A321" t="inlineStr">
        <is>
          <t>Depreciation</t>
        </is>
      </c>
      <c r="C321" t="inlineStr">
        <is>
          <t>Million(2019Q4)</t>
        </is>
      </c>
      <c r="D321" t="inlineStr">
        <is>
          <t>QYYY</t>
        </is>
      </c>
      <c r="G321" t="n">
        <v>-54.985</v>
      </c>
      <c r="I321" t="n">
        <v>-123.924</v>
      </c>
      <c r="L321" t="n">
        <v>-105.288</v>
      </c>
      <c r="N321" t="n">
        <v>-249.318</v>
      </c>
      <c r="Q321" t="n">
        <v>-182.857</v>
      </c>
      <c r="S321" t="n">
        <v>-405.46</v>
      </c>
      <c r="V321" t="n">
        <v>-322.3</v>
      </c>
      <c r="X321" t="n">
        <v>-738.6</v>
      </c>
      <c r="AA321" t="n">
        <v>-750.4</v>
      </c>
      <c r="AC321" t="n">
        <v>-2.2</v>
      </c>
      <c r="AF321" t="n">
        <v>-1.2</v>
      </c>
      <c r="AH321" t="n">
        <v>-2.7</v>
      </c>
      <c r="AK321" t="n">
        <v>-1.8</v>
      </c>
      <c r="AM321" t="n">
        <v>-3.2</v>
      </c>
      <c r="AP321" t="n">
        <v>-1.6</v>
      </c>
      <c r="AR321" t="n">
        <v>-4.3</v>
      </c>
      <c r="AU321" t="n">
        <v>-3.3</v>
      </c>
    </row>
    <row r="322">
      <c r="A322" t="inlineStr">
        <is>
          <t>Amortization</t>
        </is>
      </c>
      <c r="C322" t="inlineStr">
        <is>
          <t>Million(2019Q4)</t>
        </is>
      </c>
      <c r="D322" t="inlineStr">
        <is>
          <t>QYYY</t>
        </is>
      </c>
      <c r="G322" t="n">
        <v>-360</v>
      </c>
      <c r="I322" t="n">
        <v>-720</v>
      </c>
      <c r="L322" t="n">
        <v>-360</v>
      </c>
      <c r="N322" t="n">
        <v>-720</v>
      </c>
      <c r="Q322" t="n">
        <v>-360</v>
      </c>
      <c r="S322" t="n">
        <v>-720</v>
      </c>
      <c r="V322" t="n">
        <v>-360</v>
      </c>
      <c r="X322" t="n">
        <v>-720</v>
      </c>
      <c r="AA322" t="n">
        <v>-360</v>
      </c>
      <c r="AC322" t="n">
        <v>-0.7</v>
      </c>
      <c r="AF322" t="n">
        <v>-0.4</v>
      </c>
      <c r="AH322" t="n">
        <v>-1.1</v>
      </c>
      <c r="AK322" t="n">
        <v>-0.8</v>
      </c>
      <c r="AM322" t="n">
        <v>-1.5</v>
      </c>
      <c r="AP322" t="n">
        <v>-0.8</v>
      </c>
      <c r="AR322" t="n">
        <v>-1.5</v>
      </c>
      <c r="AU322" t="n">
        <v>-0.8</v>
      </c>
    </row>
    <row r="323">
      <c r="A323" t="inlineStr">
        <is>
          <t>Share-based payment charges</t>
        </is>
      </c>
      <c r="C323" t="inlineStr">
        <is>
          <t>Million(2019Q4)</t>
        </is>
      </c>
      <c r="D323" t="inlineStr">
        <is>
          <t>QYYY</t>
        </is>
      </c>
      <c r="I323" t="n">
        <v>-69.813</v>
      </c>
      <c r="L323" t="n">
        <v>-104.602</v>
      </c>
      <c r="N323" t="n">
        <v>-497.294</v>
      </c>
      <c r="Q323" t="n">
        <v>-540.581</v>
      </c>
      <c r="S323" t="n">
        <v>-1135.809</v>
      </c>
      <c r="V323" t="n">
        <v>-683.4</v>
      </c>
      <c r="X323" t="n">
        <v>-1821.8</v>
      </c>
      <c r="AA323" t="n">
        <v>-827.7</v>
      </c>
      <c r="AC323" t="n">
        <v>-1.9</v>
      </c>
      <c r="AF323" t="n">
        <v>-0.8</v>
      </c>
      <c r="AH323" t="n">
        <v>-1.9</v>
      </c>
      <c r="AK323" t="n">
        <v>-1.3</v>
      </c>
      <c r="AM323" t="n">
        <v>-2.7</v>
      </c>
      <c r="AP323" t="n">
        <v>-2.2</v>
      </c>
      <c r="AR323" t="n">
        <v>-3.3</v>
      </c>
      <c r="AU323" t="n">
        <v>-2.2</v>
      </c>
    </row>
    <row r="324">
      <c r="A324" t="inlineStr">
        <is>
          <t>Operating profit (loss) before exceptional items</t>
        </is>
      </c>
      <c r="C324" t="inlineStr">
        <is>
          <t>Million(2019Q4)</t>
        </is>
      </c>
      <c r="D324" t="inlineStr">
        <is>
          <t>QYYY</t>
        </is>
      </c>
      <c r="G324" t="n">
        <v>6781.914</v>
      </c>
      <c r="I324" t="n">
        <v>17268.732</v>
      </c>
      <c r="L324" t="n">
        <v>11871.117</v>
      </c>
      <c r="N324" t="n">
        <v>34372.377</v>
      </c>
      <c r="Q324" t="n">
        <v>24066.814</v>
      </c>
      <c r="S324" t="n">
        <v>56403.735</v>
      </c>
      <c r="V324" t="n">
        <v>32594</v>
      </c>
      <c r="X324" t="n">
        <v>75357.2</v>
      </c>
      <c r="AA324" t="n">
        <v>34755.6</v>
      </c>
      <c r="AC324" t="n">
        <v>72.2</v>
      </c>
      <c r="AF324" t="n">
        <v>21.4</v>
      </c>
      <c r="AH324" t="n">
        <v>51.3</v>
      </c>
      <c r="AK324" t="n">
        <v>25.3</v>
      </c>
      <c r="AM324" t="n">
        <v>55.6</v>
      </c>
      <c r="AP324" t="n">
        <v>17.4</v>
      </c>
      <c r="AR324" t="n">
        <v>30.6</v>
      </c>
      <c r="AU324" t="n">
        <v>3.9</v>
      </c>
    </row>
    <row r="325">
      <c r="A325" t="inlineStr">
        <is>
          <t>Operating profit (loss) before exceptional items-c</t>
        </is>
      </c>
      <c r="G325">
        <f>SUM(G320:G323)</f>
        <v/>
      </c>
      <c r="I325">
        <f>SUM(I320:I323)</f>
        <v/>
      </c>
      <c r="L325">
        <f>SUM(L320:L323)</f>
        <v/>
      </c>
      <c r="N325">
        <f>SUM(N320:N323)</f>
        <v/>
      </c>
      <c r="Q325">
        <f>SUM(Q320:Q323)</f>
        <v/>
      </c>
      <c r="S325">
        <f>SUM(S320:S323)</f>
        <v/>
      </c>
      <c r="V325">
        <f>SUM(V320:V323)</f>
        <v/>
      </c>
      <c r="X325">
        <f>SUM(X320:X323)</f>
        <v/>
      </c>
      <c r="AA325">
        <f>SUM(AA320:AA323)</f>
        <v/>
      </c>
      <c r="AC325">
        <f>SUM(AC320:AC323)</f>
        <v/>
      </c>
      <c r="AF325">
        <f>SUM(AF320:AF323)</f>
        <v/>
      </c>
      <c r="AH325">
        <f>SUM(AH320:AH323)</f>
        <v/>
      </c>
      <c r="AK325">
        <f>SUM(AK320:AK323)</f>
        <v/>
      </c>
      <c r="AM325">
        <f>SUM(AM320:AM323)</f>
        <v/>
      </c>
      <c r="AP325">
        <f>SUM(AP320:AP323)</f>
        <v/>
      </c>
      <c r="AR325">
        <f>SUM(AR320:AR323)</f>
        <v/>
      </c>
      <c r="AU325">
        <f>SUM(AU320:AU323)</f>
        <v/>
      </c>
    </row>
    <row r="326">
      <c r="A326" t="inlineStr">
        <is>
          <t>Sum check</t>
        </is>
      </c>
      <c r="G326">
        <f>G324-G325</f>
        <v/>
      </c>
      <c r="I326">
        <f>I324-I325</f>
        <v/>
      </c>
      <c r="L326">
        <f>L324-L325</f>
        <v/>
      </c>
      <c r="N326">
        <f>N324-N325</f>
        <v/>
      </c>
      <c r="Q326">
        <f>Q324-Q325</f>
        <v/>
      </c>
      <c r="S326">
        <f>S324-S325</f>
        <v/>
      </c>
      <c r="V326">
        <f>V324-V325</f>
        <v/>
      </c>
      <c r="X326">
        <f>X324-X325</f>
        <v/>
      </c>
      <c r="AA326">
        <f>AA324-AA325</f>
        <v/>
      </c>
      <c r="AC326">
        <f>AC324-AC325</f>
        <v/>
      </c>
      <c r="AF326">
        <f>AF324-AF325</f>
        <v/>
      </c>
      <c r="AH326">
        <f>AH324-AH325</f>
        <v/>
      </c>
      <c r="AK326">
        <f>AK324-AK325</f>
        <v/>
      </c>
      <c r="AM326">
        <f>AM324-AM325</f>
        <v/>
      </c>
      <c r="AP326">
        <f>AP324-AP325</f>
        <v/>
      </c>
      <c r="AR326">
        <f>AR324-AR325</f>
        <v/>
      </c>
      <c r="AU326">
        <f>AU324-AU325</f>
        <v/>
      </c>
    </row>
    <row r="328">
      <c r="A328" t="inlineStr">
        <is>
          <t>Exceptional items</t>
        </is>
      </c>
      <c r="C328" t="inlineStr">
        <is>
          <t>Million(2019Q4)</t>
        </is>
      </c>
      <c r="D328" t="inlineStr">
        <is>
          <t>QYYY</t>
        </is>
      </c>
      <c r="AU328" t="n">
        <v>-3.3</v>
      </c>
    </row>
    <row r="329">
      <c r="A329" t="inlineStr">
        <is>
          <t>Operating profit (loss) after exceptional items</t>
        </is>
      </c>
      <c r="C329" t="inlineStr">
        <is>
          <t>Million(2019Q4)</t>
        </is>
      </c>
      <c r="D329" t="inlineStr">
        <is>
          <t>QYYY</t>
        </is>
      </c>
      <c r="AU329" t="n">
        <v>0.6</v>
      </c>
    </row>
    <row r="330">
      <c r="A330" t="inlineStr">
        <is>
          <t>Operating profit (loss) after exceptional items-c</t>
        </is>
      </c>
      <c r="AU330">
        <f>SUM(AU324,AU328)</f>
        <v/>
      </c>
    </row>
    <row r="331">
      <c r="A331" t="inlineStr">
        <is>
          <t>Sum check</t>
        </is>
      </c>
      <c r="AU331">
        <f>AU329-AU330</f>
        <v/>
      </c>
    </row>
    <row r="333">
      <c r="A333" t="inlineStr">
        <is>
          <t>Finance costs</t>
        </is>
      </c>
    </row>
    <row r="334">
      <c r="A334" t="inlineStr">
        <is>
          <t>Finance income</t>
        </is>
      </c>
      <c r="C334" t="inlineStr">
        <is>
          <t>Million(2019Q4)</t>
        </is>
      </c>
      <c r="D334" t="inlineStr">
        <is>
          <t>QYYY</t>
        </is>
      </c>
      <c r="G334" t="n">
        <v>5.023</v>
      </c>
      <c r="I334" t="n">
        <v>27.97</v>
      </c>
      <c r="L334" t="n">
        <v>37.299</v>
      </c>
      <c r="N334" t="n">
        <v>79.821</v>
      </c>
      <c r="Q334" t="n">
        <v>35.845</v>
      </c>
      <c r="S334" t="n">
        <v>94.88500000000001</v>
      </c>
      <c r="V334" t="n">
        <v>101.9</v>
      </c>
      <c r="X334" t="n">
        <v>327.2</v>
      </c>
      <c r="AA334" t="n">
        <v>246.1</v>
      </c>
      <c r="AC334" t="n">
        <v>0.5</v>
      </c>
      <c r="AF334" t="n">
        <v>0.3</v>
      </c>
      <c r="AH334" t="n">
        <v>0.5</v>
      </c>
      <c r="AK334" t="n">
        <v>0.1</v>
      </c>
      <c r="AM334" t="n">
        <v>0.3</v>
      </c>
      <c r="AP334" t="n">
        <v>0.3</v>
      </c>
      <c r="AR334" t="n">
        <v>0.8</v>
      </c>
      <c r="AU334" t="n">
        <v>1.1</v>
      </c>
    </row>
    <row r="335">
      <c r="A335" t="inlineStr">
        <is>
          <t>Finance expense</t>
        </is>
      </c>
      <c r="C335" t="inlineStr">
        <is>
          <t>Million(2019Q4)</t>
        </is>
      </c>
      <c r="D335" t="inlineStr">
        <is>
          <t>QYYY</t>
        </is>
      </c>
      <c r="G335" t="n">
        <v>-193.767</v>
      </c>
      <c r="I335" t="n">
        <v>-536.189</v>
      </c>
      <c r="L335" t="n">
        <v>-111.794</v>
      </c>
      <c r="N335" t="n">
        <v>-150.318</v>
      </c>
      <c r="Q335" t="n">
        <v>-27.027</v>
      </c>
      <c r="S335" t="n">
        <v>-71.937</v>
      </c>
      <c r="V335" t="n">
        <v>-43.5</v>
      </c>
      <c r="X335" t="n">
        <v>-107</v>
      </c>
      <c r="AA335" t="n">
        <v>-51.1</v>
      </c>
      <c r="AC335" t="n">
        <v>-0.2</v>
      </c>
      <c r="AH335" t="n">
        <v>-0.2</v>
      </c>
      <c r="AK335" t="n">
        <v>-0.1</v>
      </c>
      <c r="AM335" t="n">
        <v>-0.3</v>
      </c>
      <c r="AP335" t="n">
        <v>-0.1</v>
      </c>
      <c r="AR335" t="n">
        <v>-0.4</v>
      </c>
      <c r="AU335" t="n">
        <v>-0.3</v>
      </c>
    </row>
    <row r="336">
      <c r="A336" t="inlineStr">
        <is>
          <t>Profit (loss) before tax</t>
        </is>
      </c>
      <c r="C336" t="inlineStr">
        <is>
          <t>Million(2019Q4)</t>
        </is>
      </c>
      <c r="D336" t="inlineStr">
        <is>
          <t>QYYY</t>
        </is>
      </c>
      <c r="G336" t="n">
        <v>6593.17</v>
      </c>
      <c r="I336" t="n">
        <v>16760.513</v>
      </c>
      <c r="L336" t="n">
        <v>11796.622</v>
      </c>
      <c r="N336" t="n">
        <v>34301.88</v>
      </c>
      <c r="Q336" t="n">
        <v>24075.632</v>
      </c>
      <c r="S336" t="n">
        <v>56426.683</v>
      </c>
      <c r="V336" t="n">
        <v>32652.4</v>
      </c>
      <c r="X336" t="n">
        <v>75577.39999999999</v>
      </c>
      <c r="AA336" t="n">
        <v>34950.6</v>
      </c>
      <c r="AC336" t="n">
        <v>72.5</v>
      </c>
      <c r="AF336" t="n">
        <v>21.7</v>
      </c>
      <c r="AH336" t="n">
        <v>51.6</v>
      </c>
      <c r="AK336" t="n">
        <v>25.3</v>
      </c>
      <c r="AM336" t="n">
        <v>55.6</v>
      </c>
      <c r="AP336" t="n">
        <v>17.6</v>
      </c>
      <c r="AR336" t="n">
        <v>31</v>
      </c>
      <c r="AU336" t="n">
        <v>1.4</v>
      </c>
    </row>
    <row r="337">
      <c r="A337" t="inlineStr">
        <is>
          <t>Profit (loss) before tax-c</t>
        </is>
      </c>
      <c r="G337">
        <f>SUM(G324,G328,G334:G335)</f>
        <v/>
      </c>
      <c r="I337">
        <f>SUM(I324,I328,I334:I335)</f>
        <v/>
      </c>
      <c r="L337">
        <f>SUM(L324,L328,L334:L335)</f>
        <v/>
      </c>
      <c r="N337">
        <f>SUM(N324,N328,N334:N335)</f>
        <v/>
      </c>
      <c r="Q337">
        <f>SUM(Q324,Q328,Q334:Q335)</f>
        <v/>
      </c>
      <c r="S337">
        <f>SUM(S324,S328,S334:S335)</f>
        <v/>
      </c>
      <c r="V337">
        <f>SUM(V324,V328,V334:V335)</f>
        <v/>
      </c>
      <c r="X337">
        <f>SUM(X324,X328,X334:X335)</f>
        <v/>
      </c>
      <c r="AA337">
        <f>SUM(AA324,AA328,AA334:AA335)</f>
        <v/>
      </c>
      <c r="AC337">
        <f>SUM(AC324,AC328,AC334:AC335)</f>
        <v/>
      </c>
      <c r="AF337">
        <f>SUM(AF324,AF328,AF334:AF335)</f>
        <v/>
      </c>
      <c r="AH337">
        <f>SUM(AH324,AH328,AH334:AH335)</f>
        <v/>
      </c>
      <c r="AK337">
        <f>SUM(AK324,AK328,AK334:AK335)</f>
        <v/>
      </c>
      <c r="AM337">
        <f>SUM(AM324,AM328,AM334:AM335)</f>
        <v/>
      </c>
      <c r="AP337">
        <f>SUM(AP324,AP328,AP334:AP335)</f>
        <v/>
      </c>
      <c r="AR337">
        <f>SUM(AR324,AR328,AR334:AR335)</f>
        <v/>
      </c>
      <c r="AU337">
        <f>SUM(AU324,AU328,AU334:AU335)</f>
        <v/>
      </c>
    </row>
    <row r="338">
      <c r="A338" t="inlineStr">
        <is>
          <t>Sum check</t>
        </is>
      </c>
      <c r="G338">
        <f>G336-G337</f>
        <v/>
      </c>
      <c r="I338">
        <f>I336-I337</f>
        <v/>
      </c>
      <c r="L338">
        <f>L336-L337</f>
        <v/>
      </c>
      <c r="N338">
        <f>N336-N337</f>
        <v/>
      </c>
      <c r="Q338">
        <f>Q336-Q337</f>
        <v/>
      </c>
      <c r="S338">
        <f>S336-S337</f>
        <v/>
      </c>
      <c r="V338">
        <f>V336-V337</f>
        <v/>
      </c>
      <c r="X338">
        <f>X336-X337</f>
        <v/>
      </c>
      <c r="AA338">
        <f>AA336-AA337</f>
        <v/>
      </c>
      <c r="AC338">
        <f>AC336-AC337</f>
        <v/>
      </c>
      <c r="AF338">
        <f>AF336-AF337</f>
        <v/>
      </c>
      <c r="AH338">
        <f>AH336-AH337</f>
        <v/>
      </c>
      <c r="AK338">
        <f>AK336-AK337</f>
        <v/>
      </c>
      <c r="AM338">
        <f>AM336-AM337</f>
        <v/>
      </c>
      <c r="AP338">
        <f>AP336-AP337</f>
        <v/>
      </c>
      <c r="AR338">
        <f>AR336-AR337</f>
        <v/>
      </c>
      <c r="AU338">
        <f>AU336-AU337</f>
        <v/>
      </c>
    </row>
    <row r="340">
      <c r="A340" t="inlineStr">
        <is>
          <t>Tax expense</t>
        </is>
      </c>
      <c r="C340" t="inlineStr">
        <is>
          <t>Million(2019Q4)</t>
        </is>
      </c>
      <c r="D340" t="inlineStr">
        <is>
          <t>QYYY</t>
        </is>
      </c>
      <c r="G340" t="n">
        <v>-1435.758</v>
      </c>
      <c r="I340" t="n">
        <v>-3429.73</v>
      </c>
      <c r="L340" t="n">
        <v>-2366.492</v>
      </c>
      <c r="N340" t="n">
        <v>-6804.222</v>
      </c>
      <c r="Q340" t="n">
        <v>-4631.859</v>
      </c>
      <c r="S340" t="n">
        <v>-10917.766</v>
      </c>
      <c r="V340" t="n">
        <v>-6188.6</v>
      </c>
      <c r="X340" t="n">
        <v>-13801.6</v>
      </c>
      <c r="AA340" t="n">
        <v>-6626.5</v>
      </c>
      <c r="AC340" t="n">
        <v>-14</v>
      </c>
      <c r="AF340" t="n">
        <v>-4.2</v>
      </c>
      <c r="AH340" t="n">
        <v>-9.9</v>
      </c>
      <c r="AK340" t="n">
        <v>-4.9</v>
      </c>
      <c r="AM340" t="n">
        <v>-11</v>
      </c>
      <c r="AP340" t="n">
        <v>-3.5</v>
      </c>
      <c r="AR340" t="n">
        <v>-6.1</v>
      </c>
      <c r="AU340" t="n">
        <v>-0.3</v>
      </c>
    </row>
    <row r="341">
      <c r="A341" t="inlineStr">
        <is>
          <t>Profit (loss) for the period</t>
        </is>
      </c>
      <c r="C341" t="inlineStr">
        <is>
          <t>Million(2019Q4)</t>
        </is>
      </c>
      <c r="D341" t="inlineStr">
        <is>
          <t>QYYY</t>
        </is>
      </c>
      <c r="G341" t="n">
        <v>5157.412</v>
      </c>
      <c r="I341" t="n">
        <v>13330.783</v>
      </c>
      <c r="L341" t="n">
        <v>9430.129999999999</v>
      </c>
      <c r="N341" t="n">
        <v>27497.658</v>
      </c>
      <c r="Q341" t="n">
        <v>19443.773</v>
      </c>
      <c r="S341" t="n">
        <v>45508.917</v>
      </c>
      <c r="V341" t="n">
        <v>26463.8</v>
      </c>
      <c r="X341" t="n">
        <v>61775.8</v>
      </c>
      <c r="AA341" t="n">
        <v>28324.1</v>
      </c>
      <c r="AC341" t="n">
        <v>58.5</v>
      </c>
      <c r="AF341" t="n">
        <v>17.5</v>
      </c>
      <c r="AH341" t="n">
        <v>41.7</v>
      </c>
      <c r="AK341" t="n">
        <v>20.4</v>
      </c>
      <c r="AM341" t="n">
        <v>44.6</v>
      </c>
      <c r="AP341" t="n">
        <v>14.1</v>
      </c>
      <c r="AR341" t="n">
        <v>24.9</v>
      </c>
      <c r="AU341" t="n">
        <v>1.1</v>
      </c>
    </row>
    <row r="342">
      <c r="A342" t="inlineStr">
        <is>
          <t>Profit (loss) for the period-c</t>
        </is>
      </c>
      <c r="G342">
        <f>SUM(G336,G340)</f>
        <v/>
      </c>
      <c r="I342">
        <f>SUM(I336,I340)</f>
        <v/>
      </c>
      <c r="L342">
        <f>SUM(L336,L340)</f>
        <v/>
      </c>
      <c r="N342">
        <f>SUM(N336,N340)</f>
        <v/>
      </c>
      <c r="Q342">
        <f>SUM(Q336,Q340)</f>
        <v/>
      </c>
      <c r="S342">
        <f>SUM(S336,S340)</f>
        <v/>
      </c>
      <c r="V342">
        <f>SUM(V336,V340)</f>
        <v/>
      </c>
      <c r="X342">
        <f>SUM(X336,X340)</f>
        <v/>
      </c>
      <c r="AA342">
        <f>SUM(AA336,AA340)</f>
        <v/>
      </c>
      <c r="AC342">
        <f>SUM(AC336,AC340)</f>
        <v/>
      </c>
      <c r="AF342">
        <f>SUM(AF336,AF340)</f>
        <v/>
      </c>
      <c r="AH342">
        <f>SUM(AH336,AH340)</f>
        <v/>
      </c>
      <c r="AK342">
        <f>SUM(AK336,AK340)</f>
        <v/>
      </c>
      <c r="AM342">
        <f>SUM(AM336,AM340)</f>
        <v/>
      </c>
      <c r="AP342">
        <f>SUM(AP336,AP340)</f>
        <v/>
      </c>
      <c r="AR342">
        <f>SUM(AR336,AR340)</f>
        <v/>
      </c>
      <c r="AU342">
        <f>SUM(AU336,AU340)</f>
        <v/>
      </c>
    </row>
    <row r="343">
      <c r="A343" t="inlineStr">
        <is>
          <t>Sum check</t>
        </is>
      </c>
      <c r="G343">
        <f>G341-G342</f>
        <v/>
      </c>
      <c r="I343">
        <f>I341-I342</f>
        <v/>
      </c>
      <c r="L343">
        <f>L341-L342</f>
        <v/>
      </c>
      <c r="N343">
        <f>N341-N342</f>
        <v/>
      </c>
      <c r="Q343">
        <f>Q341-Q342</f>
        <v/>
      </c>
      <c r="S343">
        <f>S341-S342</f>
        <v/>
      </c>
      <c r="V343">
        <f>V341-V342</f>
        <v/>
      </c>
      <c r="X343">
        <f>X341-X342</f>
        <v/>
      </c>
      <c r="AA343">
        <f>AA341-AA342</f>
        <v/>
      </c>
      <c r="AC343">
        <f>AC341-AC342</f>
        <v/>
      </c>
      <c r="AF343">
        <f>AF341-AF342</f>
        <v/>
      </c>
      <c r="AH343">
        <f>AH341-AH342</f>
        <v/>
      </c>
      <c r="AK343">
        <f>AK341-AK342</f>
        <v/>
      </c>
      <c r="AM343">
        <f>AM341-AM342</f>
        <v/>
      </c>
      <c r="AP343">
        <f>AP341-AP342</f>
        <v/>
      </c>
      <c r="AR343">
        <f>AR341-AR342</f>
        <v/>
      </c>
      <c r="AU343">
        <f>AU341-AU342</f>
        <v/>
      </c>
    </row>
    <row r="345">
      <c r="A345" t="inlineStr">
        <is>
          <t>Total other comprehensive income</t>
        </is>
      </c>
    </row>
    <row r="346">
      <c r="A346" t="inlineStr">
        <is>
          <t>Foreign currency translation differences of foreign operations</t>
        </is>
      </c>
      <c r="C346" t="inlineStr">
        <is>
          <t>Million(2019Q4)</t>
        </is>
      </c>
      <c r="D346" t="inlineStr">
        <is>
          <t>QYYY</t>
        </is>
      </c>
      <c r="V346" t="n">
        <v>100.9</v>
      </c>
      <c r="X346" t="n">
        <v>-110.3</v>
      </c>
      <c r="AA346" t="n">
        <v>-5.1</v>
      </c>
      <c r="AC346" t="n">
        <v>0.1</v>
      </c>
      <c r="AF346" t="n">
        <v>0.1</v>
      </c>
      <c r="AH346" t="n">
        <v>-0.2</v>
      </c>
      <c r="AP346" t="n">
        <v>-0.1</v>
      </c>
      <c r="AR346" t="n">
        <v>-0.1</v>
      </c>
      <c r="AU346" t="n">
        <v>-1.2</v>
      </c>
    </row>
    <row r="347">
      <c r="A347" t="inlineStr">
        <is>
          <t>Effective portion of cash flow hedges</t>
        </is>
      </c>
      <c r="C347" t="inlineStr">
        <is>
          <t>Million(2019Q4)</t>
        </is>
      </c>
      <c r="D347" t="inlineStr">
        <is>
          <t>QYYY</t>
        </is>
      </c>
      <c r="AC347" t="n">
        <v>0.2</v>
      </c>
      <c r="AF347" t="n">
        <v>-1.4</v>
      </c>
      <c r="AH347" t="n">
        <v>0.6</v>
      </c>
      <c r="AK347" t="n">
        <v>-0.6</v>
      </c>
      <c r="AM347" t="n">
        <v>-1.3</v>
      </c>
      <c r="AP347" t="n">
        <v>-1.6</v>
      </c>
      <c r="AR347" t="n">
        <v>-0.3</v>
      </c>
      <c r="AU347" t="n">
        <v>1.1</v>
      </c>
    </row>
    <row r="348">
      <c r="A348" t="inlineStr">
        <is>
          <t>Related tax</t>
        </is>
      </c>
      <c r="C348" t="inlineStr">
        <is>
          <t>Million(2019Q4)</t>
        </is>
      </c>
      <c r="D348" t="inlineStr">
        <is>
          <t>QYYY</t>
        </is>
      </c>
      <c r="AM348" t="n">
        <v>0.3</v>
      </c>
      <c r="AP348" t="n">
        <v>0.3</v>
      </c>
    </row>
    <row r="349">
      <c r="A349" t="inlineStr">
        <is>
          <t>Total other comprehensive income</t>
        </is>
      </c>
      <c r="C349" t="inlineStr">
        <is>
          <t>Million(2019Q4)</t>
        </is>
      </c>
      <c r="D349" t="inlineStr">
        <is>
          <t>QYYY</t>
        </is>
      </c>
      <c r="AC349" t="n">
        <v>0.3</v>
      </c>
      <c r="AF349" t="n">
        <v>-1.3</v>
      </c>
      <c r="AH349" t="n">
        <v>0.4</v>
      </c>
      <c r="AK349" t="n">
        <v>-0.6</v>
      </c>
      <c r="AM349" t="n">
        <v>-1</v>
      </c>
      <c r="AP349" t="n">
        <v>-1.4</v>
      </c>
      <c r="AR349" t="n">
        <v>-0.4</v>
      </c>
      <c r="AU349" t="n">
        <v>-0.1</v>
      </c>
    </row>
    <row r="350">
      <c r="A350" t="inlineStr">
        <is>
          <t>Total other comprehensive income-c</t>
        </is>
      </c>
      <c r="AC350">
        <f>SUM(AC346:AC348)</f>
        <v/>
      </c>
      <c r="AF350">
        <f>SUM(AF346:AF348)</f>
        <v/>
      </c>
      <c r="AH350">
        <f>SUM(AH346:AH348)</f>
        <v/>
      </c>
      <c r="AK350">
        <f>SUM(AK346:AK348)</f>
        <v/>
      </c>
      <c r="AM350">
        <f>SUM(AM346:AM348)</f>
        <v/>
      </c>
      <c r="AP350">
        <f>SUM(AP346:AP348)</f>
        <v/>
      </c>
      <c r="AR350">
        <f>SUM(AR346:AR348)</f>
        <v/>
      </c>
      <c r="AU350">
        <f>SUM(AU346:AU348)</f>
        <v/>
      </c>
    </row>
    <row r="351">
      <c r="A351" t="inlineStr">
        <is>
          <t>Sum check</t>
        </is>
      </c>
      <c r="AC351">
        <f>AC349-AC350</f>
        <v/>
      </c>
      <c r="AF351">
        <f>AF349-AF350</f>
        <v/>
      </c>
      <c r="AH351">
        <f>AH349-AH350</f>
        <v/>
      </c>
      <c r="AK351">
        <f>AK349-AK350</f>
        <v/>
      </c>
      <c r="AM351">
        <f>AM349-AM350</f>
        <v/>
      </c>
      <c r="AP351">
        <f>AP349-AP350</f>
        <v/>
      </c>
      <c r="AR351">
        <f>AR349-AR350</f>
        <v/>
      </c>
      <c r="AU351">
        <f>AU349-AU350</f>
        <v/>
      </c>
    </row>
    <row r="353">
      <c r="A353" t="inlineStr">
        <is>
          <t>Total comprehensive income for the year</t>
        </is>
      </c>
      <c r="C353" t="inlineStr">
        <is>
          <t>Million(2019Q4)</t>
        </is>
      </c>
      <c r="D353" t="inlineStr">
        <is>
          <t>QYYY</t>
        </is>
      </c>
      <c r="V353" t="n">
        <v>26564.7</v>
      </c>
      <c r="X353" t="n">
        <v>61665.5</v>
      </c>
      <c r="AA353" t="n">
        <v>28319</v>
      </c>
      <c r="AC353" t="n">
        <v>58.8</v>
      </c>
      <c r="AF353" t="n">
        <v>16.2</v>
      </c>
      <c r="AH353" t="n">
        <v>42.1</v>
      </c>
      <c r="AK353" t="n">
        <v>19.8</v>
      </c>
      <c r="AM353" t="n">
        <v>43.6</v>
      </c>
      <c r="AP353" t="n">
        <v>12.7</v>
      </c>
      <c r="AR353" t="n">
        <v>24.5</v>
      </c>
      <c r="AU353" t="n">
        <v>1</v>
      </c>
    </row>
    <row r="354">
      <c r="A354" t="inlineStr">
        <is>
          <t>Total comprehensive income for the year-c</t>
        </is>
      </c>
      <c r="V354">
        <f>SUM(V341,V346:V348)</f>
        <v/>
      </c>
      <c r="X354">
        <f>SUM(X341,X346:X348)</f>
        <v/>
      </c>
      <c r="AA354">
        <f>SUM(AA341,AA346:AA348)</f>
        <v/>
      </c>
      <c r="AC354">
        <f>SUM(AC341,AC346:AC348)</f>
        <v/>
      </c>
      <c r="AF354">
        <f>SUM(AF341,AF346:AF348)</f>
        <v/>
      </c>
      <c r="AH354">
        <f>SUM(AH341,AH346:AH348)</f>
        <v/>
      </c>
      <c r="AK354">
        <f>SUM(AK341,AK346:AK348)</f>
        <v/>
      </c>
      <c r="AM354">
        <f>SUM(AM341,AM346:AM348)</f>
        <v/>
      </c>
      <c r="AP354">
        <f>SUM(AP341,AP346:AP348)</f>
        <v/>
      </c>
      <c r="AR354">
        <f>SUM(AR341,AR346:AR348)</f>
        <v/>
      </c>
      <c r="AU354">
        <f>SUM(AU341,AU346:AU348)</f>
        <v/>
      </c>
    </row>
    <row r="355">
      <c r="A355" t="inlineStr">
        <is>
          <t>Sum check</t>
        </is>
      </c>
      <c r="V355">
        <f>V353-V354</f>
        <v/>
      </c>
      <c r="X355">
        <f>X353-X354</f>
        <v/>
      </c>
      <c r="AA355">
        <f>AA353-AA354</f>
        <v/>
      </c>
      <c r="AC355">
        <f>AC353-AC354</f>
        <v/>
      </c>
      <c r="AF355">
        <f>AF353-AF354</f>
        <v/>
      </c>
      <c r="AH355">
        <f>AH353-AH354</f>
        <v/>
      </c>
      <c r="AK355">
        <f>AK353-AK354</f>
        <v/>
      </c>
      <c r="AM355">
        <f>AM353-AM354</f>
        <v/>
      </c>
      <c r="AP355">
        <f>AP353-AP354</f>
        <v/>
      </c>
      <c r="AR355">
        <f>AR353-AR354</f>
        <v/>
      </c>
      <c r="AU355">
        <f>AU353-AU354</f>
        <v/>
      </c>
    </row>
    <row r="357">
      <c r="A357" t="inlineStr">
        <is>
          <t xml:space="preserve">Earnings per share </t>
        </is>
      </c>
    </row>
    <row r="358">
      <c r="A358" t="inlineStr">
        <is>
          <t>Basic (pence)</t>
        </is>
      </c>
      <c r="C358" t="inlineStr">
        <is>
          <t>Actual</t>
        </is>
      </c>
      <c r="D358" t="inlineStr">
        <is>
          <t>QYYY</t>
        </is>
      </c>
      <c r="G358" t="n">
        <v>4.48</v>
      </c>
      <c r="I358" t="n">
        <v>11.57</v>
      </c>
      <c r="L358" t="n">
        <v>8.18</v>
      </c>
      <c r="N358" t="n">
        <v>23.86</v>
      </c>
      <c r="Q358" t="n">
        <v>16.87</v>
      </c>
      <c r="S358" t="n">
        <v>39.48</v>
      </c>
      <c r="V358" t="n">
        <v>22.91</v>
      </c>
      <c r="X358" t="n">
        <v>53.38</v>
      </c>
      <c r="AA358" t="n">
        <v>24.39</v>
      </c>
      <c r="AC358" t="n">
        <v>50.46</v>
      </c>
      <c r="AF358" t="n">
        <v>15.06</v>
      </c>
      <c r="AH358" t="n">
        <v>35.86</v>
      </c>
      <c r="AK358" t="n">
        <v>17.47</v>
      </c>
      <c r="AM358" t="n">
        <v>38.29</v>
      </c>
      <c r="AP358" t="n">
        <v>12.1</v>
      </c>
      <c r="AR358" t="n">
        <v>21.36</v>
      </c>
      <c r="AU358" t="n">
        <v>0.9399999999999999</v>
      </c>
    </row>
    <row r="359">
      <c r="A359" t="inlineStr">
        <is>
          <t>Diluted (pence)</t>
        </is>
      </c>
      <c r="C359" t="inlineStr">
        <is>
          <t>Actual</t>
        </is>
      </c>
      <c r="D359" t="inlineStr">
        <is>
          <t>QYYY</t>
        </is>
      </c>
      <c r="G359" t="n">
        <v>4.44</v>
      </c>
      <c r="I359" t="n">
        <v>11.48</v>
      </c>
      <c r="L359" t="n">
        <v>8.119999999999999</v>
      </c>
      <c r="N359" t="n">
        <v>23.7</v>
      </c>
      <c r="Q359" t="n">
        <v>16.72</v>
      </c>
      <c r="S359" t="n">
        <v>39.15</v>
      </c>
      <c r="V359" t="n">
        <v>22.72</v>
      </c>
      <c r="X359" t="n">
        <v>53.19</v>
      </c>
      <c r="AA359" t="n">
        <v>24.3</v>
      </c>
      <c r="AC359" t="n">
        <v>50.26</v>
      </c>
      <c r="AF359" t="n">
        <v>14.99</v>
      </c>
      <c r="AH359" t="n">
        <v>35.76</v>
      </c>
      <c r="AK359" t="n">
        <v>17.44</v>
      </c>
      <c r="AM359" t="n">
        <v>38.19</v>
      </c>
      <c r="AP359" t="n">
        <v>12.08</v>
      </c>
      <c r="AR359" t="n">
        <v>21.32</v>
      </c>
      <c r="AU359" t="n">
        <v>0.9399999999999999</v>
      </c>
    </row>
    <row r="360">
      <c r="A360" t="inlineStr">
        <is>
          <t>Dividend per share(pence)</t>
        </is>
      </c>
      <c r="C360" t="inlineStr">
        <is>
          <t>Actual</t>
        </is>
      </c>
      <c r="D360" t="inlineStr">
        <is>
          <t>QQQQ</t>
        </is>
      </c>
      <c r="G360" t="n">
        <v>0.78</v>
      </c>
      <c r="I360" t="n">
        <v>2.3</v>
      </c>
      <c r="J360" t="n">
        <v>3.08</v>
      </c>
      <c r="L360" t="n">
        <v>1.54</v>
      </c>
      <c r="N360" t="n">
        <v>4.71</v>
      </c>
      <c r="O360" t="n">
        <v>6.25</v>
      </c>
      <c r="Q360" t="n">
        <v>3.01</v>
      </c>
      <c r="S360" t="n">
        <v>7.64</v>
      </c>
      <c r="T360" t="n">
        <v>10.65</v>
      </c>
      <c r="V360" t="n">
        <v>4.22</v>
      </c>
      <c r="X360" t="n">
        <v>10.28</v>
      </c>
      <c r="Y360" t="n">
        <v>14.5</v>
      </c>
      <c r="AA360" t="n">
        <v>5.2</v>
      </c>
      <c r="AC360" t="n">
        <v>9.880000000000001</v>
      </c>
      <c r="AD360" t="n">
        <v>15.08</v>
      </c>
      <c r="AF360" t="n">
        <v>5.41</v>
      </c>
      <c r="AH360" t="n">
        <v>10.27</v>
      </c>
      <c r="AI360" t="n">
        <v>15.68</v>
      </c>
      <c r="AK360" t="n">
        <v>5.52</v>
      </c>
      <c r="AM360" t="n">
        <v>10.47</v>
      </c>
      <c r="AN360" t="n">
        <v>15.99</v>
      </c>
      <c r="AP360" t="n">
        <v>5.63</v>
      </c>
      <c r="AR360" t="n">
        <v>10.68</v>
      </c>
      <c r="AS360" t="n">
        <v>16.31</v>
      </c>
      <c r="AU360" t="n">
        <v>5.74</v>
      </c>
    </row>
    <row r="362">
      <c r="A362" t="inlineStr">
        <is>
          <t>Earnings per share</t>
        </is>
      </c>
    </row>
    <row r="363">
      <c r="A363" t="inlineStr">
        <is>
          <t>Profit used to calculate basic and diluted EPS</t>
        </is>
      </c>
      <c r="C363" t="inlineStr">
        <is>
          <t>Million(2019Q4)</t>
        </is>
      </c>
      <c r="D363" t="inlineStr">
        <is>
          <t>QYYY</t>
        </is>
      </c>
      <c r="G363" t="n">
        <v>5157.412</v>
      </c>
      <c r="I363" t="n">
        <v>13330.783</v>
      </c>
      <c r="L363" t="n">
        <v>9430.129999999999</v>
      </c>
      <c r="N363" t="n">
        <v>27497.658</v>
      </c>
      <c r="Q363" t="n">
        <v>19443.773</v>
      </c>
      <c r="S363" t="n">
        <v>45508.917</v>
      </c>
      <c r="V363" t="n">
        <v>26463.8</v>
      </c>
      <c r="X363" t="n">
        <v>61775.8</v>
      </c>
      <c r="AA363" t="n">
        <v>28324.1</v>
      </c>
      <c r="AC363" t="n">
        <v>58.5</v>
      </c>
      <c r="AF363" t="n">
        <v>17.5</v>
      </c>
      <c r="AH363" t="n">
        <v>41.7</v>
      </c>
      <c r="AK363" t="n">
        <v>20.4</v>
      </c>
      <c r="AM363" t="n">
        <v>44.6</v>
      </c>
      <c r="AP363" t="n">
        <v>14.1</v>
      </c>
      <c r="AR363" t="n">
        <v>24.9</v>
      </c>
      <c r="AU363" t="n">
        <v>1.1</v>
      </c>
    </row>
    <row r="364">
      <c r="A364" t="inlineStr">
        <is>
          <t>Link check</t>
        </is>
      </c>
      <c r="G364">
        <f>G341-G363</f>
        <v/>
      </c>
      <c r="I364">
        <f>I341-I363</f>
        <v/>
      </c>
      <c r="L364">
        <f>L341-L363</f>
        <v/>
      </c>
      <c r="N364">
        <f>N341-N363</f>
        <v/>
      </c>
      <c r="Q364">
        <f>Q341-Q363</f>
        <v/>
      </c>
      <c r="S364">
        <f>S341-S363</f>
        <v/>
      </c>
      <c r="V364">
        <f>V341-V363</f>
        <v/>
      </c>
      <c r="X364">
        <f>X341-X363</f>
        <v/>
      </c>
      <c r="AA364">
        <f>AA341-AA363</f>
        <v/>
      </c>
      <c r="AC364">
        <f>AC341-AC363</f>
        <v/>
      </c>
      <c r="AF364">
        <f>AF341-AF363</f>
        <v/>
      </c>
      <c r="AH364">
        <f>AH341-AH363</f>
        <v/>
      </c>
      <c r="AK364">
        <f>AK341-AK363</f>
        <v/>
      </c>
      <c r="AM364">
        <f>AM341-AM363</f>
        <v/>
      </c>
      <c r="AP364">
        <f>AP341-AP363</f>
        <v/>
      </c>
      <c r="AR364">
        <f>AR341-AR363</f>
        <v/>
      </c>
      <c r="AU364">
        <f>AU341-AU363</f>
        <v/>
      </c>
    </row>
    <row r="365">
      <c r="A365" t="inlineStr">
        <is>
          <t>Number of shares</t>
        </is>
      </c>
    </row>
    <row r="366">
      <c r="A366" t="inlineStr">
        <is>
          <t>Weighted average number of shares for the purpose of basic earnings per share</t>
        </is>
      </c>
      <c r="C366" t="inlineStr">
        <is>
          <t>Actual</t>
        </is>
      </c>
      <c r="D366" t="inlineStr">
        <is>
          <t>QQQQ</t>
        </is>
      </c>
      <c r="G366" t="n">
        <v>115240896</v>
      </c>
      <c r="I366" t="n">
        <v>115240896</v>
      </c>
      <c r="L366" t="n">
        <v>115240896</v>
      </c>
      <c r="N366" t="n">
        <v>115240896</v>
      </c>
      <c r="Q366" t="n">
        <v>115240896</v>
      </c>
      <c r="S366" t="n">
        <v>115256374</v>
      </c>
      <c r="V366" t="n">
        <v>115494587</v>
      </c>
      <c r="X366" t="n">
        <v>115734845</v>
      </c>
      <c r="AA366" t="n">
        <v>116121648</v>
      </c>
      <c r="AC366" t="n">
        <v>116126293</v>
      </c>
      <c r="AF366" t="n">
        <v>116139794</v>
      </c>
      <c r="AH366" t="n">
        <v>116277921</v>
      </c>
      <c r="AK366" t="n">
        <v>116525784</v>
      </c>
      <c r="AM366" t="n">
        <v>116536876</v>
      </c>
      <c r="AP366" t="n">
        <v>116551449</v>
      </c>
      <c r="AR366" t="n">
        <v>116556818</v>
      </c>
      <c r="AU366" t="n">
        <v>116605028</v>
      </c>
    </row>
    <row r="367">
      <c r="A367" t="inlineStr">
        <is>
          <t>Weighted average number of dilutive employee share options outstanding</t>
        </is>
      </c>
      <c r="C367" t="inlineStr">
        <is>
          <t>Actual</t>
        </is>
      </c>
      <c r="D367" t="inlineStr">
        <is>
          <t>QQQQ</t>
        </is>
      </c>
      <c r="G367" t="n">
        <v>842531</v>
      </c>
      <c r="I367" t="n">
        <v>853692</v>
      </c>
      <c r="L367" t="n">
        <v>938112</v>
      </c>
      <c r="N367" t="n">
        <v>793673</v>
      </c>
      <c r="Q367" t="n">
        <v>1023539</v>
      </c>
      <c r="S367" t="n">
        <v>980112</v>
      </c>
      <c r="V367" t="n">
        <v>966337</v>
      </c>
      <c r="X367" t="n">
        <v>396350</v>
      </c>
      <c r="AA367" t="n">
        <v>427211</v>
      </c>
      <c r="AC367" t="n">
        <v>448508</v>
      </c>
      <c r="AF367" t="n">
        <v>482873</v>
      </c>
      <c r="AH367" t="n">
        <v>335590</v>
      </c>
      <c r="AK367" t="n">
        <v>231674</v>
      </c>
      <c r="AM367" t="n">
        <v>302357</v>
      </c>
      <c r="AP367" t="n">
        <v>214120</v>
      </c>
      <c r="AR367" t="n">
        <v>222486</v>
      </c>
      <c r="AU367" t="n">
        <v>192288</v>
      </c>
    </row>
    <row r="368">
      <c r="A368" t="inlineStr">
        <is>
          <t>Weighted average number of shares for the purpose of diluted earnings per share</t>
        </is>
      </c>
      <c r="C368" t="inlineStr">
        <is>
          <t>Actual</t>
        </is>
      </c>
      <c r="D368" t="inlineStr">
        <is>
          <t>QQQQ</t>
        </is>
      </c>
      <c r="G368" t="n">
        <v>116083427</v>
      </c>
      <c r="I368" t="n">
        <v>116094588</v>
      </c>
      <c r="L368" t="n">
        <v>116179008</v>
      </c>
      <c r="N368" t="n">
        <v>116034569</v>
      </c>
      <c r="Q368" t="n">
        <v>116264435</v>
      </c>
      <c r="S368" t="n">
        <v>116236486</v>
      </c>
      <c r="V368" t="n">
        <v>116460924</v>
      </c>
      <c r="X368" t="n">
        <v>116131195</v>
      </c>
      <c r="AA368" t="n">
        <v>116548859</v>
      </c>
      <c r="AC368" t="n">
        <v>116574801</v>
      </c>
      <c r="AF368" t="n">
        <v>116622667</v>
      </c>
      <c r="AH368" t="n">
        <v>116613511</v>
      </c>
      <c r="AK368" t="n">
        <v>116757458</v>
      </c>
      <c r="AM368" t="n">
        <v>116839233</v>
      </c>
      <c r="AP368" t="n">
        <v>116765569</v>
      </c>
      <c r="AR368" t="n">
        <v>116779304</v>
      </c>
      <c r="AU368" t="n">
        <v>116797316</v>
      </c>
    </row>
    <row r="369">
      <c r="A369" t="inlineStr">
        <is>
          <t>Weighted average number of shares for the purpose of diluted earnings per share-c</t>
        </is>
      </c>
      <c r="G369">
        <f>SUM(G366:G367)</f>
        <v/>
      </c>
      <c r="I369">
        <f>SUM(I366:I367)</f>
        <v/>
      </c>
      <c r="L369">
        <f>SUM(L366:L367)</f>
        <v/>
      </c>
      <c r="N369">
        <f>SUM(N366:N367)</f>
        <v/>
      </c>
      <c r="Q369">
        <f>SUM(Q366:Q367)</f>
        <v/>
      </c>
      <c r="S369">
        <f>SUM(S366:S367)</f>
        <v/>
      </c>
      <c r="V369">
        <f>SUM(V366:V367)</f>
        <v/>
      </c>
      <c r="X369">
        <f>SUM(X366:X367)</f>
        <v/>
      </c>
      <c r="AA369">
        <f>SUM(AA366:AA367)</f>
        <v/>
      </c>
      <c r="AC369">
        <f>SUM(AC366:AC367)</f>
        <v/>
      </c>
      <c r="AF369">
        <f>SUM(AF366:AF367)</f>
        <v/>
      </c>
      <c r="AH369">
        <f>SUM(AH366:AH367)</f>
        <v/>
      </c>
      <c r="AK369">
        <f>SUM(AK366:AK367)</f>
        <v/>
      </c>
      <c r="AM369">
        <f>SUM(AM366:AM367)</f>
        <v/>
      </c>
      <c r="AP369">
        <f>SUM(AP366:AP367)</f>
        <v/>
      </c>
      <c r="AR369">
        <f>SUM(AR366:AR367)</f>
        <v/>
      </c>
      <c r="AU369">
        <f>SUM(AU366:AU367)</f>
        <v/>
      </c>
    </row>
    <row r="370">
      <c r="A370" t="inlineStr">
        <is>
          <t>Sum check</t>
        </is>
      </c>
      <c r="G370">
        <f>G368-G369</f>
        <v/>
      </c>
      <c r="I370">
        <f>I368-I369</f>
        <v/>
      </c>
      <c r="L370">
        <f>L368-L369</f>
        <v/>
      </c>
      <c r="N370">
        <f>N368-N369</f>
        <v/>
      </c>
      <c r="Q370">
        <f>Q368-Q369</f>
        <v/>
      </c>
      <c r="S370">
        <f>S368-S369</f>
        <v/>
      </c>
      <c r="V370">
        <f>V368-V369</f>
        <v/>
      </c>
      <c r="X370">
        <f>X368-X369</f>
        <v/>
      </c>
      <c r="AA370">
        <f>AA368-AA369</f>
        <v/>
      </c>
      <c r="AC370">
        <f>AC368-AC369</f>
        <v/>
      </c>
      <c r="AF370">
        <f>AF368-AF369</f>
        <v/>
      </c>
      <c r="AH370">
        <f>AH368-AH369</f>
        <v/>
      </c>
      <c r="AK370">
        <f>AK368-AK369</f>
        <v/>
      </c>
      <c r="AM370">
        <f>AM368-AM369</f>
        <v/>
      </c>
      <c r="AP370">
        <f>AP368-AP369</f>
        <v/>
      </c>
      <c r="AR370">
        <f>AR368-AR369</f>
        <v/>
      </c>
      <c r="AU370">
        <f>AU368-AU369</f>
        <v/>
      </c>
    </row>
    <row r="372">
      <c r="A372" t="inlineStr">
        <is>
          <t>Basic earnings per share (pence)</t>
        </is>
      </c>
      <c r="C372" t="inlineStr">
        <is>
          <t>Actual</t>
        </is>
      </c>
      <c r="D372" t="inlineStr">
        <is>
          <t>QYYY</t>
        </is>
      </c>
      <c r="G372" t="n">
        <v>4.48</v>
      </c>
      <c r="I372" t="n">
        <v>11.57</v>
      </c>
      <c r="L372" t="n">
        <v>8.18</v>
      </c>
      <c r="N372" t="n">
        <v>23.86</v>
      </c>
      <c r="Q372" t="n">
        <v>16.87</v>
      </c>
      <c r="S372" t="n">
        <v>39.48</v>
      </c>
      <c r="V372" t="n">
        <v>22.91</v>
      </c>
      <c r="X372" t="n">
        <v>53.38</v>
      </c>
      <c r="AA372" t="n">
        <v>24.39</v>
      </c>
      <c r="AC372" t="n">
        <v>50.46</v>
      </c>
      <c r="AF372" t="n">
        <v>15.06</v>
      </c>
      <c r="AH372" t="n">
        <v>35.86</v>
      </c>
      <c r="AK372" t="n">
        <v>17.47</v>
      </c>
      <c r="AM372" t="n">
        <v>38.29</v>
      </c>
      <c r="AP372" t="n">
        <v>12.1</v>
      </c>
      <c r="AR372" t="n">
        <v>21.36</v>
      </c>
      <c r="AU372" t="n">
        <v>0.9399999999999999</v>
      </c>
    </row>
    <row r="373">
      <c r="A373" t="inlineStr">
        <is>
          <t>Diluted earnings per share (pence)</t>
        </is>
      </c>
      <c r="C373" t="inlineStr">
        <is>
          <t>Actual</t>
        </is>
      </c>
      <c r="D373" t="inlineStr">
        <is>
          <t>QYYY</t>
        </is>
      </c>
      <c r="G373" t="n">
        <v>4.44</v>
      </c>
      <c r="I373" t="n">
        <v>11.48</v>
      </c>
      <c r="L373" t="n">
        <v>8.119999999999999</v>
      </c>
      <c r="N373" t="n">
        <v>23.7</v>
      </c>
      <c r="Q373" t="n">
        <v>16.72</v>
      </c>
      <c r="S373" t="n">
        <v>39.15</v>
      </c>
      <c r="V373" t="n">
        <v>22.72</v>
      </c>
      <c r="X373" t="n">
        <v>53.19</v>
      </c>
      <c r="AA373" t="n">
        <v>24.3</v>
      </c>
      <c r="AC373" t="n">
        <v>50.26</v>
      </c>
      <c r="AF373" t="n">
        <v>14.99</v>
      </c>
      <c r="AH373" t="n">
        <v>35.76</v>
      </c>
      <c r="AK373" t="n">
        <v>17.44</v>
      </c>
      <c r="AM373" t="n">
        <v>38.19</v>
      </c>
      <c r="AP373" t="n">
        <v>12.08</v>
      </c>
      <c r="AR373" t="n">
        <v>21.32</v>
      </c>
      <c r="AU373" t="n">
        <v>0.9399999999999999</v>
      </c>
    </row>
    <row r="375">
      <c r="A375" t="inlineStr">
        <is>
          <t>Balance sheet</t>
        </is>
      </c>
    </row>
    <row r="376">
      <c r="A376" t="inlineStr">
        <is>
          <t>Assets</t>
        </is>
      </c>
    </row>
    <row r="377">
      <c r="A377" t="inlineStr">
        <is>
          <t>Non-current assets</t>
        </is>
      </c>
    </row>
    <row r="378">
      <c r="A378" t="inlineStr">
        <is>
          <t>Property, plant equipment</t>
        </is>
      </c>
      <c r="C378" t="inlineStr">
        <is>
          <t>Million(2019Q4)</t>
        </is>
      </c>
      <c r="D378" t="inlineStr">
        <is>
          <t>QQQQ</t>
        </is>
      </c>
      <c r="G378" t="n">
        <v>411.164</v>
      </c>
      <c r="I378" t="n">
        <v>589.41</v>
      </c>
      <c r="L378" t="n">
        <v>770.496</v>
      </c>
      <c r="N378" t="n">
        <v>1163.103</v>
      </c>
      <c r="Q378" t="n">
        <v>1252.708</v>
      </c>
      <c r="S378" t="n">
        <v>1995.616</v>
      </c>
      <c r="V378" t="n">
        <v>1908.4</v>
      </c>
      <c r="X378" t="n">
        <v>2734.3</v>
      </c>
      <c r="AA378" t="n">
        <v>4893.7</v>
      </c>
      <c r="AC378" t="n">
        <v>6.9</v>
      </c>
      <c r="AF378" t="n">
        <v>6.3</v>
      </c>
      <c r="AH378" t="n">
        <v>7.5</v>
      </c>
      <c r="AK378" t="n">
        <v>9.9</v>
      </c>
      <c r="AM378" t="n">
        <v>9.6</v>
      </c>
      <c r="AP378" t="n">
        <v>9.199999999999999</v>
      </c>
      <c r="AR378" t="n">
        <v>25.6</v>
      </c>
      <c r="AU378" t="n">
        <v>24</v>
      </c>
    </row>
    <row r="379">
      <c r="A379" t="inlineStr">
        <is>
          <t>Intangible assets</t>
        </is>
      </c>
      <c r="C379" t="inlineStr">
        <is>
          <t>Million(2019Q4)</t>
        </is>
      </c>
      <c r="D379" t="inlineStr">
        <is>
          <t>QQQQ</t>
        </is>
      </c>
      <c r="G379" t="n">
        <v>44210.655</v>
      </c>
      <c r="I379" t="n">
        <v>43850.655</v>
      </c>
      <c r="L379" t="n">
        <v>43490.655</v>
      </c>
      <c r="N379" t="n">
        <v>43130.655</v>
      </c>
      <c r="Q379" t="n">
        <v>42770.655</v>
      </c>
      <c r="S379" t="n">
        <v>42410.655</v>
      </c>
      <c r="V379" t="n">
        <v>42075.9</v>
      </c>
      <c r="X379" t="n">
        <v>41690.7</v>
      </c>
      <c r="AA379" t="n">
        <v>41330.7</v>
      </c>
      <c r="AC379" t="n">
        <v>41</v>
      </c>
      <c r="AF379" t="n">
        <v>40.6</v>
      </c>
      <c r="AH379" t="n">
        <v>48.8</v>
      </c>
      <c r="AK379" t="n">
        <v>48</v>
      </c>
      <c r="AM379" t="n">
        <v>47.7</v>
      </c>
      <c r="AP379" t="n">
        <v>48.4</v>
      </c>
      <c r="AR379" t="n">
        <v>53.2</v>
      </c>
      <c r="AU379" t="n">
        <v>54.1</v>
      </c>
    </row>
    <row r="380">
      <c r="A380" t="inlineStr">
        <is>
          <t>Deferred tax asset</t>
        </is>
      </c>
      <c r="C380" t="inlineStr">
        <is>
          <t>Million(2019Q4)</t>
        </is>
      </c>
      <c r="D380" t="inlineStr">
        <is>
          <t>QQQQ</t>
        </is>
      </c>
      <c r="S380" t="n">
        <v>1370.973</v>
      </c>
      <c r="V380" t="n">
        <v>1871.4</v>
      </c>
      <c r="AA380" t="n">
        <v>308.9</v>
      </c>
      <c r="AC380" t="n">
        <v>0.5</v>
      </c>
      <c r="AF380" t="n">
        <v>0.8</v>
      </c>
      <c r="AH380" t="n">
        <v>1.9</v>
      </c>
      <c r="AK380" t="n">
        <v>3</v>
      </c>
      <c r="AM380" t="n">
        <v>2.8</v>
      </c>
      <c r="AP380" t="n">
        <v>3</v>
      </c>
      <c r="AR380" t="n">
        <v>1.9</v>
      </c>
      <c r="AU380" t="n">
        <v>1.6</v>
      </c>
    </row>
    <row r="381">
      <c r="A381" t="inlineStr">
        <is>
          <t>Other financial assets</t>
        </is>
      </c>
      <c r="C381" t="inlineStr">
        <is>
          <t>Million(2019Q4)</t>
        </is>
      </c>
      <c r="D381" t="inlineStr">
        <is>
          <t>QQQQ</t>
        </is>
      </c>
      <c r="AA381" t="n">
        <v>2243.2</v>
      </c>
      <c r="AC381" t="n">
        <v>2.1</v>
      </c>
      <c r="AF381" t="n">
        <v>2.3</v>
      </c>
      <c r="AR381" t="n">
        <v>1.8</v>
      </c>
    </row>
    <row r="382">
      <c r="A382" t="inlineStr">
        <is>
          <t>Total non-current assets</t>
        </is>
      </c>
      <c r="C382" t="inlineStr">
        <is>
          <t>Million(2019Q4)</t>
        </is>
      </c>
      <c r="D382" t="inlineStr">
        <is>
          <t>QQQQ</t>
        </is>
      </c>
      <c r="G382" t="n">
        <v>44621.819</v>
      </c>
      <c r="I382" t="n">
        <v>44440.065</v>
      </c>
      <c r="L382" t="n">
        <v>44261.151</v>
      </c>
      <c r="N382" t="n">
        <v>44293.758</v>
      </c>
      <c r="Q382" t="n">
        <v>44023.363</v>
      </c>
      <c r="S382" t="n">
        <v>45777.244</v>
      </c>
      <c r="V382" t="n">
        <v>45855.7</v>
      </c>
      <c r="X382" t="n">
        <v>44425</v>
      </c>
      <c r="AA382" t="n">
        <v>48776.5</v>
      </c>
      <c r="AC382" t="n">
        <v>50.5</v>
      </c>
      <c r="AF382" t="n">
        <v>50</v>
      </c>
      <c r="AH382" t="n">
        <v>58.2</v>
      </c>
      <c r="AK382" t="n">
        <v>60.9</v>
      </c>
      <c r="AM382" t="n">
        <v>60.1</v>
      </c>
      <c r="AP382" t="n">
        <v>60.6</v>
      </c>
      <c r="AR382" t="n">
        <v>82.5</v>
      </c>
      <c r="AU382" t="n">
        <v>79.7</v>
      </c>
    </row>
    <row r="383">
      <c r="A383" t="inlineStr">
        <is>
          <t>Total non-current assets-c</t>
        </is>
      </c>
      <c r="G383">
        <f>SUM(G378:G381)</f>
        <v/>
      </c>
      <c r="I383">
        <f>SUM(I378:I381)</f>
        <v/>
      </c>
      <c r="L383">
        <f>SUM(L378:L381)</f>
        <v/>
      </c>
      <c r="N383">
        <f>SUM(N378:N381)</f>
        <v/>
      </c>
      <c r="Q383">
        <f>SUM(Q378:Q381)</f>
        <v/>
      </c>
      <c r="S383">
        <f>SUM(S378:S381)</f>
        <v/>
      </c>
      <c r="V383">
        <f>SUM(V378:V381)</f>
        <v/>
      </c>
      <c r="X383">
        <f>SUM(X378:X381)</f>
        <v/>
      </c>
      <c r="AA383">
        <f>SUM(AA378:AA381)</f>
        <v/>
      </c>
      <c r="AC383">
        <f>SUM(AC378:AC381)</f>
        <v/>
      </c>
      <c r="AF383">
        <f>SUM(AF378:AF381)</f>
        <v/>
      </c>
      <c r="AH383">
        <f>SUM(AH378:AH381)</f>
        <v/>
      </c>
      <c r="AK383">
        <f>SUM(AK378:AK381)</f>
        <v/>
      </c>
      <c r="AM383">
        <f>SUM(AM378:AM381)</f>
        <v/>
      </c>
      <c r="AP383">
        <f>SUM(AP378:AP381)</f>
        <v/>
      </c>
      <c r="AR383">
        <f>SUM(AR378:AR381)</f>
        <v/>
      </c>
      <c r="AU383">
        <f>SUM(AU378:AU381)</f>
        <v/>
      </c>
    </row>
    <row r="384">
      <c r="A384" t="inlineStr">
        <is>
          <t>Sum check</t>
        </is>
      </c>
      <c r="G384">
        <f>G382-G383</f>
        <v/>
      </c>
      <c r="I384">
        <f>I382-I383</f>
        <v/>
      </c>
      <c r="L384">
        <f>L382-L383</f>
        <v/>
      </c>
      <c r="N384">
        <f>N382-N383</f>
        <v/>
      </c>
      <c r="Q384">
        <f>Q382-Q383</f>
        <v/>
      </c>
      <c r="S384">
        <f>S382-S383</f>
        <v/>
      </c>
      <c r="V384">
        <f>V382-V383</f>
        <v/>
      </c>
      <c r="X384">
        <f>X382-X383</f>
        <v/>
      </c>
      <c r="AA384">
        <f>AA382-AA383</f>
        <v/>
      </c>
      <c r="AC384">
        <f>AC382-AC383</f>
        <v/>
      </c>
      <c r="AF384">
        <f>AF382-AF383</f>
        <v/>
      </c>
      <c r="AH384">
        <f>AH382-AH383</f>
        <v/>
      </c>
      <c r="AK384">
        <f>AK382-AK383</f>
        <v/>
      </c>
      <c r="AM384">
        <f>AM382-AM383</f>
        <v/>
      </c>
      <c r="AP384">
        <f>AP382-AP383</f>
        <v/>
      </c>
      <c r="AR384">
        <f>AR382-AR383</f>
        <v/>
      </c>
      <c r="AU384">
        <f>AU382-AU383</f>
        <v/>
      </c>
    </row>
    <row r="386">
      <c r="A386" t="inlineStr">
        <is>
          <t>Current assets</t>
        </is>
      </c>
    </row>
    <row r="387">
      <c r="A387" t="inlineStr">
        <is>
          <t>Inventories</t>
        </is>
      </c>
      <c r="C387" t="inlineStr">
        <is>
          <t>Million(2019Q4)</t>
        </is>
      </c>
      <c r="D387" t="inlineStr">
        <is>
          <t>QQQQ</t>
        </is>
      </c>
      <c r="G387" t="n">
        <v>5391.968</v>
      </c>
      <c r="I387" t="n">
        <v>6376.673</v>
      </c>
      <c r="L387" t="n">
        <v>5905.188</v>
      </c>
      <c r="N387" t="n">
        <v>10523.754</v>
      </c>
      <c r="Q387" t="n">
        <v>10078.203</v>
      </c>
      <c r="S387" t="n">
        <v>13235.736</v>
      </c>
      <c r="V387" t="n">
        <v>18488.8</v>
      </c>
      <c r="X387" t="n">
        <v>28322.2</v>
      </c>
      <c r="AA387" t="n">
        <v>30353.3</v>
      </c>
      <c r="AC387" t="n">
        <v>20.8</v>
      </c>
      <c r="AF387" t="n">
        <v>23.6</v>
      </c>
      <c r="AH387" t="n">
        <v>38.7</v>
      </c>
      <c r="AK387" t="n">
        <v>47.8</v>
      </c>
      <c r="AM387" t="n">
        <v>36.2</v>
      </c>
      <c r="AP387" t="n">
        <v>53.3</v>
      </c>
      <c r="AR387" t="n">
        <v>60.1</v>
      </c>
      <c r="AU387" t="n">
        <v>75.59999999999999</v>
      </c>
    </row>
    <row r="388">
      <c r="A388" t="inlineStr">
        <is>
          <t>Trade and other receivables</t>
        </is>
      </c>
      <c r="C388" t="inlineStr">
        <is>
          <t>Million(2019Q4)</t>
        </is>
      </c>
      <c r="D388" t="inlineStr">
        <is>
          <t>QQQQ</t>
        </is>
      </c>
      <c r="G388" t="n">
        <v>10764.817</v>
      </c>
      <c r="I388" t="n">
        <v>16796.154</v>
      </c>
      <c r="L388" t="n">
        <v>20424.129</v>
      </c>
      <c r="N388" t="n">
        <v>30392.649</v>
      </c>
      <c r="Q388" t="n">
        <v>38892.367</v>
      </c>
      <c r="S388" t="n">
        <v>55587.041</v>
      </c>
      <c r="V388" t="n">
        <v>67247.3</v>
      </c>
      <c r="X388" t="n">
        <v>62916.1</v>
      </c>
      <c r="AA388" t="n">
        <v>55489.7</v>
      </c>
      <c r="AC388" t="n">
        <v>60.8</v>
      </c>
      <c r="AF388" t="n">
        <v>50.1</v>
      </c>
      <c r="AH388" t="n">
        <v>56</v>
      </c>
      <c r="AK388" t="n">
        <v>70.7</v>
      </c>
      <c r="AM388" t="n">
        <v>70.3</v>
      </c>
      <c r="AP388" t="n">
        <v>77.5</v>
      </c>
      <c r="AR388" t="n">
        <v>72.40000000000001</v>
      </c>
      <c r="AU388" t="n">
        <v>75.7</v>
      </c>
    </row>
    <row r="389">
      <c r="A389" t="inlineStr">
        <is>
          <t>Derivative financial instruments</t>
        </is>
      </c>
      <c r="C389" t="inlineStr">
        <is>
          <t>Million(2019Q4)</t>
        </is>
      </c>
      <c r="D389" t="inlineStr">
        <is>
          <t>QQQQ</t>
        </is>
      </c>
      <c r="G389" t="n">
        <v>458.054</v>
      </c>
      <c r="L389" t="n">
        <v>260.24</v>
      </c>
      <c r="S389" t="n">
        <v>229.769</v>
      </c>
      <c r="V389" t="n">
        <v>0</v>
      </c>
      <c r="AC389" t="n">
        <v>0.1</v>
      </c>
      <c r="AH389" t="n">
        <v>1.3</v>
      </c>
      <c r="AM389" t="n">
        <v>0.9</v>
      </c>
      <c r="AU389" t="n">
        <v>1.4</v>
      </c>
    </row>
    <row r="390">
      <c r="A390" t="inlineStr">
        <is>
          <t>Corporation tax asset</t>
        </is>
      </c>
      <c r="C390" t="inlineStr">
        <is>
          <t>Million(2019Q4)</t>
        </is>
      </c>
      <c r="D390" t="inlineStr">
        <is>
          <t>QQQQ</t>
        </is>
      </c>
      <c r="AF390" t="n">
        <v>4.4</v>
      </c>
      <c r="AH390" t="n">
        <v>1.1</v>
      </c>
      <c r="AM390" t="n">
        <v>2.4</v>
      </c>
      <c r="AP390" t="n">
        <v>3.1</v>
      </c>
      <c r="AR390" t="n">
        <v>1.3</v>
      </c>
      <c r="AU390" t="n">
        <v>0.8</v>
      </c>
    </row>
    <row r="391">
      <c r="A391" t="inlineStr">
        <is>
          <t>Cash and cash equivalents</t>
        </is>
      </c>
      <c r="C391" t="inlineStr">
        <is>
          <t>Million(2019Q4)</t>
        </is>
      </c>
      <c r="D391" t="inlineStr">
        <is>
          <t>QQQQ</t>
        </is>
      </c>
      <c r="G391" t="n">
        <v>13975.803</v>
      </c>
      <c r="I391" t="n">
        <v>17641.024</v>
      </c>
      <c r="L391" t="n">
        <v>24705.172</v>
      </c>
      <c r="N391" t="n">
        <v>32963.225</v>
      </c>
      <c r="Q391" t="n">
        <v>46579.833</v>
      </c>
      <c r="S391" t="n">
        <v>56959.534</v>
      </c>
      <c r="V391" t="n">
        <v>62504.5</v>
      </c>
      <c r="X391" t="n">
        <v>89721.10000000001</v>
      </c>
      <c r="AA391" t="n">
        <v>104096.7</v>
      </c>
      <c r="AC391" t="n">
        <v>128.3</v>
      </c>
      <c r="AF391" t="n">
        <v>136.9</v>
      </c>
      <c r="AH391" t="n">
        <v>143.1</v>
      </c>
      <c r="AK391" t="n">
        <v>133.2</v>
      </c>
      <c r="AM391" t="n">
        <v>166.2</v>
      </c>
      <c r="AP391" t="n">
        <v>100</v>
      </c>
      <c r="AR391" t="n">
        <v>95.3</v>
      </c>
      <c r="AU391" t="n">
        <v>75.8</v>
      </c>
    </row>
    <row r="392">
      <c r="A392" t="inlineStr">
        <is>
          <t>Total current assets</t>
        </is>
      </c>
      <c r="C392" t="inlineStr">
        <is>
          <t>Million(2019Q4)</t>
        </is>
      </c>
      <c r="D392" t="inlineStr">
        <is>
          <t>QQQQ</t>
        </is>
      </c>
      <c r="G392" t="n">
        <v>30590.642</v>
      </c>
      <c r="I392" t="n">
        <v>40813.851</v>
      </c>
      <c r="L392" t="n">
        <v>51294.729</v>
      </c>
      <c r="N392" t="n">
        <v>73879.628</v>
      </c>
      <c r="Q392" t="n">
        <v>95550.40300000001</v>
      </c>
      <c r="S392" t="n">
        <v>126012.08</v>
      </c>
      <c r="V392" t="n">
        <v>148240.6</v>
      </c>
      <c r="X392" t="n">
        <v>180959.4</v>
      </c>
      <c r="AA392" t="n">
        <v>189939.7</v>
      </c>
      <c r="AC392" t="n">
        <v>210</v>
      </c>
      <c r="AF392" t="n">
        <v>215</v>
      </c>
      <c r="AH392" t="n">
        <v>240.2</v>
      </c>
      <c r="AK392" t="n">
        <v>251.7</v>
      </c>
      <c r="AM392" t="n">
        <v>276</v>
      </c>
      <c r="AP392" t="n">
        <v>233.9</v>
      </c>
      <c r="AR392" t="n">
        <v>229.1</v>
      </c>
      <c r="AU392" t="n">
        <v>229.3</v>
      </c>
    </row>
    <row r="393">
      <c r="A393" t="inlineStr">
        <is>
          <t>Total current assets-c</t>
        </is>
      </c>
      <c r="G393">
        <f>SUM(G387:G391)</f>
        <v/>
      </c>
      <c r="I393">
        <f>SUM(I387:I391)</f>
        <v/>
      </c>
      <c r="L393">
        <f>SUM(L387:L391)</f>
        <v/>
      </c>
      <c r="N393">
        <f>SUM(N387:N391)</f>
        <v/>
      </c>
      <c r="Q393">
        <f>SUM(Q387:Q391)</f>
        <v/>
      </c>
      <c r="S393">
        <f>SUM(S387:S391)</f>
        <v/>
      </c>
      <c r="V393">
        <f>SUM(V387:V391)</f>
        <v/>
      </c>
      <c r="X393">
        <f>SUM(X387:X391)</f>
        <v/>
      </c>
      <c r="AA393">
        <f>SUM(AA387:AA391)</f>
        <v/>
      </c>
      <c r="AC393">
        <f>SUM(AC387:AC391)</f>
        <v/>
      </c>
      <c r="AF393">
        <f>SUM(AF387:AF391)</f>
        <v/>
      </c>
      <c r="AH393">
        <f>SUM(AH387:AH391)</f>
        <v/>
      </c>
      <c r="AK393">
        <f>SUM(AK387:AK391)</f>
        <v/>
      </c>
      <c r="AM393">
        <f>SUM(AM387:AM391)</f>
        <v/>
      </c>
      <c r="AP393">
        <f>SUM(AP387:AP391)</f>
        <v/>
      </c>
      <c r="AR393">
        <f>SUM(AR387:AR391)</f>
        <v/>
      </c>
      <c r="AU393">
        <f>SUM(AU387:AU391)</f>
        <v/>
      </c>
    </row>
    <row r="394">
      <c r="A394" t="inlineStr">
        <is>
          <t>Sum check</t>
        </is>
      </c>
      <c r="G394">
        <f>G392-G393</f>
        <v/>
      </c>
      <c r="I394">
        <f>I392-I393</f>
        <v/>
      </c>
      <c r="L394">
        <f>L392-L393</f>
        <v/>
      </c>
      <c r="N394">
        <f>N392-N393</f>
        <v/>
      </c>
      <c r="Q394">
        <f>Q392-Q393</f>
        <v/>
      </c>
      <c r="S394">
        <f>S392-S393</f>
        <v/>
      </c>
      <c r="V394">
        <f>V392-V393</f>
        <v/>
      </c>
      <c r="X394">
        <f>X392-X393</f>
        <v/>
      </c>
      <c r="AA394">
        <f>AA392-AA393</f>
        <v/>
      </c>
      <c r="AC394">
        <f>AC392-AC393</f>
        <v/>
      </c>
      <c r="AF394">
        <f>AF392-AF393</f>
        <v/>
      </c>
      <c r="AH394">
        <f>AH392-AH393</f>
        <v/>
      </c>
      <c r="AK394">
        <f>AK392-AK393</f>
        <v/>
      </c>
      <c r="AM394">
        <f>AM392-AM393</f>
        <v/>
      </c>
      <c r="AP394">
        <f>AP392-AP393</f>
        <v/>
      </c>
      <c r="AR394">
        <f>AR392-AR393</f>
        <v/>
      </c>
      <c r="AU394">
        <f>AU392-AU393</f>
        <v/>
      </c>
    </row>
    <row r="396">
      <c r="A396" t="inlineStr">
        <is>
          <t>Total assets</t>
        </is>
      </c>
      <c r="C396" t="inlineStr">
        <is>
          <t>Million(2019Q4)</t>
        </is>
      </c>
      <c r="D396" t="inlineStr">
        <is>
          <t>QQQQ</t>
        </is>
      </c>
      <c r="G396" t="n">
        <v>75212.461</v>
      </c>
      <c r="I396" t="n">
        <v>85253.916</v>
      </c>
      <c r="L396" t="n">
        <v>95555.88</v>
      </c>
      <c r="N396" t="n">
        <v>118173.386</v>
      </c>
      <c r="Q396" t="n">
        <v>139573.766</v>
      </c>
      <c r="S396" t="n">
        <v>171789.324</v>
      </c>
      <c r="V396" t="n">
        <v>194096.3</v>
      </c>
      <c r="X396" t="n">
        <v>225384.4</v>
      </c>
      <c r="AA396" t="n">
        <v>238716.2</v>
      </c>
      <c r="AC396" t="n">
        <v>260.5</v>
      </c>
      <c r="AF396" t="n">
        <v>265</v>
      </c>
      <c r="AH396" t="n">
        <v>298.4</v>
      </c>
      <c r="AK396" t="n">
        <v>312.6</v>
      </c>
      <c r="AM396" t="n">
        <v>336.1</v>
      </c>
      <c r="AP396" t="n">
        <v>294.5</v>
      </c>
      <c r="AR396" t="n">
        <v>311.6</v>
      </c>
      <c r="AU396" t="n">
        <v>309</v>
      </c>
    </row>
    <row r="397">
      <c r="A397" t="inlineStr">
        <is>
          <t>Total assets-c</t>
        </is>
      </c>
      <c r="G397">
        <f>SUM(G382,G392)</f>
        <v/>
      </c>
      <c r="I397">
        <f>SUM(I382,I392)</f>
        <v/>
      </c>
      <c r="L397">
        <f>SUM(L382,L392)</f>
        <v/>
      </c>
      <c r="N397">
        <f>SUM(N382,N392)</f>
        <v/>
      </c>
      <c r="Q397">
        <f>SUM(Q382,Q392)</f>
        <v/>
      </c>
      <c r="S397">
        <f>SUM(S382,S392)</f>
        <v/>
      </c>
      <c r="V397">
        <f>SUM(V382,V392)</f>
        <v/>
      </c>
      <c r="X397">
        <f>SUM(X382,X392)</f>
        <v/>
      </c>
      <c r="AA397">
        <f>SUM(AA382,AA392)</f>
        <v/>
      </c>
      <c r="AC397">
        <f>SUM(AC382,AC392)</f>
        <v/>
      </c>
      <c r="AF397">
        <f>SUM(AF382,AF392)</f>
        <v/>
      </c>
      <c r="AH397">
        <f>SUM(AH382,AH392)</f>
        <v/>
      </c>
      <c r="AK397">
        <f>SUM(AK382,AK392)</f>
        <v/>
      </c>
      <c r="AM397">
        <f>SUM(AM382,AM392)</f>
        <v/>
      </c>
      <c r="AP397">
        <f>SUM(AP382,AP392)</f>
        <v/>
      </c>
      <c r="AR397">
        <f>SUM(AR382,AR392)</f>
        <v/>
      </c>
      <c r="AU397">
        <f>SUM(AU382,AU392)</f>
        <v/>
      </c>
    </row>
    <row r="398">
      <c r="A398" t="inlineStr">
        <is>
          <t>Sum check</t>
        </is>
      </c>
      <c r="G398">
        <f>G396-G397</f>
        <v/>
      </c>
      <c r="I398">
        <f>I396-I397</f>
        <v/>
      </c>
      <c r="L398">
        <f>L396-L397</f>
        <v/>
      </c>
      <c r="N398">
        <f>N396-N397</f>
        <v/>
      </c>
      <c r="Q398">
        <f>Q396-Q397</f>
        <v/>
      </c>
      <c r="S398">
        <f>S396-S397</f>
        <v/>
      </c>
      <c r="V398">
        <f>V396-V397</f>
        <v/>
      </c>
      <c r="X398">
        <f>X396-X397</f>
        <v/>
      </c>
      <c r="AA398">
        <f>AA396-AA397</f>
        <v/>
      </c>
      <c r="AC398">
        <f>AC396-AC397</f>
        <v/>
      </c>
      <c r="AF398">
        <f>AF396-AF397</f>
        <v/>
      </c>
      <c r="AH398">
        <f>AH396-AH397</f>
        <v/>
      </c>
      <c r="AK398">
        <f>AK396-AK397</f>
        <v/>
      </c>
      <c r="AM398">
        <f>AM396-AM397</f>
        <v/>
      </c>
      <c r="AP398">
        <f>AP396-AP397</f>
        <v/>
      </c>
      <c r="AR398">
        <f>AR396-AR397</f>
        <v/>
      </c>
      <c r="AU398">
        <f>AU396-AU397</f>
        <v/>
      </c>
    </row>
    <row r="400">
      <c r="A400" t="inlineStr">
        <is>
          <t>Liabilities</t>
        </is>
      </c>
    </row>
    <row r="401">
      <c r="A401" t="inlineStr">
        <is>
          <t>Current liabilities</t>
        </is>
      </c>
    </row>
    <row r="402">
      <c r="A402" t="inlineStr">
        <is>
          <t>Trade and other payables</t>
        </is>
      </c>
      <c r="C402" t="inlineStr">
        <is>
          <t>Million(2019Q4)</t>
        </is>
      </c>
      <c r="D402" t="inlineStr">
        <is>
          <t>QQQQ</t>
        </is>
      </c>
      <c r="G402" t="n">
        <v>-6983.416</v>
      </c>
      <c r="I402" t="n">
        <v>-9256.511</v>
      </c>
      <c r="L402" t="n">
        <v>-10674.805</v>
      </c>
      <c r="N402" t="n">
        <v>-16128.246</v>
      </c>
      <c r="Q402" t="n">
        <v>-23052.9</v>
      </c>
      <c r="S402" t="n">
        <v>-29948.88</v>
      </c>
      <c r="V402" t="n">
        <v>-32966.6</v>
      </c>
      <c r="X402" t="n">
        <v>-33033.2</v>
      </c>
      <c r="AA402" t="n">
        <v>-29921.5</v>
      </c>
      <c r="AC402" t="n">
        <v>-27.5</v>
      </c>
      <c r="AF402" t="n">
        <v>-30</v>
      </c>
      <c r="AH402" t="n">
        <v>-42.4</v>
      </c>
      <c r="AK402" t="n">
        <v>-44.7</v>
      </c>
      <c r="AM402" t="n">
        <v>-49.4</v>
      </c>
      <c r="AP402" t="n">
        <v>-54.4</v>
      </c>
      <c r="AR402" t="n">
        <v>-51.3</v>
      </c>
      <c r="AU402" t="n">
        <v>-61.8</v>
      </c>
    </row>
    <row r="403">
      <c r="A403" t="inlineStr">
        <is>
          <t>Loans and borrowings</t>
        </is>
      </c>
      <c r="C403" t="inlineStr">
        <is>
          <t>Million(2019Q4)</t>
        </is>
      </c>
      <c r="D403" t="inlineStr">
        <is>
          <t>QQQQ</t>
        </is>
      </c>
      <c r="G403" t="n">
        <v>-634.784</v>
      </c>
      <c r="I403" t="n">
        <v>-936.086</v>
      </c>
      <c r="V403" t="n">
        <v>-6075</v>
      </c>
      <c r="X403" t="n">
        <v>-6075</v>
      </c>
      <c r="AH403" t="n">
        <v>-0.1</v>
      </c>
      <c r="AK403" t="n">
        <v>-0.1</v>
      </c>
      <c r="AM403" t="n">
        <v>-0.1</v>
      </c>
      <c r="AP403" t="n">
        <v>-0.1</v>
      </c>
    </row>
    <row r="404">
      <c r="A404" t="inlineStr">
        <is>
          <t>Corporation tax liability</t>
        </is>
      </c>
      <c r="C404" t="inlineStr">
        <is>
          <t>Million(2019Q4)</t>
        </is>
      </c>
      <c r="D404" t="inlineStr">
        <is>
          <t>QQQQ</t>
        </is>
      </c>
      <c r="G404" t="n">
        <v>-1413.894</v>
      </c>
      <c r="I404" t="n">
        <v>-1642.096</v>
      </c>
      <c r="L404" t="n">
        <v>-2284.925</v>
      </c>
      <c r="N404" t="n">
        <v>-3761.308</v>
      </c>
      <c r="Q404" t="n">
        <v>-4593.637</v>
      </c>
      <c r="S404" t="n">
        <v>-5695.077</v>
      </c>
      <c r="V404" t="n">
        <v>-6177.8</v>
      </c>
      <c r="X404" t="n">
        <v>-2607.7</v>
      </c>
      <c r="AA404" t="n">
        <v>-5917.5</v>
      </c>
      <c r="AC404" t="n">
        <v>-5.1</v>
      </c>
      <c r="AK404" t="n">
        <v>-3.2</v>
      </c>
      <c r="AM404" t="n">
        <v>-0.6</v>
      </c>
      <c r="AR404" t="n">
        <v>-0.8</v>
      </c>
    </row>
    <row r="405">
      <c r="A405" t="inlineStr">
        <is>
          <t>Derivative financial instruments</t>
        </is>
      </c>
      <c r="C405" t="inlineStr">
        <is>
          <t>Million(2019Q4)</t>
        </is>
      </c>
      <c r="D405" t="inlineStr">
        <is>
          <t>QQQQ</t>
        </is>
      </c>
      <c r="I405" t="n">
        <v>-267.718</v>
      </c>
      <c r="L405" t="n">
        <v>-1680.564</v>
      </c>
      <c r="N405" t="n">
        <v>-981.071</v>
      </c>
      <c r="Q405" t="n">
        <v>-152.901</v>
      </c>
      <c r="V405" t="n">
        <v>-13.1</v>
      </c>
      <c r="X405" t="n">
        <v>-309.4</v>
      </c>
      <c r="AA405" t="n">
        <v>-317.1</v>
      </c>
      <c r="AF405" t="n">
        <v>-1.8</v>
      </c>
      <c r="AK405" t="n">
        <v>-0.4</v>
      </c>
      <c r="AP405" t="n">
        <v>-1.1</v>
      </c>
      <c r="AR405" t="n">
        <v>-1.8</v>
      </c>
    </row>
    <row r="406">
      <c r="A406" t="inlineStr">
        <is>
          <t>Deferred tax liability</t>
        </is>
      </c>
      <c r="C406" t="inlineStr">
        <is>
          <t>Million(2019Q4)</t>
        </is>
      </c>
      <c r="D406" t="inlineStr">
        <is>
          <t>QQQQ</t>
        </is>
      </c>
      <c r="AH406" t="n">
        <v>-1.5</v>
      </c>
    </row>
    <row r="407">
      <c r="A407" t="inlineStr">
        <is>
          <t>Lease liabilities</t>
        </is>
      </c>
      <c r="C407" t="inlineStr">
        <is>
          <t>Million(2019Q4)</t>
        </is>
      </c>
      <c r="D407" t="inlineStr">
        <is>
          <t>QQQQ</t>
        </is>
      </c>
      <c r="AA407" t="n">
        <v>-568.2</v>
      </c>
      <c r="AC407" t="n">
        <v>-0.6</v>
      </c>
      <c r="AF407" t="n">
        <v>-0.6</v>
      </c>
      <c r="AH407" t="n">
        <v>-0.7</v>
      </c>
      <c r="AK407" t="n">
        <v>-0.9</v>
      </c>
      <c r="AM407" t="n">
        <v>-0.7</v>
      </c>
      <c r="AP407" t="n">
        <v>-0.7</v>
      </c>
      <c r="AR407" t="n">
        <v>-3.4</v>
      </c>
      <c r="AU407" t="n">
        <v>-3.4</v>
      </c>
    </row>
    <row r="408">
      <c r="A408" t="inlineStr">
        <is>
          <t>Total current liabilities</t>
        </is>
      </c>
      <c r="C408" t="inlineStr">
        <is>
          <t>Million(2019Q4)</t>
        </is>
      </c>
      <c r="D408" t="inlineStr">
        <is>
          <t>QQQQ</t>
        </is>
      </c>
      <c r="G408" t="n">
        <v>-9032.093999999999</v>
      </c>
      <c r="I408" t="n">
        <v>-12102.411</v>
      </c>
      <c r="L408" t="n">
        <v>-14640.294</v>
      </c>
      <c r="N408" t="n">
        <v>-20870.625</v>
      </c>
      <c r="Q408" t="n">
        <v>-27799.438</v>
      </c>
      <c r="S408" t="n">
        <v>-35643.957</v>
      </c>
      <c r="V408" t="n">
        <v>-45232.5</v>
      </c>
      <c r="X408" t="n">
        <v>-42025.3</v>
      </c>
      <c r="AA408" t="n">
        <v>-36724.3</v>
      </c>
      <c r="AC408" t="n">
        <v>-33.2</v>
      </c>
      <c r="AF408" t="n">
        <v>-32.4</v>
      </c>
      <c r="AH408" t="n">
        <v>-44.7</v>
      </c>
      <c r="AK408" t="n">
        <v>-49.3</v>
      </c>
      <c r="AM408" t="n">
        <v>-50.8</v>
      </c>
      <c r="AP408" t="n">
        <v>-56.3</v>
      </c>
      <c r="AR408" t="n">
        <v>-57.3</v>
      </c>
      <c r="AU408" t="n">
        <v>-65.2</v>
      </c>
    </row>
    <row r="409">
      <c r="A409" t="inlineStr">
        <is>
          <t>Total current liabilities-c</t>
        </is>
      </c>
      <c r="G409">
        <f>SUM(G402:G407)</f>
        <v/>
      </c>
      <c r="I409">
        <f>SUM(I402:I407)</f>
        <v/>
      </c>
      <c r="L409">
        <f>SUM(L402:L407)</f>
        <v/>
      </c>
      <c r="N409">
        <f>SUM(N402:N407)</f>
        <v/>
      </c>
      <c r="Q409">
        <f>SUM(Q402:Q407)</f>
        <v/>
      </c>
      <c r="S409">
        <f>SUM(S402:S407)</f>
        <v/>
      </c>
      <c r="V409">
        <f>SUM(V402:V407)</f>
        <v/>
      </c>
      <c r="X409">
        <f>SUM(X402:X407)</f>
        <v/>
      </c>
      <c r="AA409">
        <f>SUM(AA402:AA407)</f>
        <v/>
      </c>
      <c r="AC409">
        <f>SUM(AC402:AC407)</f>
        <v/>
      </c>
      <c r="AF409">
        <f>SUM(AF402:AF407)</f>
        <v/>
      </c>
      <c r="AH409">
        <f>SUM(AH402:AH407)</f>
        <v/>
      </c>
      <c r="AK409">
        <f>SUM(AK402:AK407)</f>
        <v/>
      </c>
      <c r="AM409">
        <f>SUM(AM402:AM407)</f>
        <v/>
      </c>
      <c r="AP409">
        <f>SUM(AP402:AP407)</f>
        <v/>
      </c>
      <c r="AR409">
        <f>SUM(AR402:AR407)</f>
        <v/>
      </c>
      <c r="AU409">
        <f>SUM(AU402:AU407)</f>
        <v/>
      </c>
    </row>
    <row r="410">
      <c r="A410" t="inlineStr">
        <is>
          <t>Sum check</t>
        </is>
      </c>
      <c r="G410">
        <f>G408-G409</f>
        <v/>
      </c>
      <c r="I410">
        <f>I408-I409</f>
        <v/>
      </c>
      <c r="L410">
        <f>L408-L409</f>
        <v/>
      </c>
      <c r="N410">
        <f>N408-N409</f>
        <v/>
      </c>
      <c r="Q410">
        <f>Q408-Q409</f>
        <v/>
      </c>
      <c r="S410">
        <f>S408-S409</f>
        <v/>
      </c>
      <c r="V410">
        <f>V408-V409</f>
        <v/>
      </c>
      <c r="X410">
        <f>X408-X409</f>
        <v/>
      </c>
      <c r="AA410">
        <f>AA408-AA409</f>
        <v/>
      </c>
      <c r="AC410">
        <f>AC408-AC409</f>
        <v/>
      </c>
      <c r="AF410">
        <f>AF408-AF409</f>
        <v/>
      </c>
      <c r="AH410">
        <f>AH408-AH409</f>
        <v/>
      </c>
      <c r="AK410">
        <f>AK408-AK409</f>
        <v/>
      </c>
      <c r="AM410">
        <f>AM408-AM409</f>
        <v/>
      </c>
      <c r="AP410">
        <f>AP408-AP409</f>
        <v/>
      </c>
      <c r="AR410">
        <f>AR408-AR409</f>
        <v/>
      </c>
      <c r="AU410">
        <f>AU408-AU409</f>
        <v/>
      </c>
    </row>
    <row r="412">
      <c r="A412" t="inlineStr">
        <is>
          <t>Non-current liabilities</t>
        </is>
      </c>
    </row>
    <row r="413">
      <c r="A413" t="inlineStr">
        <is>
          <t>Loans and borrowings</t>
        </is>
      </c>
      <c r="C413" t="inlineStr">
        <is>
          <t>Million(2019Q4)</t>
        </is>
      </c>
      <c r="D413" t="inlineStr">
        <is>
          <t>QQQQ</t>
        </is>
      </c>
      <c r="G413" t="n">
        <v>-5461.339</v>
      </c>
      <c r="I413" t="n">
        <v>-5137.5</v>
      </c>
      <c r="L413" t="n">
        <v>-6089.369</v>
      </c>
      <c r="N413" t="n">
        <v>-6081.932</v>
      </c>
      <c r="Q413" t="n">
        <v>-6068.993</v>
      </c>
      <c r="S413" t="n">
        <v>-6061.356</v>
      </c>
      <c r="V413" t="n">
        <v>0</v>
      </c>
    </row>
    <row r="414">
      <c r="A414" t="inlineStr">
        <is>
          <t>Deferred tax liability</t>
        </is>
      </c>
      <c r="C414" t="inlineStr">
        <is>
          <t>Million(2019Q4)</t>
        </is>
      </c>
      <c r="D414" t="inlineStr">
        <is>
          <t>QQQQ</t>
        </is>
      </c>
      <c r="G414" t="n">
        <v>-2607.661</v>
      </c>
      <c r="I414" t="n">
        <v>-2590.959</v>
      </c>
      <c r="L414" t="n">
        <v>-2518.959</v>
      </c>
      <c r="N414" t="n">
        <v>-2228.081</v>
      </c>
      <c r="Q414" t="n">
        <v>-2156.081</v>
      </c>
      <c r="V414" t="n">
        <v>0</v>
      </c>
      <c r="X414" t="n">
        <v>-193.6</v>
      </c>
      <c r="AK414" t="n">
        <v>-1.1</v>
      </c>
      <c r="AM414" t="n">
        <v>-1.6</v>
      </c>
      <c r="AP414" t="n">
        <v>-1.6</v>
      </c>
      <c r="AR414" t="n">
        <v>-1.6</v>
      </c>
      <c r="AU414" t="n">
        <v>-1.5</v>
      </c>
    </row>
    <row r="415">
      <c r="A415" t="inlineStr">
        <is>
          <t>Lease liabilities</t>
        </is>
      </c>
      <c r="C415" t="inlineStr">
        <is>
          <t>Million(2019Q4)</t>
        </is>
      </c>
      <c r="D415" t="inlineStr">
        <is>
          <t>QQQQ</t>
        </is>
      </c>
      <c r="AA415" t="n">
        <v>-1456.5</v>
      </c>
      <c r="AC415" t="n">
        <v>-1.2</v>
      </c>
      <c r="AF415" t="n">
        <v>-1</v>
      </c>
      <c r="AH415" t="n">
        <v>-1.1</v>
      </c>
      <c r="AK415" t="n">
        <v>-0.7</v>
      </c>
      <c r="AM415" t="n">
        <v>-2.1</v>
      </c>
      <c r="AP415" t="n">
        <v>-1.9</v>
      </c>
      <c r="AR415" t="n">
        <v>-13.5</v>
      </c>
      <c r="AU415" t="n">
        <v>-12.7</v>
      </c>
    </row>
    <row r="416">
      <c r="A416" t="inlineStr">
        <is>
          <t>Total non-current liabilities</t>
        </is>
      </c>
      <c r="C416" t="inlineStr">
        <is>
          <t>Million(2019Q4)</t>
        </is>
      </c>
      <c r="D416" t="inlineStr">
        <is>
          <t>QQQQ</t>
        </is>
      </c>
      <c r="G416" t="n">
        <v>-8069</v>
      </c>
      <c r="I416" t="n">
        <v>-7728.459</v>
      </c>
      <c r="L416" t="n">
        <v>-8608.328</v>
      </c>
      <c r="N416" t="n">
        <v>-8310.013000000001</v>
      </c>
      <c r="Q416" t="n">
        <v>-8225.074000000001</v>
      </c>
      <c r="S416" t="n">
        <v>-6061.356</v>
      </c>
      <c r="V416" t="n">
        <v>0</v>
      </c>
      <c r="X416" t="n">
        <v>-193.6</v>
      </c>
      <c r="AA416" t="n">
        <v>-1456.5</v>
      </c>
      <c r="AC416" t="n">
        <v>-1.2</v>
      </c>
      <c r="AF416" t="n">
        <v>-1</v>
      </c>
      <c r="AH416" t="n">
        <v>-1.1</v>
      </c>
      <c r="AK416" t="n">
        <v>-1.8</v>
      </c>
      <c r="AM416" t="n">
        <v>-3.7</v>
      </c>
      <c r="AP416" t="n">
        <v>-3.5</v>
      </c>
      <c r="AR416" t="n">
        <v>-15.1</v>
      </c>
      <c r="AU416" t="n">
        <v>-14.2</v>
      </c>
    </row>
    <row r="417">
      <c r="A417" t="inlineStr">
        <is>
          <t>Total non-current liabilities-c</t>
        </is>
      </c>
      <c r="G417">
        <f>SUM(G413:G415)</f>
        <v/>
      </c>
      <c r="I417">
        <f>SUM(I413:I415)</f>
        <v/>
      </c>
      <c r="L417">
        <f>SUM(L413:L415)</f>
        <v/>
      </c>
      <c r="N417">
        <f>SUM(N413:N415)</f>
        <v/>
      </c>
      <c r="Q417">
        <f>SUM(Q413:Q415)</f>
        <v/>
      </c>
      <c r="S417">
        <f>SUM(S413:S415)</f>
        <v/>
      </c>
      <c r="V417">
        <f>SUM(V413:V415)</f>
        <v/>
      </c>
      <c r="X417">
        <f>SUM(X413:X415)</f>
        <v/>
      </c>
      <c r="AA417">
        <f>SUM(AA413:AA415)</f>
        <v/>
      </c>
      <c r="AC417">
        <f>SUM(AC413:AC415)</f>
        <v/>
      </c>
      <c r="AF417">
        <f>SUM(AF413:AF415)</f>
        <v/>
      </c>
      <c r="AH417">
        <f>SUM(AH413:AH415)</f>
        <v/>
      </c>
      <c r="AK417">
        <f>SUM(AK413:AK415)</f>
        <v/>
      </c>
      <c r="AM417">
        <f>SUM(AM413:AM415)</f>
        <v/>
      </c>
      <c r="AP417">
        <f>SUM(AP413:AP415)</f>
        <v/>
      </c>
      <c r="AR417">
        <f>SUM(AR413:AR415)</f>
        <v/>
      </c>
      <c r="AU417">
        <f>SUM(AU413:AU415)</f>
        <v/>
      </c>
    </row>
    <row r="418">
      <c r="A418" t="inlineStr">
        <is>
          <t>Sum check</t>
        </is>
      </c>
      <c r="G418">
        <f>G416-G417</f>
        <v/>
      </c>
      <c r="I418">
        <f>I416-I417</f>
        <v/>
      </c>
      <c r="L418">
        <f>L416-L417</f>
        <v/>
      </c>
      <c r="N418">
        <f>N416-N417</f>
        <v/>
      </c>
      <c r="Q418">
        <f>Q416-Q417</f>
        <v/>
      </c>
      <c r="S418">
        <f>S416-S417</f>
        <v/>
      </c>
      <c r="V418">
        <f>V416-V417</f>
        <v/>
      </c>
      <c r="X418">
        <f>X416-X417</f>
        <v/>
      </c>
      <c r="AA418">
        <f>AA416-AA417</f>
        <v/>
      </c>
      <c r="AC418">
        <f>AC416-AC417</f>
        <v/>
      </c>
      <c r="AF418">
        <f>AF416-AF417</f>
        <v/>
      </c>
      <c r="AH418">
        <f>AH416-AH417</f>
        <v/>
      </c>
      <c r="AK418">
        <f>AK416-AK417</f>
        <v/>
      </c>
      <c r="AM418">
        <f>AM416-AM417</f>
        <v/>
      </c>
      <c r="AP418">
        <f>AP416-AP417</f>
        <v/>
      </c>
      <c r="AR418">
        <f>AR416-AR417</f>
        <v/>
      </c>
      <c r="AU418">
        <f>AU416-AU417</f>
        <v/>
      </c>
    </row>
    <row r="420">
      <c r="A420" t="inlineStr">
        <is>
          <t>Total liabilities</t>
        </is>
      </c>
      <c r="C420" t="inlineStr">
        <is>
          <t>Million(2019Q4)</t>
        </is>
      </c>
      <c r="D420" t="inlineStr">
        <is>
          <t>QQQQ</t>
        </is>
      </c>
      <c r="G420" t="n">
        <v>-17101.094</v>
      </c>
      <c r="I420" t="n">
        <v>-19830.87</v>
      </c>
      <c r="L420" t="n">
        <v>-23248.622</v>
      </c>
      <c r="N420" t="n">
        <v>-29180.638</v>
      </c>
      <c r="Q420" t="n">
        <v>-36024.512</v>
      </c>
      <c r="S420" t="n">
        <v>-41705.313</v>
      </c>
      <c r="V420" t="n">
        <v>-45232.5</v>
      </c>
      <c r="X420" t="n">
        <v>-42218.9</v>
      </c>
      <c r="AA420" t="n">
        <v>-38180.8</v>
      </c>
      <c r="AC420" t="n">
        <v>-34.4</v>
      </c>
      <c r="AF420" t="n">
        <v>-33.4</v>
      </c>
      <c r="AH420" t="n">
        <v>-45.8</v>
      </c>
      <c r="AK420" t="n">
        <v>-51.1</v>
      </c>
      <c r="AM420" t="n">
        <v>-54.5</v>
      </c>
      <c r="AP420" t="n">
        <v>-59.8</v>
      </c>
      <c r="AR420" t="n">
        <v>-72.40000000000001</v>
      </c>
      <c r="AU420" t="n">
        <v>-79.40000000000001</v>
      </c>
    </row>
    <row r="421">
      <c r="A421" t="inlineStr">
        <is>
          <t>Total liabilities-c</t>
        </is>
      </c>
      <c r="G421">
        <f>SUM(G408,G416)</f>
        <v/>
      </c>
      <c r="I421">
        <f>SUM(I408,I416)</f>
        <v/>
      </c>
      <c r="L421">
        <f>SUM(L408,L416)</f>
        <v/>
      </c>
      <c r="N421">
        <f>SUM(N408,N416)</f>
        <v/>
      </c>
      <c r="Q421">
        <f>SUM(Q408,Q416)</f>
        <v/>
      </c>
      <c r="S421">
        <f>SUM(S408,S416)</f>
        <v/>
      </c>
      <c r="V421">
        <f>SUM(V408,V416)</f>
        <v/>
      </c>
      <c r="X421">
        <f>SUM(X408,X416)</f>
        <v/>
      </c>
      <c r="AA421">
        <f>SUM(AA408,AA416)</f>
        <v/>
      </c>
      <c r="AC421">
        <f>SUM(AC408,AC416)</f>
        <v/>
      </c>
      <c r="AF421">
        <f>SUM(AF408,AF416)</f>
        <v/>
      </c>
      <c r="AH421">
        <f>SUM(AH408,AH416)</f>
        <v/>
      </c>
      <c r="AK421">
        <f>SUM(AK408,AK416)</f>
        <v/>
      </c>
      <c r="AM421">
        <f>SUM(AM408,AM416)</f>
        <v/>
      </c>
      <c r="AP421">
        <f>SUM(AP408,AP416)</f>
        <v/>
      </c>
      <c r="AR421">
        <f>SUM(AR408,AR416)</f>
        <v/>
      </c>
      <c r="AU421">
        <f>SUM(AU408,AU416)</f>
        <v/>
      </c>
    </row>
    <row r="422">
      <c r="A422" t="inlineStr">
        <is>
          <t>Sum check</t>
        </is>
      </c>
      <c r="G422">
        <f>G420-G421</f>
        <v/>
      </c>
      <c r="I422">
        <f>I420-I421</f>
        <v/>
      </c>
      <c r="L422">
        <f>L420-L421</f>
        <v/>
      </c>
      <c r="N422">
        <f>N420-N421</f>
        <v/>
      </c>
      <c r="Q422">
        <f>Q420-Q421</f>
        <v/>
      </c>
      <c r="S422">
        <f>S420-S421</f>
        <v/>
      </c>
      <c r="V422">
        <f>V420-V421</f>
        <v/>
      </c>
      <c r="X422">
        <f>X420-X421</f>
        <v/>
      </c>
      <c r="AA422">
        <f>AA420-AA421</f>
        <v/>
      </c>
      <c r="AC422">
        <f>AC420-AC421</f>
        <v/>
      </c>
      <c r="AF422">
        <f>AF420-AF421</f>
        <v/>
      </c>
      <c r="AH422">
        <f>AH420-AH421</f>
        <v/>
      </c>
      <c r="AK422">
        <f>AK420-AK421</f>
        <v/>
      </c>
      <c r="AM422">
        <f>AM420-AM421</f>
        <v/>
      </c>
      <c r="AP422">
        <f>AP420-AP421</f>
        <v/>
      </c>
      <c r="AR422">
        <f>AR420-AR421</f>
        <v/>
      </c>
      <c r="AU422">
        <f>AU420-AU421</f>
        <v/>
      </c>
    </row>
    <row r="424">
      <c r="A424" t="inlineStr">
        <is>
          <t>Net assets/liabilities</t>
        </is>
      </c>
      <c r="C424" t="inlineStr">
        <is>
          <t>Million(2019Q4)</t>
        </is>
      </c>
      <c r="D424" t="inlineStr">
        <is>
          <t>QQQQ</t>
        </is>
      </c>
      <c r="G424" t="n">
        <v>58111.367</v>
      </c>
      <c r="I424" t="n">
        <v>65423.046</v>
      </c>
      <c r="L424" t="n">
        <v>72307.258</v>
      </c>
      <c r="N424" t="n">
        <v>88992.74800000001</v>
      </c>
      <c r="Q424" t="n">
        <v>103549.254</v>
      </c>
      <c r="S424" t="n">
        <v>130084.011</v>
      </c>
      <c r="V424" t="n">
        <v>148863.8</v>
      </c>
      <c r="X424" t="n">
        <v>183165.5</v>
      </c>
      <c r="AA424" t="n">
        <v>200535.4</v>
      </c>
      <c r="AC424" t="n">
        <v>226.1</v>
      </c>
      <c r="AF424" t="n">
        <v>231.6</v>
      </c>
      <c r="AH424" t="n">
        <v>252.6</v>
      </c>
      <c r="AK424" t="n">
        <v>261.5</v>
      </c>
      <c r="AM424" t="n">
        <v>281.6</v>
      </c>
      <c r="AP424" t="n">
        <v>234.7</v>
      </c>
      <c r="AR424" t="n">
        <v>239.2</v>
      </c>
      <c r="AU424" t="n">
        <v>229.6</v>
      </c>
    </row>
    <row r="425">
      <c r="A425" t="inlineStr">
        <is>
          <t>Net assets/liabilities-c</t>
        </is>
      </c>
      <c r="G425">
        <f>G396+G420</f>
        <v/>
      </c>
      <c r="I425">
        <f>I396+I420</f>
        <v/>
      </c>
      <c r="L425">
        <f>L396+L420</f>
        <v/>
      </c>
      <c r="N425">
        <f>N396+N420</f>
        <v/>
      </c>
      <c r="Q425">
        <f>Q396+Q420</f>
        <v/>
      </c>
      <c r="S425">
        <f>S396+S420</f>
        <v/>
      </c>
      <c r="V425">
        <f>V396+V420</f>
        <v/>
      </c>
      <c r="X425">
        <f>X396+X420</f>
        <v/>
      </c>
      <c r="AA425">
        <f>AA396+AA420</f>
        <v/>
      </c>
      <c r="AC425">
        <f>AC396+AC420</f>
        <v/>
      </c>
      <c r="AF425">
        <f>AF396+AF420</f>
        <v/>
      </c>
      <c r="AH425">
        <f>AH396+AH420</f>
        <v/>
      </c>
      <c r="AK425">
        <f>AK396+AK420</f>
        <v/>
      </c>
      <c r="AM425">
        <f>AM396+AM420</f>
        <v/>
      </c>
      <c r="AP425">
        <f>AP396+AP420</f>
        <v/>
      </c>
      <c r="AR425">
        <f>AR396+AR420</f>
        <v/>
      </c>
      <c r="AU425">
        <f>AU396+AU420</f>
        <v/>
      </c>
    </row>
    <row r="426">
      <c r="A426" t="inlineStr">
        <is>
          <t>Sum check</t>
        </is>
      </c>
      <c r="G426">
        <f>G424-G425</f>
        <v/>
      </c>
      <c r="I426">
        <f>I424-I425</f>
        <v/>
      </c>
      <c r="L426">
        <f>L424-L425</f>
        <v/>
      </c>
      <c r="N426">
        <f>N424-N425</f>
        <v/>
      </c>
      <c r="Q426">
        <f>Q424-Q425</f>
        <v/>
      </c>
      <c r="S426">
        <f>S424-S425</f>
        <v/>
      </c>
      <c r="V426">
        <f>V424-V425</f>
        <v/>
      </c>
      <c r="X426">
        <f>X424-X425</f>
        <v/>
      </c>
      <c r="AA426">
        <f>AA424-AA425</f>
        <v/>
      </c>
      <c r="AC426">
        <f>AC424-AC425</f>
        <v/>
      </c>
      <c r="AF426">
        <f>AF424-AF425</f>
        <v/>
      </c>
      <c r="AH426">
        <f>AH424-AH425</f>
        <v/>
      </c>
      <c r="AK426">
        <f>AK424-AK425</f>
        <v/>
      </c>
      <c r="AM426">
        <f>AM424-AM425</f>
        <v/>
      </c>
      <c r="AP426">
        <f>AP424-AP425</f>
        <v/>
      </c>
      <c r="AR426">
        <f>AR424-AR425</f>
        <v/>
      </c>
      <c r="AU426">
        <f>AU424-AU425</f>
        <v/>
      </c>
    </row>
    <row r="428">
      <c r="A428" t="inlineStr">
        <is>
          <t>Equity attributable to equity holders of the company</t>
        </is>
      </c>
    </row>
    <row r="429">
      <c r="A429" t="inlineStr">
        <is>
          <t>Share capital</t>
        </is>
      </c>
      <c r="C429" t="inlineStr">
        <is>
          <t>Million(2019Q4)</t>
        </is>
      </c>
      <c r="D429" t="inlineStr">
        <is>
          <t>QQQQ</t>
        </is>
      </c>
      <c r="G429" t="n">
        <v>288.102</v>
      </c>
      <c r="I429" t="n">
        <v>288.102</v>
      </c>
      <c r="L429" t="n">
        <v>288.102</v>
      </c>
      <c r="N429" t="n">
        <v>288.102</v>
      </c>
      <c r="Q429" t="n">
        <v>288.102</v>
      </c>
      <c r="S429" t="n">
        <v>288.415</v>
      </c>
      <c r="V429" t="n">
        <v>288.8</v>
      </c>
      <c r="X429" t="n">
        <v>290.3</v>
      </c>
      <c r="AA429" t="n">
        <v>290.3</v>
      </c>
      <c r="AC429" t="n">
        <v>0.3</v>
      </c>
      <c r="AF429" t="n">
        <v>0.3</v>
      </c>
      <c r="AH429" t="n">
        <v>0.3</v>
      </c>
      <c r="AK429" t="n">
        <v>0.3</v>
      </c>
      <c r="AM429" t="n">
        <v>0.3</v>
      </c>
      <c r="AP429" t="n">
        <v>0.3</v>
      </c>
      <c r="AR429" t="n">
        <v>0.3</v>
      </c>
      <c r="AU429" t="n">
        <v>0.3</v>
      </c>
    </row>
    <row r="430">
      <c r="A430" t="inlineStr">
        <is>
          <t>Share premium</t>
        </is>
      </c>
      <c r="C430" t="inlineStr">
        <is>
          <t>Million(2019Q4)</t>
        </is>
      </c>
      <c r="D430" t="inlineStr">
        <is>
          <t>QQQQ</t>
        </is>
      </c>
      <c r="G430" t="n">
        <v>53521.386</v>
      </c>
      <c r="I430" t="n">
        <v>53521.386</v>
      </c>
      <c r="L430" t="n">
        <v>53521.386</v>
      </c>
      <c r="N430" t="n">
        <v>53521.386</v>
      </c>
      <c r="Q430" t="n">
        <v>53521.386</v>
      </c>
      <c r="S430" t="n">
        <v>53689.162</v>
      </c>
      <c r="V430" t="n">
        <v>53883.9</v>
      </c>
      <c r="X430" t="n">
        <v>54769.5</v>
      </c>
      <c r="AA430" t="n">
        <v>54783.1</v>
      </c>
      <c r="AC430" t="n">
        <v>54.8</v>
      </c>
      <c r="AF430" t="n">
        <v>54.8</v>
      </c>
      <c r="AH430" t="n">
        <v>54.8</v>
      </c>
      <c r="AK430" t="n">
        <v>54.8</v>
      </c>
      <c r="AM430" t="n">
        <v>54.8</v>
      </c>
      <c r="AP430" t="n">
        <v>54.8</v>
      </c>
      <c r="AR430" t="n">
        <v>54.8</v>
      </c>
      <c r="AU430" t="n">
        <v>54.8</v>
      </c>
    </row>
    <row r="431">
      <c r="A431" t="inlineStr">
        <is>
          <t>Capital redemption reserve</t>
        </is>
      </c>
      <c r="C431" t="inlineStr">
        <is>
          <t>Million(2019Q4)</t>
        </is>
      </c>
      <c r="D431" t="inlineStr">
        <is>
          <t>QQQQ</t>
        </is>
      </c>
      <c r="G431" t="n">
        <v>93.18899999999999</v>
      </c>
      <c r="I431" t="n">
        <v>93.18899999999999</v>
      </c>
      <c r="L431" t="n">
        <v>93.18899999999999</v>
      </c>
      <c r="N431" t="n">
        <v>93.18899999999999</v>
      </c>
      <c r="Q431" t="n">
        <v>93.18899999999999</v>
      </c>
      <c r="S431" t="n">
        <v>93.18899999999999</v>
      </c>
      <c r="V431" t="n">
        <v>93.2</v>
      </c>
      <c r="X431" t="n">
        <v>93.2</v>
      </c>
      <c r="AA431" t="n">
        <v>93.2</v>
      </c>
      <c r="AC431" t="n">
        <v>0.1</v>
      </c>
      <c r="AF431" t="n">
        <v>0.1</v>
      </c>
      <c r="AH431" t="n">
        <v>0.1</v>
      </c>
      <c r="AK431" t="n">
        <v>0.1</v>
      </c>
      <c r="AM431" t="n">
        <v>0.1</v>
      </c>
      <c r="AP431" t="n">
        <v>0.1</v>
      </c>
      <c r="AR431" t="n">
        <v>0.1</v>
      </c>
      <c r="AU431" t="n">
        <v>0.1</v>
      </c>
    </row>
    <row r="432">
      <c r="A432" t="inlineStr">
        <is>
          <t>Translation reserve</t>
        </is>
      </c>
      <c r="C432" t="inlineStr">
        <is>
          <t>Million(2019Q4)</t>
        </is>
      </c>
      <c r="D432" t="inlineStr">
        <is>
          <t>QQQQ</t>
        </is>
      </c>
      <c r="V432" t="n">
        <v>100.9</v>
      </c>
      <c r="X432" t="n">
        <v>-110.3</v>
      </c>
      <c r="AA432" t="n">
        <v>-115.4</v>
      </c>
      <c r="AF432" t="n">
        <v>0.1</v>
      </c>
      <c r="AH432" t="n">
        <v>-0.2</v>
      </c>
      <c r="AK432" t="n">
        <v>-0.2</v>
      </c>
      <c r="AM432" t="n">
        <v>-0.2</v>
      </c>
      <c r="AP432" t="n">
        <v>-0.3</v>
      </c>
      <c r="AR432" t="n">
        <v>-0.3</v>
      </c>
      <c r="AU432" t="n">
        <v>-1.5</v>
      </c>
    </row>
    <row r="433">
      <c r="A433" t="inlineStr">
        <is>
          <t>Cash flow hedge reserve</t>
        </is>
      </c>
      <c r="C433" t="inlineStr">
        <is>
          <t>Million(2019Q4)</t>
        </is>
      </c>
      <c r="D433" t="inlineStr">
        <is>
          <t>QQQQ</t>
        </is>
      </c>
      <c r="AC433" t="n">
        <v>0.2</v>
      </c>
      <c r="AF433" t="n">
        <v>-1.2</v>
      </c>
      <c r="AH433" t="n">
        <v>0.8</v>
      </c>
      <c r="AK433" t="n">
        <v>0.2</v>
      </c>
      <c r="AM433" t="n">
        <v>-0.2</v>
      </c>
      <c r="AP433" t="n">
        <v>-1.1</v>
      </c>
      <c r="AR433" t="n">
        <v>-0.5</v>
      </c>
    </row>
    <row r="434">
      <c r="A434" t="inlineStr">
        <is>
          <t>Retained earnings</t>
        </is>
      </c>
      <c r="C434" t="inlineStr">
        <is>
          <t>Million(2019Q4)</t>
        </is>
      </c>
      <c r="D434" t="inlineStr">
        <is>
          <t>QQQQ</t>
        </is>
      </c>
      <c r="G434" t="n">
        <v>4208.69</v>
      </c>
      <c r="I434" t="n">
        <v>11520.369</v>
      </c>
      <c r="L434" t="n">
        <v>18404.581</v>
      </c>
      <c r="N434" t="n">
        <v>35090.071</v>
      </c>
      <c r="Q434" t="n">
        <v>49646.577</v>
      </c>
      <c r="S434" t="n">
        <v>76013.245</v>
      </c>
      <c r="V434" t="n">
        <v>94497</v>
      </c>
      <c r="X434" t="n">
        <v>128122.8</v>
      </c>
      <c r="AA434" t="n">
        <v>145484.2</v>
      </c>
      <c r="AC434" t="n">
        <v>170.7</v>
      </c>
      <c r="AF434" t="n">
        <v>177.5</v>
      </c>
      <c r="AH434" t="n">
        <v>196.8</v>
      </c>
      <c r="AK434" t="n">
        <v>206.3</v>
      </c>
      <c r="AM434" t="n">
        <v>226.8</v>
      </c>
      <c r="AP434" t="n">
        <v>180.9</v>
      </c>
      <c r="AR434" t="n">
        <v>184.8</v>
      </c>
      <c r="AU434" t="n">
        <v>175.9</v>
      </c>
    </row>
    <row r="435">
      <c r="A435" t="inlineStr">
        <is>
          <t>Total equity</t>
        </is>
      </c>
      <c r="C435" t="inlineStr">
        <is>
          <t>Million(2019Q4)</t>
        </is>
      </c>
      <c r="D435" t="inlineStr">
        <is>
          <t>QQQQ</t>
        </is>
      </c>
      <c r="G435" t="n">
        <v>58111.367</v>
      </c>
      <c r="I435" t="n">
        <v>65423.046</v>
      </c>
      <c r="L435" t="n">
        <v>72307.258</v>
      </c>
      <c r="N435" t="n">
        <v>88992.74800000001</v>
      </c>
      <c r="Q435" t="n">
        <v>103549.254</v>
      </c>
      <c r="S435" t="n">
        <v>130084.011</v>
      </c>
      <c r="V435" t="n">
        <v>148863.8</v>
      </c>
      <c r="X435" t="n">
        <v>183165.5</v>
      </c>
      <c r="AA435" t="n">
        <v>200535.4</v>
      </c>
      <c r="AC435" t="n">
        <v>226.1</v>
      </c>
      <c r="AF435" t="n">
        <v>231.6</v>
      </c>
      <c r="AH435" t="n">
        <v>252.6</v>
      </c>
      <c r="AK435" t="n">
        <v>261.5</v>
      </c>
      <c r="AM435" t="n">
        <v>281.6</v>
      </c>
      <c r="AP435" t="n">
        <v>234.7</v>
      </c>
      <c r="AR435" t="n">
        <v>239.2</v>
      </c>
      <c r="AU435" t="n">
        <v>229.6</v>
      </c>
    </row>
    <row r="436">
      <c r="A436" t="inlineStr">
        <is>
          <t>Total equity-c</t>
        </is>
      </c>
      <c r="G436">
        <f>SUM(G429:G434)</f>
        <v/>
      </c>
      <c r="I436">
        <f>SUM(I429:I434)</f>
        <v/>
      </c>
      <c r="L436">
        <f>SUM(L429:L434)</f>
        <v/>
      </c>
      <c r="N436">
        <f>SUM(N429:N434)</f>
        <v/>
      </c>
      <c r="Q436">
        <f>SUM(Q429:Q434)</f>
        <v/>
      </c>
      <c r="S436">
        <f>SUM(S429:S434)</f>
        <v/>
      </c>
      <c r="V436">
        <f>SUM(V429:V434)</f>
        <v/>
      </c>
      <c r="X436">
        <f>SUM(X429:X434)</f>
        <v/>
      </c>
      <c r="AA436">
        <f>SUM(AA429:AA434)</f>
        <v/>
      </c>
      <c r="AC436">
        <f>SUM(AC429:AC434)</f>
        <v/>
      </c>
      <c r="AF436">
        <f>SUM(AF429:AF434)</f>
        <v/>
      </c>
      <c r="AH436">
        <f>SUM(AH429:AH434)</f>
        <v/>
      </c>
      <c r="AK436">
        <f>SUM(AK429:AK434)</f>
        <v/>
      </c>
      <c r="AM436">
        <f>SUM(AM429:AM434)</f>
        <v/>
      </c>
      <c r="AP436">
        <f>SUM(AP429:AP434)</f>
        <v/>
      </c>
      <c r="AR436">
        <f>SUM(AR429:AR434)</f>
        <v/>
      </c>
      <c r="AU436">
        <f>SUM(AU429:AU434)</f>
        <v/>
      </c>
    </row>
    <row r="437">
      <c r="A437" t="inlineStr">
        <is>
          <t>Sum check 1</t>
        </is>
      </c>
      <c r="G437">
        <f>G435-G436</f>
        <v/>
      </c>
      <c r="I437">
        <f>I435-I436</f>
        <v/>
      </c>
      <c r="L437">
        <f>L435-L436</f>
        <v/>
      </c>
      <c r="N437">
        <f>N435-N436</f>
        <v/>
      </c>
      <c r="Q437">
        <f>Q435-Q436</f>
        <v/>
      </c>
      <c r="S437">
        <f>S435-S436</f>
        <v/>
      </c>
      <c r="V437">
        <f>V435-V436</f>
        <v/>
      </c>
      <c r="X437">
        <f>X435-X436</f>
        <v/>
      </c>
      <c r="AA437">
        <f>AA435-AA436</f>
        <v/>
      </c>
      <c r="AC437">
        <f>AC435-AC436</f>
        <v/>
      </c>
      <c r="AF437">
        <f>AF435-AF436</f>
        <v/>
      </c>
      <c r="AH437">
        <f>AH435-AH436</f>
        <v/>
      </c>
      <c r="AK437">
        <f>AK435-AK436</f>
        <v/>
      </c>
      <c r="AM437">
        <f>AM435-AM436</f>
        <v/>
      </c>
      <c r="AP437">
        <f>AP435-AP436</f>
        <v/>
      </c>
      <c r="AR437">
        <f>AR435-AR436</f>
        <v/>
      </c>
      <c r="AU437">
        <f>AU435-AU436</f>
        <v/>
      </c>
    </row>
    <row r="438">
      <c r="A438" t="inlineStr">
        <is>
          <t>Sum check 2</t>
        </is>
      </c>
      <c r="G438">
        <f>G435-G425</f>
        <v/>
      </c>
      <c r="I438">
        <f>I435-I425</f>
        <v/>
      </c>
      <c r="L438">
        <f>L435-L425</f>
        <v/>
      </c>
      <c r="N438">
        <f>N435-N425</f>
        <v/>
      </c>
      <c r="Q438">
        <f>Q435-Q425</f>
        <v/>
      </c>
      <c r="S438">
        <f>S435-S425</f>
        <v/>
      </c>
      <c r="V438">
        <f>V435-V425</f>
        <v/>
      </c>
      <c r="X438">
        <f>X435-X425</f>
        <v/>
      </c>
      <c r="AA438">
        <f>AA435-AA425</f>
        <v/>
      </c>
      <c r="AC438">
        <f>AC435-AC425</f>
        <v/>
      </c>
      <c r="AF438">
        <f>AF435-AF425</f>
        <v/>
      </c>
      <c r="AH438">
        <f>AH435-AH425</f>
        <v/>
      </c>
      <c r="AK438">
        <f>AK435-AK425</f>
        <v/>
      </c>
      <c r="AM438">
        <f>AM435-AM425</f>
        <v/>
      </c>
      <c r="AP438">
        <f>AP435-AP425</f>
        <v/>
      </c>
      <c r="AR438">
        <f>AR435-AR425</f>
        <v/>
      </c>
      <c r="AU438">
        <f>AU435-AU425</f>
        <v/>
      </c>
    </row>
    <row r="440">
      <c r="A440" t="inlineStr">
        <is>
          <t>Cash flow statement</t>
        </is>
      </c>
    </row>
    <row r="441">
      <c r="A441" t="inlineStr">
        <is>
          <t>Cash flows from operating activities</t>
        </is>
      </c>
    </row>
    <row r="442">
      <c r="A442" t="inlineStr">
        <is>
          <t>Profit (loss) before tax</t>
        </is>
      </c>
      <c r="C442" t="inlineStr">
        <is>
          <t>Million(2019Q4)</t>
        </is>
      </c>
      <c r="D442" t="inlineStr">
        <is>
          <t>QYYY</t>
        </is>
      </c>
      <c r="G442" t="n">
        <v>6593.17</v>
      </c>
      <c r="I442" t="n">
        <v>16760.513</v>
      </c>
      <c r="L442" t="n">
        <v>11796.622</v>
      </c>
      <c r="N442" t="n">
        <v>34301.88</v>
      </c>
      <c r="Q442" t="n">
        <v>24075.632</v>
      </c>
      <c r="S442" t="n">
        <v>56426.683</v>
      </c>
      <c r="V442" t="n">
        <v>32652.4</v>
      </c>
      <c r="X442" t="n">
        <v>75577.39999999999</v>
      </c>
      <c r="AA442" t="n">
        <v>34950.6</v>
      </c>
      <c r="AC442" t="n">
        <v>72.5</v>
      </c>
      <c r="AF442" t="n">
        <v>21.7</v>
      </c>
      <c r="AH442" t="n">
        <v>51.6</v>
      </c>
      <c r="AK442" t="n">
        <v>25.3</v>
      </c>
      <c r="AM442" t="n">
        <v>55.6</v>
      </c>
      <c r="AP442" t="n">
        <v>17.6</v>
      </c>
      <c r="AR442" t="n">
        <v>31</v>
      </c>
      <c r="AU442" t="n">
        <v>1.4</v>
      </c>
    </row>
    <row r="443">
      <c r="A443" t="inlineStr">
        <is>
          <t>Link check</t>
        </is>
      </c>
      <c r="G443">
        <f>G442-G336</f>
        <v/>
      </c>
      <c r="I443">
        <f>I442-I336</f>
        <v/>
      </c>
      <c r="L443">
        <f>L442-L336</f>
        <v/>
      </c>
      <c r="N443">
        <f>N442-N336</f>
        <v/>
      </c>
      <c r="Q443">
        <f>Q442-Q336</f>
        <v/>
      </c>
      <c r="S443">
        <f>S442-S336</f>
        <v/>
      </c>
      <c r="V443">
        <f>V442-V336</f>
        <v/>
      </c>
      <c r="X443">
        <f>X442-X336</f>
        <v/>
      </c>
      <c r="AA443">
        <f>AA442-AA336</f>
        <v/>
      </c>
      <c r="AC443">
        <f>AC442-AC336</f>
        <v/>
      </c>
      <c r="AF443">
        <f>AF442-AF336</f>
        <v/>
      </c>
      <c r="AH443">
        <f>AH442-AH336</f>
        <v/>
      </c>
      <c r="AK443">
        <f>AK442-AK336</f>
        <v/>
      </c>
      <c r="AM443">
        <f>AM442-AM336</f>
        <v/>
      </c>
      <c r="AP443">
        <f>AP442-AP336</f>
        <v/>
      </c>
      <c r="AR443">
        <f>AR442-AR336</f>
        <v/>
      </c>
      <c r="AU443">
        <f>AU442-AU336</f>
        <v/>
      </c>
    </row>
    <row r="444">
      <c r="A444" t="inlineStr">
        <is>
          <t>Finance expense</t>
        </is>
      </c>
      <c r="C444" t="inlineStr">
        <is>
          <t>Million(2019Q4)</t>
        </is>
      </c>
      <c r="D444" t="inlineStr">
        <is>
          <t>QYYY</t>
        </is>
      </c>
      <c r="G444" t="n">
        <v>193.767</v>
      </c>
      <c r="I444" t="n">
        <v>536.189</v>
      </c>
      <c r="L444" t="n">
        <v>111.794</v>
      </c>
      <c r="N444" t="n">
        <v>150.318</v>
      </c>
      <c r="Q444" t="n">
        <v>27.027</v>
      </c>
      <c r="S444" t="n">
        <v>71.937</v>
      </c>
      <c r="V444" t="n">
        <v>43.5</v>
      </c>
      <c r="X444" t="n">
        <v>107</v>
      </c>
      <c r="AA444" t="n">
        <v>51.1</v>
      </c>
      <c r="AC444" t="n">
        <v>0.2</v>
      </c>
      <c r="AH444" t="n">
        <v>0.2</v>
      </c>
      <c r="AK444" t="n">
        <v>0.1</v>
      </c>
      <c r="AM444" t="n">
        <v>0.3</v>
      </c>
      <c r="AP444" t="n">
        <v>0.1</v>
      </c>
      <c r="AR444" t="n">
        <v>0.4</v>
      </c>
      <c r="AU444" t="n">
        <v>0.3</v>
      </c>
    </row>
    <row r="445">
      <c r="A445" t="inlineStr">
        <is>
          <t>Finance income</t>
        </is>
      </c>
      <c r="C445" t="inlineStr">
        <is>
          <t>Million(2019Q4)</t>
        </is>
      </c>
      <c r="D445" t="inlineStr">
        <is>
          <t>QYYY</t>
        </is>
      </c>
      <c r="G445" t="n">
        <v>-5.023</v>
      </c>
      <c r="I445" t="n">
        <v>-27.97</v>
      </c>
      <c r="L445" t="n">
        <v>-37.299</v>
      </c>
      <c r="N445" t="n">
        <v>-79.821</v>
      </c>
      <c r="Q445" t="n">
        <v>-35.845</v>
      </c>
      <c r="S445" t="n">
        <v>-94.88500000000001</v>
      </c>
      <c r="V445" t="n">
        <v>-101.9</v>
      </c>
      <c r="X445" t="n">
        <v>-327.2</v>
      </c>
      <c r="AA445" t="n">
        <v>-246.1</v>
      </c>
      <c r="AC445" t="n">
        <v>-0.5</v>
      </c>
      <c r="AF445" t="n">
        <v>-0.3</v>
      </c>
      <c r="AH445" t="n">
        <v>-0.5</v>
      </c>
      <c r="AK445" t="n">
        <v>-0.1</v>
      </c>
      <c r="AM445" t="n">
        <v>-0.3</v>
      </c>
      <c r="AP445" t="n">
        <v>-0.3</v>
      </c>
      <c r="AR445" t="n">
        <v>-0.8</v>
      </c>
      <c r="AU445" t="n">
        <v>-1.1</v>
      </c>
    </row>
    <row r="446">
      <c r="A446" t="inlineStr">
        <is>
          <t>Depreciation of property, plant &amp; equipment</t>
        </is>
      </c>
      <c r="C446" t="inlineStr">
        <is>
          <t>Million(2019Q4)</t>
        </is>
      </c>
      <c r="D446" t="inlineStr">
        <is>
          <t>QYYY</t>
        </is>
      </c>
      <c r="G446" t="n">
        <v>54.985</v>
      </c>
      <c r="I446" t="n">
        <v>123.925</v>
      </c>
      <c r="L446" t="n">
        <v>105.288</v>
      </c>
      <c r="N446" t="n">
        <v>249.318</v>
      </c>
      <c r="Q446" t="n">
        <v>182.857</v>
      </c>
      <c r="S446" t="n">
        <v>405.46</v>
      </c>
      <c r="V446" t="n">
        <v>322.3</v>
      </c>
      <c r="X446" t="n">
        <v>738.6</v>
      </c>
      <c r="AA446" t="n">
        <v>750.4</v>
      </c>
      <c r="AC446" t="n">
        <v>2.2</v>
      </c>
      <c r="AF446" t="n">
        <v>1.2</v>
      </c>
      <c r="AH446" t="n">
        <v>2.7</v>
      </c>
      <c r="AK446" t="n">
        <v>1.8</v>
      </c>
      <c r="AM446" t="n">
        <v>3.2</v>
      </c>
      <c r="AP446" t="n">
        <v>1.6</v>
      </c>
      <c r="AR446" t="n">
        <v>4.3</v>
      </c>
      <c r="AU446" t="n">
        <v>3.3</v>
      </c>
    </row>
    <row r="447">
      <c r="A447" t="inlineStr">
        <is>
          <t>Amortization of intangible assets</t>
        </is>
      </c>
      <c r="C447" t="inlineStr">
        <is>
          <t>Million(2019Q4)</t>
        </is>
      </c>
      <c r="D447" t="inlineStr">
        <is>
          <t>QYYY</t>
        </is>
      </c>
      <c r="G447" t="n">
        <v>360</v>
      </c>
      <c r="I447" t="n">
        <v>720</v>
      </c>
      <c r="L447" t="n">
        <v>360</v>
      </c>
      <c r="N447" t="n">
        <v>720</v>
      </c>
      <c r="Q447" t="n">
        <v>360</v>
      </c>
      <c r="S447" t="n">
        <v>720</v>
      </c>
      <c r="V447" t="n">
        <v>360</v>
      </c>
      <c r="X447" t="n">
        <v>720</v>
      </c>
      <c r="AA447" t="n">
        <v>360</v>
      </c>
      <c r="AC447" t="n">
        <v>0.7</v>
      </c>
      <c r="AF447" t="n">
        <v>0.4</v>
      </c>
      <c r="AH447" t="n">
        <v>1.1</v>
      </c>
      <c r="AK447" t="n">
        <v>0.8</v>
      </c>
      <c r="AM447" t="n">
        <v>1.5</v>
      </c>
      <c r="AP447" t="n">
        <v>0.8</v>
      </c>
      <c r="AR447" t="n">
        <v>1.5</v>
      </c>
      <c r="AU447" t="n">
        <v>0.8</v>
      </c>
    </row>
    <row r="448">
      <c r="A448" t="inlineStr">
        <is>
          <t>Share based payment charges</t>
        </is>
      </c>
      <c r="C448" t="inlineStr">
        <is>
          <t>Million(2019Q4)</t>
        </is>
      </c>
      <c r="D448" t="inlineStr">
        <is>
          <t>QYYY</t>
        </is>
      </c>
      <c r="G448" t="n">
        <v>32.626</v>
      </c>
      <c r="I448" t="n">
        <v>69.813</v>
      </c>
      <c r="L448" t="n">
        <v>104.602</v>
      </c>
      <c r="N448" t="n">
        <v>497.294</v>
      </c>
      <c r="Q448" t="n">
        <v>540.581</v>
      </c>
      <c r="S448" t="n">
        <v>1135.809</v>
      </c>
      <c r="V448" t="n">
        <v>683.4</v>
      </c>
      <c r="X448" t="n">
        <v>1821.8</v>
      </c>
      <c r="AA448" t="n">
        <v>827.7</v>
      </c>
      <c r="AC448" t="n">
        <v>1.9</v>
      </c>
      <c r="AF448" t="n">
        <v>0.8</v>
      </c>
      <c r="AH448" t="n">
        <v>1.9</v>
      </c>
      <c r="AK448" t="n">
        <v>1.3</v>
      </c>
      <c r="AM448" t="n">
        <v>2.7</v>
      </c>
      <c r="AP448" t="n">
        <v>2.2</v>
      </c>
      <c r="AR448" t="n">
        <v>3.3</v>
      </c>
      <c r="AU448" t="n">
        <v>2.2</v>
      </c>
    </row>
    <row r="449">
      <c r="A449" t="inlineStr">
        <is>
          <t>Non-cash movements on working capital</t>
        </is>
      </c>
      <c r="C449" t="inlineStr">
        <is>
          <t>Million(2019Q4)</t>
        </is>
      </c>
      <c r="D449" t="inlineStr">
        <is>
          <t>QYYY</t>
        </is>
      </c>
      <c r="AM449" t="n">
        <v>3.8</v>
      </c>
      <c r="AP449" t="n">
        <v>0.1</v>
      </c>
      <c r="AR449" t="n">
        <v>-3.1</v>
      </c>
      <c r="AU449" t="n">
        <v>3.5</v>
      </c>
    </row>
    <row r="450">
      <c r="A450" t="inlineStr">
        <is>
          <t>Gain on disposal of fixed asset</t>
        </is>
      </c>
      <c r="C450" t="inlineStr">
        <is>
          <t>Million(2019Q4)</t>
        </is>
      </c>
      <c r="D450" t="inlineStr">
        <is>
          <t>QYYY</t>
        </is>
      </c>
      <c r="AM450" t="n">
        <v>0.1</v>
      </c>
    </row>
    <row r="451">
      <c r="A451" t="inlineStr">
        <is>
          <t>Exceptional items</t>
        </is>
      </c>
      <c r="C451" t="inlineStr">
        <is>
          <t>Million(2019Q4)</t>
        </is>
      </c>
      <c r="D451" t="inlineStr">
        <is>
          <t>QYYY</t>
        </is>
      </c>
      <c r="AU451" t="n">
        <v>3.3</v>
      </c>
    </row>
    <row r="452">
      <c r="A452" t="inlineStr">
        <is>
          <t>Total</t>
        </is>
      </c>
      <c r="C452" t="inlineStr">
        <is>
          <t>Million(2019Q4)</t>
        </is>
      </c>
      <c r="D452" t="inlineStr">
        <is>
          <t>QYYY</t>
        </is>
      </c>
      <c r="G452" t="n">
        <v>7229.525</v>
      </c>
      <c r="I452" t="n">
        <v>18182.47</v>
      </c>
      <c r="L452" t="n">
        <v>12441.007</v>
      </c>
      <c r="N452" t="n">
        <v>35838.989</v>
      </c>
      <c r="Q452" t="n">
        <v>25150.252</v>
      </c>
      <c r="S452" t="n">
        <v>58665.004</v>
      </c>
      <c r="V452" t="n">
        <v>33959.7</v>
      </c>
      <c r="X452" t="n">
        <v>78637.60000000001</v>
      </c>
      <c r="AA452" t="n">
        <v>36693.7</v>
      </c>
      <c r="AC452" t="n">
        <v>77</v>
      </c>
      <c r="AF452" t="n">
        <v>23.8</v>
      </c>
      <c r="AH452" t="n">
        <v>57</v>
      </c>
      <c r="AK452" t="n">
        <v>29.2</v>
      </c>
      <c r="AM452" t="n">
        <v>66.90000000000001</v>
      </c>
      <c r="AP452" t="n">
        <v>22.1</v>
      </c>
      <c r="AR452" t="n">
        <v>36.6</v>
      </c>
      <c r="AU452" t="n">
        <v>13.7</v>
      </c>
    </row>
    <row r="453">
      <c r="A453" t="inlineStr">
        <is>
          <t>Total-c</t>
        </is>
      </c>
      <c r="G453">
        <f>SUM(G442,G444:G451)</f>
        <v/>
      </c>
      <c r="I453">
        <f>SUM(I442,I444:I451)</f>
        <v/>
      </c>
      <c r="L453">
        <f>SUM(L442,L444:L451)</f>
        <v/>
      </c>
      <c r="N453">
        <f>SUM(N442,N444:N451)</f>
        <v/>
      </c>
      <c r="Q453">
        <f>SUM(Q442,Q444:Q451)</f>
        <v/>
      </c>
      <c r="S453">
        <f>SUM(S442,S444:S451)</f>
        <v/>
      </c>
      <c r="V453">
        <f>SUM(V442,V444:V451)</f>
        <v/>
      </c>
      <c r="X453">
        <f>SUM(X442,X444:X451)</f>
        <v/>
      </c>
      <c r="AA453">
        <f>SUM(AA442,AA444:AA451)</f>
        <v/>
      </c>
      <c r="AC453">
        <f>SUM(AC442,AC444:AC451)</f>
        <v/>
      </c>
      <c r="AF453">
        <f>SUM(AF442,AF444:AF451)</f>
        <v/>
      </c>
      <c r="AH453">
        <f>SUM(AH442,AH444:AH451)</f>
        <v/>
      </c>
      <c r="AK453">
        <f>SUM(AK442,AK444:AK451)</f>
        <v/>
      </c>
      <c r="AM453">
        <f>SUM(AM442,AM444:AM451)</f>
        <v/>
      </c>
      <c r="AP453">
        <f>SUM(AP442,AP444:AP451)</f>
        <v/>
      </c>
      <c r="AR453">
        <f>SUM(AR442,AR444:AR451)</f>
        <v/>
      </c>
      <c r="AU453">
        <f>SUM(AU442,AU444:AU451)</f>
        <v/>
      </c>
    </row>
    <row r="454">
      <c r="A454" t="inlineStr">
        <is>
          <t>Sum check</t>
        </is>
      </c>
      <c r="G454">
        <f>G452-G453</f>
        <v/>
      </c>
      <c r="I454">
        <f>I452-I453</f>
        <v/>
      </c>
      <c r="L454">
        <f>L452-L453</f>
        <v/>
      </c>
      <c r="N454">
        <f>N452-N453</f>
        <v/>
      </c>
      <c r="Q454">
        <f>Q452-Q453</f>
        <v/>
      </c>
      <c r="S454">
        <f>S452-S453</f>
        <v/>
      </c>
      <c r="V454">
        <f>V452-V453</f>
        <v/>
      </c>
      <c r="X454">
        <f>X452-X453</f>
        <v/>
      </c>
      <c r="AA454">
        <f>AA452-AA453</f>
        <v/>
      </c>
      <c r="AC454">
        <f>AC452-AC453</f>
        <v/>
      </c>
      <c r="AF454">
        <f>AF452-AF453</f>
        <v/>
      </c>
      <c r="AH454">
        <f>AH452-AH453</f>
        <v/>
      </c>
      <c r="AK454">
        <f>AK452-AK453</f>
        <v/>
      </c>
      <c r="AM454">
        <f>AM452-AM453</f>
        <v/>
      </c>
      <c r="AP454">
        <f>AP452-AP453</f>
        <v/>
      </c>
      <c r="AR454">
        <f>AR452-AR453</f>
        <v/>
      </c>
      <c r="AU454">
        <f>AU452-AU453</f>
        <v/>
      </c>
    </row>
    <row r="456">
      <c r="A456" t="inlineStr">
        <is>
          <t>Adjustments:</t>
        </is>
      </c>
    </row>
    <row r="457">
      <c r="A457" t="inlineStr">
        <is>
          <t>(Increase) decrease in trade and other receivables</t>
        </is>
      </c>
      <c r="C457" t="inlineStr">
        <is>
          <t>Million(2019Q4)</t>
        </is>
      </c>
      <c r="D457" t="inlineStr">
        <is>
          <t>QYYY</t>
        </is>
      </c>
      <c r="G457" t="n">
        <v>-2829.534</v>
      </c>
      <c r="I457" t="n">
        <v>-8405.951999999999</v>
      </c>
      <c r="L457" t="n">
        <v>-3888.215</v>
      </c>
      <c r="N457" t="n">
        <v>-13596.495</v>
      </c>
      <c r="Q457" t="n">
        <v>-8499.718000000001</v>
      </c>
      <c r="S457" t="n">
        <v>-26405.231</v>
      </c>
      <c r="V457" t="n">
        <v>-11417.4</v>
      </c>
      <c r="X457" t="n">
        <v>-7301</v>
      </c>
      <c r="AA457" t="n">
        <v>7455.3</v>
      </c>
      <c r="AC457" t="n">
        <v>1.3</v>
      </c>
      <c r="AF457" t="n">
        <v>11.1</v>
      </c>
      <c r="AH457" t="n">
        <v>4</v>
      </c>
      <c r="AK457" t="n">
        <v>-12</v>
      </c>
      <c r="AM457" t="n">
        <v>-14.6</v>
      </c>
      <c r="AP457" t="n">
        <v>-10.2</v>
      </c>
      <c r="AR457" t="n">
        <v>-1.6</v>
      </c>
      <c r="AU457" t="n">
        <v>-2.4</v>
      </c>
    </row>
    <row r="458">
      <c r="A458" t="inlineStr">
        <is>
          <t>(Increase) decrease in inventories</t>
        </is>
      </c>
      <c r="C458" t="inlineStr">
        <is>
          <t>Million(2019Q4)</t>
        </is>
      </c>
      <c r="D458" t="inlineStr">
        <is>
          <t>QYYY</t>
        </is>
      </c>
      <c r="G458" t="n">
        <v>-1045.8</v>
      </c>
      <c r="I458" t="n">
        <v>-2030.505</v>
      </c>
      <c r="L458" t="n">
        <v>471.485</v>
      </c>
      <c r="N458" t="n">
        <v>-4147.081</v>
      </c>
      <c r="Q458" t="n">
        <v>445.551</v>
      </c>
      <c r="S458" t="n">
        <v>-2711.982</v>
      </c>
      <c r="V458" t="n">
        <v>-5253.1</v>
      </c>
      <c r="X458" t="n">
        <v>-16414</v>
      </c>
      <c r="AA458" t="n">
        <v>-2031.1</v>
      </c>
      <c r="AC458" t="n">
        <v>5.7</v>
      </c>
      <c r="AF458" t="n">
        <v>-2.7</v>
      </c>
      <c r="AH458" t="n">
        <v>-17.2</v>
      </c>
      <c r="AK458" t="n">
        <v>-9.300000000000001</v>
      </c>
      <c r="AM458" t="n">
        <v>0.5</v>
      </c>
      <c r="AP458" t="n">
        <v>-19.6</v>
      </c>
      <c r="AR458" t="n">
        <v>-23.5</v>
      </c>
      <c r="AU458" t="n">
        <v>-25.9</v>
      </c>
    </row>
    <row r="459">
      <c r="A459" t="inlineStr">
        <is>
          <t>Increase (decrease) in trade and other payables</t>
        </is>
      </c>
      <c r="C459" t="inlineStr">
        <is>
          <t>Million(2019Q4)</t>
        </is>
      </c>
      <c r="D459" t="inlineStr">
        <is>
          <t>QYYY</t>
        </is>
      </c>
      <c r="G459" t="n">
        <v>2595.918</v>
      </c>
      <c r="I459" t="n">
        <v>5143.693</v>
      </c>
      <c r="L459" t="n">
        <v>2831.14</v>
      </c>
      <c r="N459" t="n">
        <v>7585.088</v>
      </c>
      <c r="Q459" t="n">
        <v>6096.484</v>
      </c>
      <c r="S459" t="n">
        <v>13820.634</v>
      </c>
      <c r="V459" t="n">
        <v>3017.7</v>
      </c>
      <c r="X459" t="n">
        <v>3461.9</v>
      </c>
      <c r="AA459" t="n">
        <v>-3111.7</v>
      </c>
      <c r="AC459" t="n">
        <v>-4</v>
      </c>
      <c r="AF459" t="n">
        <v>2.5</v>
      </c>
      <c r="AH459" t="n">
        <v>10.8</v>
      </c>
      <c r="AK459" t="n">
        <v>-1.4</v>
      </c>
      <c r="AM459" t="n">
        <v>7.7</v>
      </c>
      <c r="AP459" t="n">
        <v>6</v>
      </c>
      <c r="AR459" t="n">
        <v>0.5</v>
      </c>
      <c r="AU459" t="n">
        <v>11.7</v>
      </c>
    </row>
    <row r="460">
      <c r="A460" t="inlineStr">
        <is>
          <t>(Decrease) increase in derivative asset/liability</t>
        </is>
      </c>
      <c r="C460" t="inlineStr">
        <is>
          <t>Million(2019Q4)</t>
        </is>
      </c>
      <c r="D460" t="inlineStr">
        <is>
          <t>QYYY</t>
        </is>
      </c>
      <c r="AM460" t="n">
        <v>-2.8</v>
      </c>
      <c r="AP460" t="n">
        <v>3.2</v>
      </c>
      <c r="AR460" t="n">
        <v>2.4</v>
      </c>
      <c r="AU460" t="n">
        <v>-2.7</v>
      </c>
    </row>
    <row r="461">
      <c r="A461" t="inlineStr">
        <is>
          <t>Total</t>
        </is>
      </c>
      <c r="C461" t="inlineStr">
        <is>
          <t>Million(2019Q4)</t>
        </is>
      </c>
      <c r="D461" t="inlineStr">
        <is>
          <t>QYYY</t>
        </is>
      </c>
      <c r="G461" t="n">
        <v>-1279.416</v>
      </c>
      <c r="I461" t="n">
        <v>-5292.764</v>
      </c>
      <c r="L461" t="n">
        <v>-585.59</v>
      </c>
      <c r="N461" t="n">
        <v>-10158.488</v>
      </c>
      <c r="Q461" t="n">
        <v>-1957.683</v>
      </c>
      <c r="S461" t="n">
        <v>-15296.579</v>
      </c>
      <c r="V461" t="n">
        <v>-13652.8</v>
      </c>
      <c r="X461" t="n">
        <v>-20253.1</v>
      </c>
      <c r="AA461" t="n">
        <v>2312.5</v>
      </c>
      <c r="AC461" t="n">
        <v>3</v>
      </c>
      <c r="AF461" t="n">
        <v>10.9</v>
      </c>
      <c r="AH461" t="n">
        <v>-2.4</v>
      </c>
      <c r="AK461" t="n">
        <v>-22.7</v>
      </c>
      <c r="AM461" t="n">
        <v>-9.199999999999999</v>
      </c>
      <c r="AP461" t="n">
        <v>-20.6</v>
      </c>
      <c r="AR461" t="n">
        <v>-22.2</v>
      </c>
      <c r="AU461" t="n">
        <v>-19.3</v>
      </c>
    </row>
    <row r="462">
      <c r="A462" t="inlineStr">
        <is>
          <t>Total-c</t>
        </is>
      </c>
      <c r="G462">
        <f>SUM(G457:G460)</f>
        <v/>
      </c>
      <c r="I462">
        <f>SUM(I457:I460)</f>
        <v/>
      </c>
      <c r="L462">
        <f>SUM(L457:L460)</f>
        <v/>
      </c>
      <c r="N462">
        <f>SUM(N457:N460)</f>
        <v/>
      </c>
      <c r="Q462">
        <f>SUM(Q457:Q460)</f>
        <v/>
      </c>
      <c r="S462">
        <f>SUM(S457:S460)</f>
        <v/>
      </c>
      <c r="V462">
        <f>SUM(V457:V460)</f>
        <v/>
      </c>
      <c r="X462">
        <f>SUM(X457:X460)</f>
        <v/>
      </c>
      <c r="AA462">
        <f>SUM(AA457:AA460)</f>
        <v/>
      </c>
      <c r="AC462">
        <f>SUM(AC457:AC460)</f>
        <v/>
      </c>
      <c r="AF462">
        <f>SUM(AF457:AF460)</f>
        <v/>
      </c>
      <c r="AH462">
        <f>SUM(AH457:AH460)</f>
        <v/>
      </c>
      <c r="AK462">
        <f>SUM(AK457:AK460)</f>
        <v/>
      </c>
      <c r="AM462">
        <f>SUM(AM457:AM460)</f>
        <v/>
      </c>
      <c r="AP462">
        <f>SUM(AP457:AP460)</f>
        <v/>
      </c>
      <c r="AR462">
        <f>SUM(AR457:AR460)</f>
        <v/>
      </c>
      <c r="AU462">
        <f>SUM(AU457:AU460)</f>
        <v/>
      </c>
    </row>
    <row r="463">
      <c r="A463" t="inlineStr">
        <is>
          <t>Sum check</t>
        </is>
      </c>
      <c r="G463">
        <f>G461-G462</f>
        <v/>
      </c>
      <c r="I463">
        <f>I461-I462</f>
        <v/>
      </c>
      <c r="L463">
        <f>L461-L462</f>
        <v/>
      </c>
      <c r="N463">
        <f>N461-N462</f>
        <v/>
      </c>
      <c r="Q463">
        <f>Q461-Q462</f>
        <v/>
      </c>
      <c r="S463">
        <f>S461-S462</f>
        <v/>
      </c>
      <c r="V463">
        <f>V461-V462</f>
        <v/>
      </c>
      <c r="X463">
        <f>X461-X462</f>
        <v/>
      </c>
      <c r="AA463">
        <f>AA461-AA462</f>
        <v/>
      </c>
      <c r="AC463">
        <f>AC461-AC462</f>
        <v/>
      </c>
      <c r="AF463">
        <f>AF461-AF462</f>
        <v/>
      </c>
      <c r="AH463">
        <f>AH461-AH462</f>
        <v/>
      </c>
      <c r="AK463">
        <f>AK461-AK462</f>
        <v/>
      </c>
      <c r="AM463">
        <f>AM461-AM462</f>
        <v/>
      </c>
      <c r="AP463">
        <f>AP461-AP462</f>
        <v/>
      </c>
      <c r="AR463">
        <f>AR461-AR462</f>
        <v/>
      </c>
      <c r="AU463">
        <f>AU461-AU462</f>
        <v/>
      </c>
    </row>
    <row r="465">
      <c r="A465" t="inlineStr">
        <is>
          <t>Cash generated from operations before exceptional items</t>
        </is>
      </c>
      <c r="C465" t="inlineStr">
        <is>
          <t>Million(2019Q4)</t>
        </is>
      </c>
      <c r="D465" t="inlineStr">
        <is>
          <t>QYYY</t>
        </is>
      </c>
      <c r="G465" t="n">
        <v>5950.109</v>
      </c>
      <c r="I465" t="n">
        <v>12889.706</v>
      </c>
    </row>
    <row r="466">
      <c r="A466" t="inlineStr">
        <is>
          <t>Cash generated from operations</t>
        </is>
      </c>
      <c r="C466" t="inlineStr">
        <is>
          <t>Million(2019Q4)</t>
        </is>
      </c>
      <c r="D466" t="inlineStr">
        <is>
          <t>QYYY</t>
        </is>
      </c>
      <c r="G466" t="n">
        <v>5950.109</v>
      </c>
      <c r="I466" t="n">
        <v>12889.706</v>
      </c>
      <c r="L466" t="n">
        <v>11855.417</v>
      </c>
      <c r="N466" t="n">
        <v>25680.501</v>
      </c>
      <c r="Q466" t="n">
        <v>23192.569</v>
      </c>
      <c r="S466" t="n">
        <v>43368.425</v>
      </c>
      <c r="V466" t="n">
        <v>20306.9</v>
      </c>
      <c r="X466" t="n">
        <v>58384.5</v>
      </c>
      <c r="AA466" t="n">
        <v>39006.2</v>
      </c>
      <c r="AC466" t="n">
        <v>80</v>
      </c>
      <c r="AF466" t="n">
        <v>34.7</v>
      </c>
      <c r="AH466" t="n">
        <v>54.6</v>
      </c>
      <c r="AK466" t="n">
        <v>6.5</v>
      </c>
      <c r="AM466" t="n">
        <v>57.7</v>
      </c>
      <c r="AP466" t="n">
        <v>1.5</v>
      </c>
      <c r="AR466" t="n">
        <v>14.4</v>
      </c>
      <c r="AU466" t="n">
        <v>-5.6</v>
      </c>
    </row>
    <row r="467">
      <c r="A467" t="inlineStr">
        <is>
          <t>Cash generated from operations-c</t>
        </is>
      </c>
      <c r="G467">
        <f>SUM(G452,G461)</f>
        <v/>
      </c>
      <c r="I467">
        <f>SUM(I452,I461)</f>
        <v/>
      </c>
      <c r="L467">
        <f>SUM(L452,L461)</f>
        <v/>
      </c>
      <c r="N467">
        <f>SUM(N452,N461)</f>
        <v/>
      </c>
      <c r="Q467">
        <f>SUM(Q452,Q461)</f>
        <v/>
      </c>
      <c r="S467">
        <f>SUM(S452,S461)</f>
        <v/>
      </c>
      <c r="V467">
        <f>SUM(V452,V461)</f>
        <v/>
      </c>
      <c r="X467">
        <f>SUM(X452,X461)</f>
        <v/>
      </c>
      <c r="AA467">
        <f>SUM(AA452,AA461)</f>
        <v/>
      </c>
      <c r="AC467">
        <f>SUM(AC452,AC461)</f>
        <v/>
      </c>
      <c r="AF467">
        <f>SUM(AF452,AF461)</f>
        <v/>
      </c>
      <c r="AH467">
        <f>SUM(AH452,AH461)</f>
        <v/>
      </c>
      <c r="AK467">
        <f>SUM(AK452,AK461)</f>
        <v/>
      </c>
      <c r="AM467">
        <f>SUM(AM452,AM461)</f>
        <v/>
      </c>
      <c r="AP467">
        <f>SUM(AP452,AP461)</f>
        <v/>
      </c>
      <c r="AR467">
        <f>SUM(AR452,AR461)</f>
        <v/>
      </c>
      <c r="AU467">
        <f>SUM(AU452,AU461)</f>
        <v/>
      </c>
    </row>
    <row r="468">
      <c r="A468" t="inlineStr">
        <is>
          <t>Sum check</t>
        </is>
      </c>
      <c r="G468">
        <f>G466-G467</f>
        <v/>
      </c>
      <c r="I468">
        <f>I466-I467</f>
        <v/>
      </c>
      <c r="L468">
        <f>L466-L467</f>
        <v/>
      </c>
      <c r="N468">
        <f>N466-N467</f>
        <v/>
      </c>
      <c r="Q468">
        <f>Q466-Q467</f>
        <v/>
      </c>
      <c r="S468">
        <f>S466-S467</f>
        <v/>
      </c>
      <c r="V468">
        <f>V466-V467</f>
        <v/>
      </c>
      <c r="X468">
        <f>X466-X467</f>
        <v/>
      </c>
      <c r="AA468">
        <f>AA466-AA467</f>
        <v/>
      </c>
      <c r="AC468">
        <f>AC466-AC467</f>
        <v/>
      </c>
      <c r="AF468">
        <f>AF466-AF467</f>
        <v/>
      </c>
      <c r="AH468">
        <f>AH466-AH467</f>
        <v/>
      </c>
      <c r="AK468">
        <f>AK466-AK467</f>
        <v/>
      </c>
      <c r="AM468">
        <f>AM466-AM467</f>
        <v/>
      </c>
      <c r="AP468">
        <f>AP466-AP467</f>
        <v/>
      </c>
      <c r="AR468">
        <f>AR466-AR467</f>
        <v/>
      </c>
      <c r="AU468">
        <f>AU466-AU467</f>
        <v/>
      </c>
    </row>
    <row r="470">
      <c r="A470" t="inlineStr">
        <is>
          <t>Income tax paid</t>
        </is>
      </c>
      <c r="C470" t="inlineStr">
        <is>
          <t>Million(2019Q4)</t>
        </is>
      </c>
      <c r="D470" t="inlineStr">
        <is>
          <t>QYYY</t>
        </is>
      </c>
      <c r="G470" t="n">
        <v>-752.4690000000001</v>
      </c>
      <c r="I470" t="n">
        <v>-2534.707</v>
      </c>
      <c r="L470" t="n">
        <v>-1787.986</v>
      </c>
      <c r="N470" t="n">
        <v>-5047.888</v>
      </c>
      <c r="Q470" t="n">
        <v>-3884.473</v>
      </c>
      <c r="S470" t="n">
        <v>-9408.007</v>
      </c>
      <c r="V470" t="n">
        <v>-5874.8</v>
      </c>
      <c r="X470" t="n">
        <v>-12744.1</v>
      </c>
      <c r="AA470" t="n">
        <v>-3709.8</v>
      </c>
      <c r="AC470" t="n">
        <v>-12</v>
      </c>
      <c r="AF470" t="n">
        <v>-14.1</v>
      </c>
      <c r="AH470" t="n">
        <v>-16.5</v>
      </c>
      <c r="AK470" t="n">
        <v>-2.4</v>
      </c>
      <c r="AM470" t="n">
        <v>-10.9</v>
      </c>
      <c r="AP470" t="n">
        <v>-5.5</v>
      </c>
      <c r="AR470" t="n">
        <v>-5.9</v>
      </c>
      <c r="AU470" t="n">
        <v>-0.6</v>
      </c>
    </row>
    <row r="471">
      <c r="A471" t="inlineStr">
        <is>
          <t>Net cash (used in) provided by operating activities</t>
        </is>
      </c>
      <c r="C471" t="inlineStr">
        <is>
          <t>Million(2019Q4)</t>
        </is>
      </c>
      <c r="D471" t="inlineStr">
        <is>
          <t>QYYY</t>
        </is>
      </c>
      <c r="G471" t="n">
        <v>5197.64</v>
      </c>
      <c r="I471" t="n">
        <v>10354.999</v>
      </c>
      <c r="L471" t="n">
        <v>10067.431</v>
      </c>
      <c r="N471" t="n">
        <v>20632.613</v>
      </c>
      <c r="Q471" t="n">
        <v>19308.096</v>
      </c>
      <c r="S471" t="n">
        <v>33960.418</v>
      </c>
      <c r="V471" t="n">
        <v>14432.1</v>
      </c>
      <c r="X471" t="n">
        <v>45640.4</v>
      </c>
      <c r="AA471" t="n">
        <v>35296.4</v>
      </c>
      <c r="AC471" t="n">
        <v>68</v>
      </c>
      <c r="AF471" t="n">
        <v>20.6</v>
      </c>
      <c r="AH471" t="n">
        <v>38.1</v>
      </c>
      <c r="AK471" t="n">
        <v>4.1</v>
      </c>
      <c r="AM471" t="n">
        <v>46.8</v>
      </c>
      <c r="AP471" t="n">
        <v>-4</v>
      </c>
      <c r="AR471" t="n">
        <v>8.5</v>
      </c>
      <c r="AU471" t="n">
        <v>-6.2</v>
      </c>
    </row>
    <row r="472">
      <c r="A472" t="inlineStr">
        <is>
          <t>Net cash (used in) provided by operating activities-c</t>
        </is>
      </c>
      <c r="G472">
        <f>SUM(G466,G470)</f>
        <v/>
      </c>
      <c r="I472">
        <f>SUM(I466,I470)</f>
        <v/>
      </c>
      <c r="L472">
        <f>SUM(L466,L470)</f>
        <v/>
      </c>
      <c r="N472">
        <f>SUM(N466,N470)</f>
        <v/>
      </c>
      <c r="Q472">
        <f>SUM(Q466,Q470)</f>
        <v/>
      </c>
      <c r="S472">
        <f>SUM(S466,S470)</f>
        <v/>
      </c>
      <c r="V472">
        <f>SUM(V466,V470)</f>
        <v/>
      </c>
      <c r="X472">
        <f>SUM(X466,X470)</f>
        <v/>
      </c>
      <c r="AA472">
        <f>SUM(AA466,AA470)</f>
        <v/>
      </c>
      <c r="AC472">
        <f>SUM(AC466,AC470)</f>
        <v/>
      </c>
      <c r="AF472">
        <f>SUM(AF466,AF470)</f>
        <v/>
      </c>
      <c r="AH472">
        <f>SUM(AH466,AH470)</f>
        <v/>
      </c>
      <c r="AK472">
        <f>SUM(AK466,AK470)</f>
        <v/>
      </c>
      <c r="AM472">
        <f>SUM(AM466,AM470)</f>
        <v/>
      </c>
      <c r="AP472">
        <f>SUM(AP466,AP470)</f>
        <v/>
      </c>
      <c r="AR472">
        <f>SUM(AR466,AR470)</f>
        <v/>
      </c>
      <c r="AU472">
        <f>SUM(AU466,AU470)</f>
        <v/>
      </c>
    </row>
    <row r="473">
      <c r="A473" t="inlineStr">
        <is>
          <t>Sum check</t>
        </is>
      </c>
      <c r="G473">
        <f>G471-G472</f>
        <v/>
      </c>
      <c r="I473">
        <f>I471-I472</f>
        <v/>
      </c>
      <c r="L473">
        <f>L471-L472</f>
        <v/>
      </c>
      <c r="N473">
        <f>N471-N472</f>
        <v/>
      </c>
      <c r="Q473">
        <f>Q471-Q472</f>
        <v/>
      </c>
      <c r="S473">
        <f>S471-S472</f>
        <v/>
      </c>
      <c r="V473">
        <f>V471-V472</f>
        <v/>
      </c>
      <c r="X473">
        <f>X471-X472</f>
        <v/>
      </c>
      <c r="AA473">
        <f>AA471-AA472</f>
        <v/>
      </c>
      <c r="AC473">
        <f>AC471-AC472</f>
        <v/>
      </c>
      <c r="AF473">
        <f>AF471-AF472</f>
        <v/>
      </c>
      <c r="AH473">
        <f>AH471-AH472</f>
        <v/>
      </c>
      <c r="AK473">
        <f>AK471-AK472</f>
        <v/>
      </c>
      <c r="AM473">
        <f>AM471-AM472</f>
        <v/>
      </c>
      <c r="AP473">
        <f>AP471-AP472</f>
        <v/>
      </c>
      <c r="AR473">
        <f>AR471-AR472</f>
        <v/>
      </c>
      <c r="AU473">
        <f>AU471-AU472</f>
        <v/>
      </c>
    </row>
    <row r="475">
      <c r="A475" t="inlineStr">
        <is>
          <t>Cash flows from Investing activities</t>
        </is>
      </c>
    </row>
    <row r="476">
      <c r="A476" t="inlineStr">
        <is>
          <t>Purchase of property, plant and equipment</t>
        </is>
      </c>
      <c r="C476" t="inlineStr">
        <is>
          <t>Million(2019Q4)</t>
        </is>
      </c>
      <c r="D476" t="inlineStr">
        <is>
          <t>QYYY</t>
        </is>
      </c>
      <c r="G476" t="n">
        <v>-114.45</v>
      </c>
      <c r="I476" t="n">
        <v>-361.635</v>
      </c>
      <c r="L476" t="n">
        <v>-286.372</v>
      </c>
      <c r="N476" t="n">
        <v>-823.011</v>
      </c>
      <c r="Q476" t="n">
        <v>-272.46</v>
      </c>
      <c r="S476" t="n">
        <v>-1237.97</v>
      </c>
      <c r="V476" t="n">
        <v>-314.2</v>
      </c>
      <c r="X476" t="n">
        <v>-1477.3</v>
      </c>
      <c r="AA476" t="n">
        <v>-701.4</v>
      </c>
      <c r="AC476" t="n">
        <v>-2.6</v>
      </c>
      <c r="AF476" t="n">
        <v>-0.5</v>
      </c>
      <c r="AH476" t="n">
        <v>-2.6</v>
      </c>
      <c r="AK476" t="n">
        <v>-2.5</v>
      </c>
      <c r="AM476" t="n">
        <v>-3.6</v>
      </c>
      <c r="AP476" t="n">
        <v>-1.1</v>
      </c>
      <c r="AR476" t="n">
        <v>-4.6</v>
      </c>
      <c r="AU476" t="n">
        <v>-1.1</v>
      </c>
    </row>
    <row r="477">
      <c r="A477" t="inlineStr">
        <is>
          <t>Interest received</t>
        </is>
      </c>
      <c r="C477" t="inlineStr">
        <is>
          <t>Million(2019Q4)</t>
        </is>
      </c>
      <c r="D477" t="inlineStr">
        <is>
          <t>QYYY</t>
        </is>
      </c>
      <c r="S477" t="n">
        <v>74.306</v>
      </c>
      <c r="V477" t="n">
        <v>101.9</v>
      </c>
      <c r="X477" t="n">
        <v>327.2</v>
      </c>
      <c r="AA477" t="n">
        <v>246.1</v>
      </c>
      <c r="AC477" t="n">
        <v>0.5</v>
      </c>
      <c r="AF477" t="n">
        <v>0.3</v>
      </c>
      <c r="AH477" t="n">
        <v>0.5</v>
      </c>
      <c r="AK477" t="n">
        <v>0.1</v>
      </c>
      <c r="AM477" t="n">
        <v>0.3</v>
      </c>
      <c r="AP477" t="n">
        <v>0.3</v>
      </c>
      <c r="AR477" t="n">
        <v>0.8</v>
      </c>
      <c r="AU477" t="n">
        <v>1.1</v>
      </c>
    </row>
    <row r="478">
      <c r="A478" t="inlineStr">
        <is>
          <t>Acquisition of subsidiary, net of cash acquired</t>
        </is>
      </c>
      <c r="C478" t="inlineStr">
        <is>
          <t>Million(2019Q4)</t>
        </is>
      </c>
      <c r="D478" t="inlineStr">
        <is>
          <t>QYYY</t>
        </is>
      </c>
      <c r="AH478" t="n">
        <v>-1.7</v>
      </c>
      <c r="AR478" t="n">
        <v>-3.7</v>
      </c>
    </row>
    <row r="479">
      <c r="A479" t="inlineStr">
        <is>
          <t>Investment in intangible assets</t>
        </is>
      </c>
      <c r="C479" t="inlineStr">
        <is>
          <t>Million(2019Q4)</t>
        </is>
      </c>
      <c r="D479" t="inlineStr">
        <is>
          <t>QYYY</t>
        </is>
      </c>
      <c r="AM479" t="n">
        <v>-1</v>
      </c>
      <c r="AP479" t="n">
        <v>-1.2</v>
      </c>
      <c r="AR479" t="n">
        <v>-2.5</v>
      </c>
      <c r="AU479" t="n">
        <v>-1.8</v>
      </c>
    </row>
    <row r="480">
      <c r="A480" t="inlineStr">
        <is>
          <t>Net cash (used in) provided by investing activities</t>
        </is>
      </c>
      <c r="C480" t="inlineStr">
        <is>
          <t>Million(2019Q4)</t>
        </is>
      </c>
      <c r="D480" t="inlineStr">
        <is>
          <t>QYYY</t>
        </is>
      </c>
      <c r="G480" t="n">
        <v>-114.45</v>
      </c>
      <c r="I480" t="n">
        <v>-361.635</v>
      </c>
      <c r="L480" t="n">
        <v>-286.372</v>
      </c>
      <c r="N480" t="n">
        <v>-823.011</v>
      </c>
      <c r="Q480" t="n">
        <v>-272.46</v>
      </c>
      <c r="S480" t="n">
        <v>-1163.664</v>
      </c>
      <c r="V480" t="n">
        <v>-212.3</v>
      </c>
      <c r="X480" t="n">
        <v>-1150.1</v>
      </c>
      <c r="AA480" t="n">
        <v>-455.3</v>
      </c>
      <c r="AC480" t="n">
        <v>-2.1</v>
      </c>
      <c r="AF480" t="n">
        <v>-0.2</v>
      </c>
      <c r="AH480" t="n">
        <v>-3.8</v>
      </c>
      <c r="AK480" t="n">
        <v>-2.4</v>
      </c>
      <c r="AM480" t="n">
        <v>-4.3</v>
      </c>
      <c r="AP480" t="n">
        <v>-2</v>
      </c>
      <c r="AR480" t="n">
        <v>-10</v>
      </c>
      <c r="AU480" t="n">
        <v>-1.8</v>
      </c>
    </row>
    <row r="481">
      <c r="A481" t="inlineStr">
        <is>
          <t>Net cash (used in) provided by investing activities-c</t>
        </is>
      </c>
      <c r="G481">
        <f>SUM(G476:G479)</f>
        <v/>
      </c>
      <c r="I481">
        <f>SUM(I476:I479)</f>
        <v/>
      </c>
      <c r="L481">
        <f>SUM(L476:L479)</f>
        <v/>
      </c>
      <c r="N481">
        <f>SUM(N476:N479)</f>
        <v/>
      </c>
      <c r="Q481">
        <f>SUM(Q476:Q479)</f>
        <v/>
      </c>
      <c r="S481">
        <f>SUM(S476:S479)</f>
        <v/>
      </c>
      <c r="V481">
        <f>SUM(V476:V479)</f>
        <v/>
      </c>
      <c r="X481">
        <f>SUM(X476:X479)</f>
        <v/>
      </c>
      <c r="AA481">
        <f>SUM(AA476:AA479)</f>
        <v/>
      </c>
      <c r="AC481">
        <f>SUM(AC476:AC479)</f>
        <v/>
      </c>
      <c r="AF481">
        <f>SUM(AF476:AF479)</f>
        <v/>
      </c>
      <c r="AH481">
        <f>SUM(AH476:AH479)</f>
        <v/>
      </c>
      <c r="AK481">
        <f>SUM(AK476:AK479)</f>
        <v/>
      </c>
      <c r="AM481">
        <f>SUM(AM476:AM479)</f>
        <v/>
      </c>
      <c r="AP481">
        <f>SUM(AP476:AP479)</f>
        <v/>
      </c>
      <c r="AR481">
        <f>SUM(AR476:AR479)</f>
        <v/>
      </c>
      <c r="AU481">
        <f>SUM(AU476:AU479)</f>
        <v/>
      </c>
    </row>
    <row r="482">
      <c r="A482" t="inlineStr">
        <is>
          <t>Sum check</t>
        </is>
      </c>
      <c r="G482">
        <f>G480-G481</f>
        <v/>
      </c>
      <c r="I482">
        <f>I480-I481</f>
        <v/>
      </c>
      <c r="L482">
        <f>L480-L481</f>
        <v/>
      </c>
      <c r="N482">
        <f>N480-N481</f>
        <v/>
      </c>
      <c r="Q482">
        <f>Q480-Q481</f>
        <v/>
      </c>
      <c r="S482">
        <f>S480-S481</f>
        <v/>
      </c>
      <c r="V482">
        <f>V480-V481</f>
        <v/>
      </c>
      <c r="X482">
        <f>X480-X481</f>
        <v/>
      </c>
      <c r="AA482">
        <f>AA480-AA481</f>
        <v/>
      </c>
      <c r="AC482">
        <f>AC480-AC481</f>
        <v/>
      </c>
      <c r="AF482">
        <f>AF480-AF481</f>
        <v/>
      </c>
      <c r="AH482">
        <f>AH480-AH481</f>
        <v/>
      </c>
      <c r="AK482">
        <f>AK480-AK481</f>
        <v/>
      </c>
      <c r="AM482">
        <f>AM480-AM481</f>
        <v/>
      </c>
      <c r="AP482">
        <f>AP480-AP481</f>
        <v/>
      </c>
      <c r="AR482">
        <f>AR480-AR481</f>
        <v/>
      </c>
      <c r="AU482">
        <f>AU480-AU481</f>
        <v/>
      </c>
    </row>
    <row r="484">
      <c r="A484" t="inlineStr">
        <is>
          <t>Cash flows from financing activities</t>
        </is>
      </c>
    </row>
    <row r="485">
      <c r="A485" t="inlineStr">
        <is>
          <t>Interest paid</t>
        </is>
      </c>
      <c r="C485" t="inlineStr">
        <is>
          <t>Million(2019Q4)</t>
        </is>
      </c>
      <c r="D485" t="inlineStr">
        <is>
          <t>QYYY</t>
        </is>
      </c>
      <c r="G485" t="n">
        <v>-152.893</v>
      </c>
      <c r="I485" t="n">
        <v>-294.021</v>
      </c>
      <c r="L485" t="n">
        <v>-103.669</v>
      </c>
      <c r="N485" t="n">
        <v>-141.972</v>
      </c>
      <c r="Q485" t="n">
        <v>-27.027</v>
      </c>
      <c r="S485" t="n">
        <v>-71.937</v>
      </c>
      <c r="V485" t="n">
        <v>-43.5</v>
      </c>
      <c r="X485" t="n">
        <v>-107</v>
      </c>
      <c r="AA485" t="n">
        <v>-51.1</v>
      </c>
      <c r="AC485" t="n">
        <v>-0.2</v>
      </c>
      <c r="AH485" t="n">
        <v>-0.2</v>
      </c>
      <c r="AK485" t="n">
        <v>-0.1</v>
      </c>
      <c r="AM485" t="n">
        <v>-0.2</v>
      </c>
      <c r="AP485" t="n">
        <v>-0.1</v>
      </c>
      <c r="AR485" t="n">
        <v>-0.1</v>
      </c>
      <c r="AU485" t="n">
        <v>-0.1</v>
      </c>
    </row>
    <row r="486">
      <c r="A486" t="inlineStr">
        <is>
          <t>Interest received</t>
        </is>
      </c>
      <c r="C486" t="inlineStr">
        <is>
          <t>Million(2019Q4)</t>
        </is>
      </c>
      <c r="D486" t="inlineStr">
        <is>
          <t>QYYY</t>
        </is>
      </c>
      <c r="G486" t="n">
        <v>7.916</v>
      </c>
      <c r="I486" t="n">
        <v>27.97</v>
      </c>
      <c r="L486" t="n">
        <v>37.299</v>
      </c>
      <c r="N486" t="n">
        <v>79.821</v>
      </c>
      <c r="Q486" t="n">
        <v>35.845</v>
      </c>
    </row>
    <row r="487">
      <c r="A487" t="inlineStr">
        <is>
          <t>Loans repaid</t>
        </is>
      </c>
      <c r="C487" t="inlineStr">
        <is>
          <t>Million(2019Q4)</t>
        </is>
      </c>
      <c r="D487" t="inlineStr">
        <is>
          <t>QYYY</t>
        </is>
      </c>
      <c r="G487" t="n">
        <v>-200</v>
      </c>
      <c r="I487" t="n">
        <v>-425</v>
      </c>
    </row>
    <row r="488">
      <c r="A488" t="inlineStr">
        <is>
          <t>Issue of shares</t>
        </is>
      </c>
      <c r="C488" t="inlineStr">
        <is>
          <t>Million(2019Q4)</t>
        </is>
      </c>
      <c r="D488" t="inlineStr">
        <is>
          <t>QYYY</t>
        </is>
      </c>
      <c r="S488" t="n">
        <v>168.089</v>
      </c>
      <c r="V488" t="n">
        <v>195.2</v>
      </c>
      <c r="X488" t="n">
        <v>1082.2</v>
      </c>
      <c r="AA488" t="n">
        <v>13.6</v>
      </c>
    </row>
    <row r="489">
      <c r="A489" t="inlineStr">
        <is>
          <t>Dividends paid</t>
        </is>
      </c>
      <c r="C489" t="inlineStr">
        <is>
          <t>Million(2019Q4)</t>
        </is>
      </c>
      <c r="D489" t="inlineStr">
        <is>
          <t>QYYY</t>
        </is>
      </c>
      <c r="G489" t="n">
        <v>-345.723</v>
      </c>
      <c r="I489" t="n">
        <v>-1244.602</v>
      </c>
      <c r="L489" t="n">
        <v>-2650.541</v>
      </c>
      <c r="N489" t="n">
        <v>-4425.25</v>
      </c>
      <c r="Q489" t="n">
        <v>-5427.846</v>
      </c>
      <c r="S489" t="n">
        <v>-8896.597</v>
      </c>
      <c r="V489" t="n">
        <v>-8826.5</v>
      </c>
      <c r="X489" t="n">
        <v>-13725.2</v>
      </c>
      <c r="AA489" t="n">
        <v>-11937.9</v>
      </c>
      <c r="AC489" t="n">
        <v>-18</v>
      </c>
      <c r="AF489" t="n">
        <v>-11.5</v>
      </c>
      <c r="AH489" t="n">
        <v>-17.8</v>
      </c>
      <c r="AK489" t="n">
        <v>-11.9</v>
      </c>
      <c r="AM489" t="n">
        <v>-18.4</v>
      </c>
      <c r="AP489" t="n">
        <v>-62.2</v>
      </c>
      <c r="AR489" t="n">
        <v>-68.8</v>
      </c>
      <c r="AU489" t="n">
        <v>-12.4</v>
      </c>
    </row>
    <row r="490">
      <c r="A490" t="inlineStr">
        <is>
          <t>Repayment of loan</t>
        </is>
      </c>
      <c r="C490" t="inlineStr">
        <is>
          <t>Million(2019Q4)</t>
        </is>
      </c>
      <c r="D490" t="inlineStr">
        <is>
          <t>QYYY</t>
        </is>
      </c>
      <c r="AA490" t="n">
        <v>-6075</v>
      </c>
      <c r="AC490" t="n">
        <v>-6.1</v>
      </c>
      <c r="AH490" t="n">
        <v>-0.9</v>
      </c>
      <c r="AM490" t="n">
        <v>-0.1</v>
      </c>
    </row>
    <row r="491">
      <c r="A491" t="inlineStr">
        <is>
          <t>Issue of other financial assets</t>
        </is>
      </c>
      <c r="C491" t="inlineStr">
        <is>
          <t>Million(2019Q4)</t>
        </is>
      </c>
      <c r="D491" t="inlineStr">
        <is>
          <t>QYYY</t>
        </is>
      </c>
      <c r="AA491" t="n">
        <v>-2243.2</v>
      </c>
      <c r="AC491" t="n">
        <v>-2.2</v>
      </c>
    </row>
    <row r="492">
      <c r="A492" t="inlineStr">
        <is>
          <t>Other financing activities</t>
        </is>
      </c>
      <c r="C492" t="inlineStr">
        <is>
          <t>Million(2019Q4)</t>
        </is>
      </c>
      <c r="D492" t="inlineStr">
        <is>
          <t>QYYY</t>
        </is>
      </c>
      <c r="AA492" t="n">
        <v>-108.8</v>
      </c>
      <c r="AF492" t="n">
        <v>-0.3</v>
      </c>
    </row>
    <row r="493">
      <c r="A493" t="inlineStr">
        <is>
          <t>Payment of lease liabilities</t>
        </is>
      </c>
      <c r="C493" t="inlineStr">
        <is>
          <t>Million(2019Q4)</t>
        </is>
      </c>
      <c r="D493" t="inlineStr">
        <is>
          <t>QYYY</t>
        </is>
      </c>
      <c r="AC493" t="n">
        <v>-0.5</v>
      </c>
      <c r="AH493" t="n">
        <v>-0.7</v>
      </c>
      <c r="AK493" t="n">
        <v>-0.2</v>
      </c>
      <c r="AM493" t="n">
        <v>-0.6</v>
      </c>
      <c r="AP493" t="n">
        <v>-0.4</v>
      </c>
      <c r="AR493" t="n">
        <v>-1.8</v>
      </c>
      <c r="AU493" t="n">
        <v>-1.7</v>
      </c>
    </row>
    <row r="494">
      <c r="A494" t="inlineStr">
        <is>
          <t>Net cash (used in) provided by financing activities</t>
        </is>
      </c>
      <c r="C494" t="inlineStr">
        <is>
          <t>Million(2019Q4)</t>
        </is>
      </c>
      <c r="D494" t="inlineStr">
        <is>
          <t>QYYY</t>
        </is>
      </c>
      <c r="G494" t="n">
        <v>-690.7</v>
      </c>
      <c r="I494" t="n">
        <v>-1935.653</v>
      </c>
      <c r="L494" t="n">
        <v>-2716.911</v>
      </c>
      <c r="N494" t="n">
        <v>-4487.401</v>
      </c>
      <c r="Q494" t="n">
        <v>-5419.028</v>
      </c>
      <c r="S494" t="n">
        <v>-8800.455</v>
      </c>
      <c r="V494" t="n">
        <v>-8674.799999999999</v>
      </c>
      <c r="X494" t="n">
        <v>-12750</v>
      </c>
      <c r="AA494" t="n">
        <v>-20402.4</v>
      </c>
      <c r="AC494" t="n">
        <v>-27</v>
      </c>
      <c r="AF494" t="n">
        <v>-11.8</v>
      </c>
      <c r="AH494" t="n">
        <v>-19.6</v>
      </c>
      <c r="AK494" t="n">
        <v>-12.2</v>
      </c>
      <c r="AM494" t="n">
        <v>-19.3</v>
      </c>
      <c r="AP494" t="n">
        <v>-62.7</v>
      </c>
      <c r="AR494" t="n">
        <v>-70.7</v>
      </c>
      <c r="AU494" t="n">
        <v>-14.2</v>
      </c>
    </row>
    <row r="495">
      <c r="A495" t="inlineStr">
        <is>
          <t>Net cash (used in) provided by financing activities-c</t>
        </is>
      </c>
      <c r="G495">
        <f>SUM(G485:G493)</f>
        <v/>
      </c>
      <c r="I495">
        <f>SUM(I485:I493)</f>
        <v/>
      </c>
      <c r="L495">
        <f>SUM(L485:L493)</f>
        <v/>
      </c>
      <c r="N495">
        <f>SUM(N485:N493)</f>
        <v/>
      </c>
      <c r="Q495">
        <f>SUM(Q485:Q493)</f>
        <v/>
      </c>
      <c r="S495">
        <f>SUM(S485:S493)</f>
        <v/>
      </c>
      <c r="V495">
        <f>SUM(V485:V493)</f>
        <v/>
      </c>
      <c r="X495">
        <f>SUM(X485:X493)</f>
        <v/>
      </c>
      <c r="AA495">
        <f>SUM(AA485:AA493)</f>
        <v/>
      </c>
      <c r="AC495">
        <f>SUM(AC485:AC493)</f>
        <v/>
      </c>
      <c r="AF495">
        <f>SUM(AF485:AF493)</f>
        <v/>
      </c>
      <c r="AH495">
        <f>SUM(AH485:AH493)</f>
        <v/>
      </c>
      <c r="AK495">
        <f>SUM(AK485:AK493)</f>
        <v/>
      </c>
      <c r="AM495">
        <f>SUM(AM485:AM493)</f>
        <v/>
      </c>
      <c r="AP495">
        <f>SUM(AP485:AP493)</f>
        <v/>
      </c>
      <c r="AR495">
        <f>SUM(AR485:AR493)</f>
        <v/>
      </c>
      <c r="AU495">
        <f>SUM(AU485:AU493)</f>
        <v/>
      </c>
    </row>
    <row r="496">
      <c r="A496" t="inlineStr">
        <is>
          <t>Sum check</t>
        </is>
      </c>
      <c r="G496">
        <f>G494-G495</f>
        <v/>
      </c>
      <c r="I496">
        <f>I494-I495</f>
        <v/>
      </c>
      <c r="L496">
        <f>L494-L495</f>
        <v/>
      </c>
      <c r="N496">
        <f>N494-N495</f>
        <v/>
      </c>
      <c r="Q496">
        <f>Q494-Q495</f>
        <v/>
      </c>
      <c r="S496">
        <f>S494-S495</f>
        <v/>
      </c>
      <c r="V496">
        <f>V494-V495</f>
        <v/>
      </c>
      <c r="X496">
        <f>X494-X495</f>
        <v/>
      </c>
      <c r="AA496">
        <f>AA494-AA495</f>
        <v/>
      </c>
      <c r="AC496">
        <f>AC494-AC495</f>
        <v/>
      </c>
      <c r="AF496">
        <f>AF494-AF495</f>
        <v/>
      </c>
      <c r="AH496">
        <f>AH494-AH495</f>
        <v/>
      </c>
      <c r="AK496">
        <f>AK494-AK495</f>
        <v/>
      </c>
      <c r="AM496">
        <f>AM494-AM495</f>
        <v/>
      </c>
      <c r="AP496">
        <f>AP494-AP495</f>
        <v/>
      </c>
      <c r="AR496">
        <f>AR494-AR495</f>
        <v/>
      </c>
      <c r="AU496">
        <f>AU494-AU495</f>
        <v/>
      </c>
    </row>
    <row r="498">
      <c r="A498" t="inlineStr">
        <is>
          <t>Net (decrease) increase in cash and cash equivalents</t>
        </is>
      </c>
      <c r="C498" t="inlineStr">
        <is>
          <t>Million(2019Q4)</t>
        </is>
      </c>
      <c r="D498" t="inlineStr">
        <is>
          <t>QYYY</t>
        </is>
      </c>
      <c r="G498" t="n">
        <v>4392.49</v>
      </c>
      <c r="I498" t="n">
        <v>8057.711</v>
      </c>
      <c r="L498" t="n">
        <v>7064.148</v>
      </c>
      <c r="N498" t="n">
        <v>15322.201</v>
      </c>
      <c r="Q498" t="n">
        <v>13616.608</v>
      </c>
      <c r="S498" t="n">
        <v>23996.309</v>
      </c>
      <c r="V498" t="n">
        <v>5545</v>
      </c>
      <c r="X498" t="n">
        <v>31740.3</v>
      </c>
      <c r="AA498" t="n">
        <v>14438.7</v>
      </c>
      <c r="AC498" t="n">
        <v>38.9</v>
      </c>
      <c r="AF498" t="n">
        <v>8.6</v>
      </c>
      <c r="AH498" t="n">
        <v>14.7</v>
      </c>
      <c r="AK498" t="n">
        <v>-10.5</v>
      </c>
      <c r="AM498" t="n">
        <v>23.2</v>
      </c>
      <c r="AP498" t="n">
        <v>-68.7</v>
      </c>
      <c r="AR498" t="n">
        <v>-72.2</v>
      </c>
      <c r="AU498" t="n">
        <v>-22.2</v>
      </c>
    </row>
    <row r="499">
      <c r="A499" t="inlineStr">
        <is>
          <t>Net (decrease) increase in cash and cash equivalents-c</t>
        </is>
      </c>
      <c r="G499">
        <f>SUM(G471,G480,G494)</f>
        <v/>
      </c>
      <c r="I499">
        <f>SUM(I471,I480,I494)</f>
        <v/>
      </c>
      <c r="L499">
        <f>SUM(L471,L480,L494)</f>
        <v/>
      </c>
      <c r="N499">
        <f>SUM(N471,N480,N494)</f>
        <v/>
      </c>
      <c r="Q499">
        <f>SUM(Q471,Q480,Q494)</f>
        <v/>
      </c>
      <c r="S499">
        <f>SUM(S471,S480,S494)</f>
        <v/>
      </c>
      <c r="V499">
        <f>SUM(V471,V480,V494)</f>
        <v/>
      </c>
      <c r="X499">
        <f>SUM(X471,X480,X494)</f>
        <v/>
      </c>
      <c r="AA499">
        <f>SUM(AA471,AA480,AA494)</f>
        <v/>
      </c>
      <c r="AC499">
        <f>SUM(AC471,AC480,AC494)</f>
        <v/>
      </c>
      <c r="AF499">
        <f>SUM(AF471,AF480,AF494)</f>
        <v/>
      </c>
      <c r="AH499">
        <f>SUM(AH471,AH480,AH494)</f>
        <v/>
      </c>
      <c r="AK499">
        <f>SUM(AK471,AK480,AK494)</f>
        <v/>
      </c>
      <c r="AM499">
        <f>SUM(AM471,AM480,AM494)</f>
        <v/>
      </c>
      <c r="AP499">
        <f>SUM(AP471,AP480,AP494)</f>
        <v/>
      </c>
      <c r="AR499">
        <f>SUM(AR471,AR480,AR494)</f>
        <v/>
      </c>
      <c r="AU499">
        <f>SUM(AU471,AU480,AU494)</f>
        <v/>
      </c>
    </row>
    <row r="500">
      <c r="A500" t="inlineStr">
        <is>
          <t>Sum check</t>
        </is>
      </c>
      <c r="G500">
        <f>G498-G499</f>
        <v/>
      </c>
      <c r="I500">
        <f>I498-I499</f>
        <v/>
      </c>
      <c r="L500">
        <f>L498-L499</f>
        <v/>
      </c>
      <c r="N500">
        <f>N498-N499</f>
        <v/>
      </c>
      <c r="Q500">
        <f>Q498-Q499</f>
        <v/>
      </c>
      <c r="S500">
        <f>S498-S499</f>
        <v/>
      </c>
      <c r="V500">
        <f>V498-V499</f>
        <v/>
      </c>
      <c r="X500">
        <f>X498-X499</f>
        <v/>
      </c>
      <c r="AA500">
        <f>AA498-AA499</f>
        <v/>
      </c>
      <c r="AC500">
        <f>AC498-AC499</f>
        <v/>
      </c>
      <c r="AF500">
        <f>AF498-AF499</f>
        <v/>
      </c>
      <c r="AH500">
        <f>AH498-AH499</f>
        <v/>
      </c>
      <c r="AK500">
        <f>AK498-AK499</f>
        <v/>
      </c>
      <c r="AM500">
        <f>AM498-AM499</f>
        <v/>
      </c>
      <c r="AP500">
        <f>AP498-AP499</f>
        <v/>
      </c>
      <c r="AR500">
        <f>AR498-AR499</f>
        <v/>
      </c>
      <c r="AU500">
        <f>AU498-AU499</f>
        <v/>
      </c>
    </row>
    <row r="502">
      <c r="A502" t="inlineStr">
        <is>
          <t>Cash and cash equivalents at beginning of period</t>
        </is>
      </c>
      <c r="C502" t="inlineStr">
        <is>
          <t>Million(2019Q4)</t>
        </is>
      </c>
      <c r="D502" t="inlineStr">
        <is>
          <t>QQQQ</t>
        </is>
      </c>
      <c r="G502" t="n">
        <v>9583.313</v>
      </c>
      <c r="I502" t="n">
        <v>9583.313</v>
      </c>
      <c r="L502" t="n">
        <v>17641.024</v>
      </c>
      <c r="N502" t="n">
        <v>17641.024</v>
      </c>
      <c r="Q502" t="n">
        <v>32963.225</v>
      </c>
      <c r="S502" t="n">
        <v>32963.225</v>
      </c>
      <c r="V502" t="n">
        <v>56959.5</v>
      </c>
      <c r="X502" t="n">
        <v>56959.5</v>
      </c>
      <c r="AA502" t="n">
        <v>89721.10000000001</v>
      </c>
      <c r="AC502" t="n">
        <v>89.7</v>
      </c>
      <c r="AF502" t="n">
        <v>128.3</v>
      </c>
      <c r="AH502" t="n">
        <v>128.3</v>
      </c>
      <c r="AK502" t="n">
        <v>143.1</v>
      </c>
      <c r="AM502" t="n">
        <v>143.1</v>
      </c>
      <c r="AP502" t="n">
        <v>166.2</v>
      </c>
      <c r="AR502" t="n">
        <v>166.2</v>
      </c>
      <c r="AU502" t="n">
        <v>95.3</v>
      </c>
    </row>
    <row r="503">
      <c r="A503" t="inlineStr">
        <is>
          <t>Effect of movement in exchange rates on cash held</t>
        </is>
      </c>
      <c r="C503" t="inlineStr">
        <is>
          <t>Million(2019Q4)</t>
        </is>
      </c>
      <c r="D503" t="inlineStr">
        <is>
          <t>QYYY</t>
        </is>
      </c>
      <c r="X503" t="n">
        <v>1021.3</v>
      </c>
      <c r="AA503" t="n">
        <v>-63.1</v>
      </c>
      <c r="AC503" t="n">
        <v>-0.3</v>
      </c>
      <c r="AH503" t="n">
        <v>0.1</v>
      </c>
      <c r="AK503" t="n">
        <v>0.6</v>
      </c>
      <c r="AM503" t="n">
        <v>-0.1</v>
      </c>
      <c r="AP503" t="n">
        <v>2.5</v>
      </c>
      <c r="AR503" t="n">
        <v>1.3</v>
      </c>
      <c r="AU503" t="n">
        <v>2.7</v>
      </c>
    </row>
    <row r="504">
      <c r="A504" t="inlineStr">
        <is>
          <t>Cash and cash equivalents at end of period</t>
        </is>
      </c>
      <c r="C504" t="inlineStr">
        <is>
          <t>Million(2019Q4)</t>
        </is>
      </c>
      <c r="D504" t="inlineStr">
        <is>
          <t>QQQQ</t>
        </is>
      </c>
      <c r="G504" t="n">
        <v>13975.803</v>
      </c>
      <c r="I504" t="n">
        <v>17641.024</v>
      </c>
      <c r="L504" t="n">
        <v>24705.172</v>
      </c>
      <c r="N504" t="n">
        <v>32963.225</v>
      </c>
      <c r="Q504" t="n">
        <v>46579.833</v>
      </c>
      <c r="S504" t="n">
        <v>56959.534</v>
      </c>
      <c r="V504" t="n">
        <v>62504.5</v>
      </c>
      <c r="X504" t="n">
        <v>89721.10000000001</v>
      </c>
      <c r="AA504" t="n">
        <v>104096.7</v>
      </c>
      <c r="AC504" t="n">
        <v>128.3</v>
      </c>
      <c r="AF504" t="n">
        <v>136.9</v>
      </c>
      <c r="AH504" t="n">
        <v>143.1</v>
      </c>
      <c r="AK504" t="n">
        <v>133.2</v>
      </c>
      <c r="AM504" t="n">
        <v>166.2</v>
      </c>
      <c r="AP504" t="n">
        <v>100</v>
      </c>
      <c r="AR504" t="n">
        <v>95.3</v>
      </c>
      <c r="AU504" t="n">
        <v>75.8</v>
      </c>
    </row>
    <row r="505">
      <c r="A505" t="inlineStr">
        <is>
          <t>Link check</t>
        </is>
      </c>
      <c r="G505">
        <f>G391-G504</f>
        <v/>
      </c>
      <c r="I505">
        <f>I391-I504</f>
        <v/>
      </c>
      <c r="L505">
        <f>L391-L504</f>
        <v/>
      </c>
      <c r="N505">
        <f>N391-N504</f>
        <v/>
      </c>
      <c r="Q505">
        <f>Q391-Q504</f>
        <v/>
      </c>
      <c r="S505">
        <f>S391-S504</f>
        <v/>
      </c>
      <c r="V505">
        <f>V391-V504</f>
        <v/>
      </c>
      <c r="X505">
        <f>X391-X504</f>
        <v/>
      </c>
      <c r="AA505">
        <f>AA391-AA504</f>
        <v/>
      </c>
      <c r="AC505">
        <f>AC391-AC504</f>
        <v/>
      </c>
      <c r="AF505">
        <f>AF391-AF504</f>
        <v/>
      </c>
      <c r="AH505">
        <f>AH391-AH504</f>
        <v/>
      </c>
      <c r="AK505">
        <f>AK391-AK504</f>
        <v/>
      </c>
      <c r="AM505">
        <f>AM391-AM504</f>
        <v/>
      </c>
      <c r="AP505">
        <f>AP391-AP504</f>
        <v/>
      </c>
      <c r="AR505">
        <f>AR391-AR504</f>
        <v/>
      </c>
      <c r="AU505">
        <f>AU391-AU504</f>
        <v/>
      </c>
    </row>
    <row r="507">
      <c r="A507" t="inlineStr">
        <is>
          <t>Property, plant and equipment</t>
        </is>
      </c>
    </row>
    <row r="508">
      <c r="A508" t="inlineStr">
        <is>
          <t>Owned and leased assets</t>
        </is>
      </c>
    </row>
    <row r="509">
      <c r="A509" t="inlineStr">
        <is>
          <t>Owned property, plant and equipment</t>
        </is>
      </c>
      <c r="C509" t="inlineStr">
        <is>
          <t>Million</t>
        </is>
      </c>
      <c r="D509" t="inlineStr">
        <is>
          <t>QQQQ</t>
        </is>
      </c>
      <c r="AC509" t="n">
        <v>5.3</v>
      </c>
      <c r="AH509" t="n">
        <v>5.8</v>
      </c>
      <c r="AM509" t="n">
        <v>6.9</v>
      </c>
      <c r="AR509" t="n">
        <v>9.1</v>
      </c>
    </row>
    <row r="510">
      <c r="A510" t="inlineStr">
        <is>
          <t>Leased property plant, and equipment</t>
        </is>
      </c>
      <c r="C510" t="inlineStr">
        <is>
          <t>Million</t>
        </is>
      </c>
      <c r="D510" t="inlineStr">
        <is>
          <t>QQQQ</t>
        </is>
      </c>
      <c r="AC510" t="n">
        <v>1.6</v>
      </c>
      <c r="AH510" t="n">
        <v>1.7</v>
      </c>
      <c r="AM510" t="n">
        <v>2.7</v>
      </c>
      <c r="AR510" t="n">
        <v>16.5</v>
      </c>
    </row>
    <row r="511">
      <c r="A511" t="inlineStr">
        <is>
          <t>Total property, plant and equipment</t>
        </is>
      </c>
      <c r="C511" t="inlineStr">
        <is>
          <t>Million</t>
        </is>
      </c>
      <c r="D511" t="inlineStr">
        <is>
          <t>QQQQ</t>
        </is>
      </c>
      <c r="AC511" t="n">
        <v>6.9</v>
      </c>
      <c r="AH511" t="n">
        <v>7.5</v>
      </c>
      <c r="AM511" t="n">
        <v>9.6</v>
      </c>
      <c r="AR511" t="n">
        <v>25.6</v>
      </c>
    </row>
    <row r="512">
      <c r="A512" t="inlineStr">
        <is>
          <t>Total property, plant and equipment-c</t>
        </is>
      </c>
      <c r="AC512">
        <f>SUM(AC509:AC510)</f>
        <v/>
      </c>
      <c r="AH512">
        <f>SUM(AH509:AH510)</f>
        <v/>
      </c>
      <c r="AM512">
        <f>SUM(AM509:AM510)</f>
        <v/>
      </c>
      <c r="AR512">
        <f>SUM(AR509:AR510)</f>
        <v/>
      </c>
    </row>
    <row r="513">
      <c r="A513" t="inlineStr">
        <is>
          <t>Sum check</t>
        </is>
      </c>
      <c r="AC513">
        <f>AC511-AC512</f>
        <v/>
      </c>
      <c r="AH513">
        <f>AH511-AH512</f>
        <v/>
      </c>
      <c r="AM513">
        <f>AM511-AM512</f>
        <v/>
      </c>
      <c r="AR513">
        <f>AR511-AR512</f>
        <v/>
      </c>
    </row>
    <row r="514">
      <c r="A514" t="inlineStr">
        <is>
          <t>Link check</t>
        </is>
      </c>
      <c r="AC514">
        <f>AC511-AC378</f>
        <v/>
      </c>
      <c r="AH514">
        <f>AH511-AH378</f>
        <v/>
      </c>
      <c r="AM514">
        <f>AM511-AM378</f>
        <v/>
      </c>
      <c r="AR514">
        <f>AR511-AR378</f>
        <v/>
      </c>
    </row>
    <row r="516">
      <c r="A516" t="inlineStr">
        <is>
          <t>Owned property, plant and equipment</t>
        </is>
      </c>
    </row>
    <row r="517">
      <c r="A517" t="inlineStr">
        <is>
          <t>Cost</t>
        </is>
      </c>
    </row>
    <row r="518">
      <c r="A518" t="inlineStr">
        <is>
          <t>Leasehold property improvements</t>
        </is>
      </c>
      <c r="C518" t="inlineStr">
        <is>
          <t>Million(2019Q4)</t>
        </is>
      </c>
      <c r="D518" t="inlineStr">
        <is>
          <t>QQQQ</t>
        </is>
      </c>
      <c r="S518" t="n">
        <v>515.746</v>
      </c>
      <c r="X518" t="n">
        <v>740.3</v>
      </c>
      <c r="AC518" t="n">
        <v>2.8</v>
      </c>
      <c r="AH518" t="n">
        <v>0.9</v>
      </c>
      <c r="AM518" t="n">
        <v>0.9</v>
      </c>
      <c r="AR518" t="n">
        <v>0.9</v>
      </c>
    </row>
    <row r="519">
      <c r="A519" t="inlineStr">
        <is>
          <t>Re-usable packaging</t>
        </is>
      </c>
      <c r="C519" t="inlineStr">
        <is>
          <t>Million(2019Q4)</t>
        </is>
      </c>
      <c r="D519" t="inlineStr">
        <is>
          <t>QQQQ</t>
        </is>
      </c>
      <c r="I519" t="n">
        <v>662.235</v>
      </c>
      <c r="N519" t="n">
        <v>1275.375</v>
      </c>
      <c r="S519" t="n">
        <v>1790.472</v>
      </c>
      <c r="X519" t="n">
        <v>2603.7</v>
      </c>
      <c r="AC519" t="n">
        <v>6.4</v>
      </c>
      <c r="AH519" t="n">
        <v>8.5</v>
      </c>
      <c r="AM519" t="n">
        <v>11.6</v>
      </c>
      <c r="AR519" t="n">
        <v>12.6</v>
      </c>
    </row>
    <row r="520">
      <c r="A520" t="inlineStr">
        <is>
          <t>Plant, equipment and vehicles</t>
        </is>
      </c>
      <c r="C520" t="inlineStr">
        <is>
          <t>Million(2019Q4)</t>
        </is>
      </c>
      <c r="D520" t="inlineStr">
        <is>
          <t>QQQQ</t>
        </is>
      </c>
      <c r="I520" t="n">
        <v>87.416</v>
      </c>
      <c r="N520" t="n">
        <v>150.876</v>
      </c>
      <c r="S520" t="n">
        <v>287.182</v>
      </c>
      <c r="X520" t="n">
        <v>392.9</v>
      </c>
      <c r="AC520" t="n">
        <v>0.6</v>
      </c>
      <c r="AH520" t="n">
        <v>0.5</v>
      </c>
      <c r="AM520" t="n">
        <v>0.6</v>
      </c>
      <c r="AR520" t="n">
        <v>3.5</v>
      </c>
    </row>
    <row r="521">
      <c r="A521" t="inlineStr">
        <is>
          <t>Fixtures and fittings</t>
        </is>
      </c>
      <c r="C521" t="inlineStr">
        <is>
          <t>Million(2019Q4)</t>
        </is>
      </c>
      <c r="D521" t="inlineStr">
        <is>
          <t>QQQQ</t>
        </is>
      </c>
      <c r="I521" t="n">
        <v>33.192</v>
      </c>
      <c r="N521" t="n">
        <v>179.603</v>
      </c>
      <c r="S521" t="n">
        <v>250.427</v>
      </c>
      <c r="X521" t="n">
        <v>584.2</v>
      </c>
      <c r="AC521" t="n">
        <v>0.8</v>
      </c>
      <c r="AH521" t="n">
        <v>1.1</v>
      </c>
      <c r="AM521" t="n">
        <v>1.1</v>
      </c>
      <c r="AR521" t="n">
        <v>1.7</v>
      </c>
    </row>
    <row r="522">
      <c r="A522" t="inlineStr">
        <is>
          <t>Computer equipment</t>
        </is>
      </c>
      <c r="C522" t="inlineStr">
        <is>
          <t>Million(2019Q4)</t>
        </is>
      </c>
      <c r="D522" t="inlineStr">
        <is>
          <t>QQQQ</t>
        </is>
      </c>
      <c r="I522" t="n">
        <v>35.157</v>
      </c>
      <c r="N522" t="n">
        <v>35.157</v>
      </c>
      <c r="S522" t="n">
        <v>35.157</v>
      </c>
      <c r="X522" t="n">
        <v>35.2</v>
      </c>
    </row>
    <row r="523">
      <c r="A523" t="inlineStr">
        <is>
          <t>Total</t>
        </is>
      </c>
      <c r="C523" t="inlineStr">
        <is>
          <t>Million(2019Q4)</t>
        </is>
      </c>
      <c r="D523" t="inlineStr">
        <is>
          <t>QQQQ</t>
        </is>
      </c>
      <c r="I523" t="n">
        <v>818.835</v>
      </c>
      <c r="N523" t="n">
        <v>1641.011</v>
      </c>
      <c r="S523" t="n">
        <v>2878.984</v>
      </c>
      <c r="X523" t="n">
        <v>4356.3</v>
      </c>
      <c r="AC523" t="n">
        <v>10.6</v>
      </c>
      <c r="AH523" t="n">
        <v>11</v>
      </c>
      <c r="AM523" t="n">
        <v>14.2</v>
      </c>
      <c r="AR523" t="n">
        <v>18.7</v>
      </c>
    </row>
    <row r="524">
      <c r="A524" t="inlineStr">
        <is>
          <t>Total-c</t>
        </is>
      </c>
      <c r="I524">
        <f>SUM(I518:I522)</f>
        <v/>
      </c>
      <c r="N524">
        <f>SUM(N518:N522)</f>
        <v/>
      </c>
      <c r="S524">
        <f>SUM(S518:S522)</f>
        <v/>
      </c>
      <c r="X524">
        <f>SUM(X518:X522)</f>
        <v/>
      </c>
      <c r="AC524">
        <f>SUM(AC518:AC522)</f>
        <v/>
      </c>
      <c r="AH524">
        <f>SUM(AH518:AH522)</f>
        <v/>
      </c>
      <c r="AM524">
        <f>SUM(AM518:AM522)</f>
        <v/>
      </c>
      <c r="AR524">
        <f>SUM(AR518:AR522)</f>
        <v/>
      </c>
    </row>
    <row r="525">
      <c r="A525" t="inlineStr">
        <is>
          <t>Sum check</t>
        </is>
      </c>
      <c r="I525">
        <f>I523-I524</f>
        <v/>
      </c>
      <c r="N525">
        <f>N523-N524</f>
        <v/>
      </c>
      <c r="S525">
        <f>S523-S524</f>
        <v/>
      </c>
      <c r="X525">
        <f>X523-X524</f>
        <v/>
      </c>
      <c r="AC525">
        <f>AC523-AC524</f>
        <v/>
      </c>
      <c r="AH525">
        <f>AH523-AH524</f>
        <v/>
      </c>
      <c r="AM525">
        <f>AM523-AM524</f>
        <v/>
      </c>
      <c r="AR525">
        <f>AR523-AR524</f>
        <v/>
      </c>
    </row>
    <row r="527">
      <c r="A527" t="inlineStr">
        <is>
          <t>Depreciation</t>
        </is>
      </c>
    </row>
    <row r="528">
      <c r="A528" t="inlineStr">
        <is>
          <t>Leasehold property improvements</t>
        </is>
      </c>
      <c r="C528" t="inlineStr">
        <is>
          <t>Million(2019Q4)</t>
        </is>
      </c>
      <c r="D528" t="inlineStr">
        <is>
          <t>QQQQ</t>
        </is>
      </c>
      <c r="S528" t="n">
        <v>8.596</v>
      </c>
      <c r="X528" t="n">
        <v>145.4</v>
      </c>
      <c r="AC528" t="n">
        <v>0.8</v>
      </c>
      <c r="AH528" t="n">
        <v>0.5</v>
      </c>
      <c r="AM528" t="n">
        <v>0.7</v>
      </c>
      <c r="AR528" t="n">
        <v>0.7</v>
      </c>
    </row>
    <row r="529">
      <c r="A529" t="inlineStr">
        <is>
          <t>Re-usable packaging</t>
        </is>
      </c>
      <c r="C529" t="inlineStr">
        <is>
          <t>Million(2019Q4)</t>
        </is>
      </c>
      <c r="D529" t="inlineStr">
        <is>
          <t>QQQQ</t>
        </is>
      </c>
      <c r="I529" t="n">
        <v>135.9</v>
      </c>
      <c r="N529" t="n">
        <v>308.754</v>
      </c>
      <c r="S529" t="n">
        <v>600.755</v>
      </c>
      <c r="X529" t="n">
        <v>1030.1</v>
      </c>
      <c r="AC529" t="n">
        <v>2.2</v>
      </c>
      <c r="AH529" t="n">
        <v>3.8</v>
      </c>
      <c r="AM529" t="n">
        <v>5.3</v>
      </c>
      <c r="AR529" t="n">
        <v>7.3</v>
      </c>
    </row>
    <row r="530">
      <c r="A530" t="inlineStr">
        <is>
          <t>Plant, equipment and vehicles</t>
        </is>
      </c>
      <c r="C530" t="inlineStr">
        <is>
          <t>Million(2019Q4)</t>
        </is>
      </c>
      <c r="D530" t="inlineStr">
        <is>
          <t>QQQQ</t>
        </is>
      </c>
      <c r="I530" t="n">
        <v>40.612</v>
      </c>
      <c r="N530" t="n">
        <v>68.056</v>
      </c>
      <c r="S530" t="n">
        <v>118.188</v>
      </c>
      <c r="X530" t="n">
        <v>182</v>
      </c>
      <c r="AC530" t="n">
        <v>0.3</v>
      </c>
      <c r="AH530" t="n">
        <v>0.3</v>
      </c>
      <c r="AM530" t="n">
        <v>0.4</v>
      </c>
      <c r="AR530" t="n">
        <v>0.5</v>
      </c>
    </row>
    <row r="531">
      <c r="A531" t="inlineStr">
        <is>
          <t>Fixtures and fittings</t>
        </is>
      </c>
      <c r="C531" t="inlineStr">
        <is>
          <t>Million(2019Q4)</t>
        </is>
      </c>
      <c r="D531" t="inlineStr">
        <is>
          <t>QQQQ</t>
        </is>
      </c>
      <c r="I531" t="n">
        <v>23.187</v>
      </c>
      <c r="N531" t="n">
        <v>67.142</v>
      </c>
      <c r="S531" t="n">
        <v>120.672</v>
      </c>
      <c r="X531" t="n">
        <v>229.3</v>
      </c>
      <c r="AC531" t="n">
        <v>0.4</v>
      </c>
      <c r="AH531" t="n">
        <v>0.6</v>
      </c>
      <c r="AM531" t="n">
        <v>0.9</v>
      </c>
      <c r="AR531" t="n">
        <v>1.1</v>
      </c>
    </row>
    <row r="532">
      <c r="A532" t="inlineStr">
        <is>
          <t>Computer equipment</t>
        </is>
      </c>
      <c r="C532" t="inlineStr">
        <is>
          <t>Million(2019Q4)</t>
        </is>
      </c>
      <c r="D532" t="inlineStr">
        <is>
          <t>QQQQ</t>
        </is>
      </c>
      <c r="I532" t="n">
        <v>28.891</v>
      </c>
      <c r="N532" t="n">
        <v>33.956</v>
      </c>
      <c r="S532" t="n">
        <v>35.157</v>
      </c>
      <c r="X532" t="n">
        <v>35.2</v>
      </c>
    </row>
    <row r="533">
      <c r="A533" t="inlineStr">
        <is>
          <t>Total</t>
        </is>
      </c>
      <c r="C533" t="inlineStr">
        <is>
          <t>Million(2019Q4)</t>
        </is>
      </c>
      <c r="D533" t="inlineStr">
        <is>
          <t>QQQQ</t>
        </is>
      </c>
      <c r="I533" t="n">
        <v>228.59</v>
      </c>
      <c r="N533" t="n">
        <v>477.908</v>
      </c>
      <c r="S533" t="n">
        <v>883.3680000000001</v>
      </c>
      <c r="X533" t="n">
        <v>1622</v>
      </c>
      <c r="AC533" t="n">
        <v>3.7</v>
      </c>
      <c r="AH533" t="n">
        <v>5.2</v>
      </c>
      <c r="AM533" t="n">
        <v>7.3</v>
      </c>
      <c r="AR533" t="n">
        <v>9.6</v>
      </c>
    </row>
    <row r="534">
      <c r="A534" t="inlineStr">
        <is>
          <t>Total-c</t>
        </is>
      </c>
      <c r="I534">
        <f>SUM(I528:I532)</f>
        <v/>
      </c>
      <c r="N534">
        <f>SUM(N528:N532)</f>
        <v/>
      </c>
      <c r="S534">
        <f>SUM(S528:S532)</f>
        <v/>
      </c>
      <c r="X534">
        <f>SUM(X528:X532)</f>
        <v/>
      </c>
      <c r="AC534">
        <f>SUM(AC528:AC532)</f>
        <v/>
      </c>
      <c r="AH534">
        <f>SUM(AH528:AH532)</f>
        <v/>
      </c>
      <c r="AM534">
        <f>SUM(AM528:AM532)</f>
        <v/>
      </c>
      <c r="AR534">
        <f>SUM(AR528:AR532)</f>
        <v/>
      </c>
    </row>
    <row r="535">
      <c r="A535" t="inlineStr">
        <is>
          <t>Sum check</t>
        </is>
      </c>
      <c r="I535">
        <f>I533-I534</f>
        <v/>
      </c>
      <c r="N535">
        <f>N533-N534</f>
        <v/>
      </c>
      <c r="S535">
        <f>S533-S534</f>
        <v/>
      </c>
      <c r="X535">
        <f>X533-X534</f>
        <v/>
      </c>
      <c r="AC535">
        <f>AC533-AC534</f>
        <v/>
      </c>
      <c r="AH535">
        <f>AH533-AH534</f>
        <v/>
      </c>
      <c r="AM535">
        <f>AM533-AM534</f>
        <v/>
      </c>
      <c r="AR535">
        <f>AR533-AR534</f>
        <v/>
      </c>
    </row>
    <row r="537">
      <c r="A537" t="inlineStr">
        <is>
          <t>Net book value</t>
        </is>
      </c>
    </row>
    <row r="538">
      <c r="A538" t="inlineStr">
        <is>
          <t>Leasehold property improvements</t>
        </is>
      </c>
      <c r="C538" t="inlineStr">
        <is>
          <t>Million(2019Q4)</t>
        </is>
      </c>
      <c r="D538" t="inlineStr">
        <is>
          <t>QQQQ</t>
        </is>
      </c>
      <c r="S538" t="n">
        <v>507.15</v>
      </c>
      <c r="X538" t="n">
        <v>594.9</v>
      </c>
      <c r="AC538" t="n">
        <v>2</v>
      </c>
      <c r="AH538" t="n">
        <v>0.4</v>
      </c>
      <c r="AM538" t="n">
        <v>0.2</v>
      </c>
      <c r="AR538" t="n">
        <v>0.2</v>
      </c>
    </row>
    <row r="539">
      <c r="A539" t="inlineStr">
        <is>
          <t>Re-usable packaging</t>
        </is>
      </c>
      <c r="C539" t="inlineStr">
        <is>
          <t>Million(2019Q4)</t>
        </is>
      </c>
      <c r="D539" t="inlineStr">
        <is>
          <t>QQQQ</t>
        </is>
      </c>
      <c r="I539" t="n">
        <v>526.335</v>
      </c>
      <c r="N539" t="n">
        <v>966.621</v>
      </c>
      <c r="S539" t="n">
        <v>1189.717</v>
      </c>
      <c r="X539" t="n">
        <v>1573.6</v>
      </c>
      <c r="AC539" t="n">
        <v>4.2</v>
      </c>
      <c r="AH539" t="n">
        <v>4.7</v>
      </c>
      <c r="AM539" t="n">
        <v>6.3</v>
      </c>
      <c r="AR539" t="n">
        <v>5.3</v>
      </c>
    </row>
    <row r="540">
      <c r="A540" t="inlineStr">
        <is>
          <t>Plant, equipment and vehicles</t>
        </is>
      </c>
      <c r="C540" t="inlineStr">
        <is>
          <t>Million(2019Q4)</t>
        </is>
      </c>
      <c r="D540" t="inlineStr">
        <is>
          <t>QQQQ</t>
        </is>
      </c>
      <c r="I540" t="n">
        <v>46.804</v>
      </c>
      <c r="N540" t="n">
        <v>82.81999999999999</v>
      </c>
      <c r="S540" t="n">
        <v>168.994</v>
      </c>
      <c r="X540" t="n">
        <v>210.9</v>
      </c>
      <c r="AC540" t="n">
        <v>0.3</v>
      </c>
      <c r="AH540" t="n">
        <v>0.2</v>
      </c>
      <c r="AM540" t="n">
        <v>0.2</v>
      </c>
      <c r="AR540" t="n">
        <v>3</v>
      </c>
    </row>
    <row r="541">
      <c r="A541" t="inlineStr">
        <is>
          <t>Fixtures and fittings</t>
        </is>
      </c>
      <c r="C541" t="inlineStr">
        <is>
          <t>Million(2019Q4)</t>
        </is>
      </c>
      <c r="D541" t="inlineStr">
        <is>
          <t>QQQQ</t>
        </is>
      </c>
      <c r="I541" t="n">
        <v>10.005</v>
      </c>
      <c r="N541" t="n">
        <v>112.461</v>
      </c>
      <c r="S541" t="n">
        <v>129.755</v>
      </c>
      <c r="X541" t="n">
        <v>354.9</v>
      </c>
      <c r="AC541" t="n">
        <v>0.4</v>
      </c>
      <c r="AH541" t="n">
        <v>0.5</v>
      </c>
      <c r="AM541" t="n">
        <v>0.2</v>
      </c>
      <c r="AR541" t="n">
        <v>0.6</v>
      </c>
    </row>
    <row r="542">
      <c r="A542" t="inlineStr">
        <is>
          <t>Computer equipment</t>
        </is>
      </c>
      <c r="C542" t="inlineStr">
        <is>
          <t>Million(2019Q4)</t>
        </is>
      </c>
      <c r="D542" t="inlineStr">
        <is>
          <t>QQQQ</t>
        </is>
      </c>
      <c r="I542" t="n">
        <v>6.266</v>
      </c>
      <c r="N542" t="n">
        <v>1.201</v>
      </c>
    </row>
    <row r="543">
      <c r="A543" t="inlineStr">
        <is>
          <t>Total</t>
        </is>
      </c>
      <c r="C543" t="inlineStr">
        <is>
          <t>Million(2019Q4)</t>
        </is>
      </c>
      <c r="D543" t="inlineStr">
        <is>
          <t>QQQQ</t>
        </is>
      </c>
      <c r="I543" t="n">
        <v>589.41</v>
      </c>
      <c r="N543" t="n">
        <v>1163.103</v>
      </c>
      <c r="S543" t="n">
        <v>1995.616</v>
      </c>
      <c r="X543" t="n">
        <v>2734.3</v>
      </c>
      <c r="AC543" t="n">
        <v>6.9</v>
      </c>
      <c r="AH543" t="n">
        <v>5.8</v>
      </c>
      <c r="AM543" t="n">
        <v>6.9</v>
      </c>
      <c r="AR543" t="n">
        <v>9.1</v>
      </c>
    </row>
    <row r="544">
      <c r="A544" t="inlineStr">
        <is>
          <t>Total-c</t>
        </is>
      </c>
      <c r="I544">
        <f>SUM(I538:I542)</f>
        <v/>
      </c>
      <c r="N544">
        <f>SUM(N538:N542)</f>
        <v/>
      </c>
      <c r="S544">
        <f>SUM(S538:S542)</f>
        <v/>
      </c>
      <c r="X544">
        <f>SUM(X538:X542)</f>
        <v/>
      </c>
      <c r="AC544">
        <f>SUM(AC538:AC542)</f>
        <v/>
      </c>
      <c r="AH544">
        <f>SUM(AH538:AH542)</f>
        <v/>
      </c>
      <c r="AM544">
        <f>SUM(AM538:AM542)</f>
        <v/>
      </c>
      <c r="AR544">
        <f>SUM(AR538:AR542)</f>
        <v/>
      </c>
    </row>
    <row r="545">
      <c r="A545" t="inlineStr">
        <is>
          <t>Sum check 1</t>
        </is>
      </c>
      <c r="I545">
        <f>I543-I544</f>
        <v/>
      </c>
      <c r="N545">
        <f>N543-N544</f>
        <v/>
      </c>
      <c r="S545">
        <f>S543-S544</f>
        <v/>
      </c>
      <c r="X545">
        <f>X543-X544</f>
        <v/>
      </c>
      <c r="AC545">
        <f>AC543-AC544</f>
        <v/>
      </c>
      <c r="AH545">
        <f>AH543-AH544</f>
        <v/>
      </c>
      <c r="AM545">
        <f>AM543-AM544</f>
        <v/>
      </c>
      <c r="AR545">
        <f>AR543-AR544</f>
        <v/>
      </c>
    </row>
    <row r="546">
      <c r="A546" t="inlineStr">
        <is>
          <t>Sum check 2</t>
        </is>
      </c>
      <c r="I546">
        <f>SUM(I523-I533-I543)</f>
        <v/>
      </c>
      <c r="N546">
        <f>SUM(N523-N533-N543)</f>
        <v/>
      </c>
      <c r="S546">
        <f>SUM(S523-S533-S543)</f>
        <v/>
      </c>
      <c r="X546">
        <f>SUM(X523-X533-X543)</f>
        <v/>
      </c>
      <c r="AC546">
        <f>SUM(AC523-AC533-AC543)</f>
        <v/>
      </c>
      <c r="AH546">
        <f>SUM(AH523-AH533-AH543)</f>
        <v/>
      </c>
      <c r="AM546">
        <f>SUM(AM523-AM533-AM543)</f>
        <v/>
      </c>
      <c r="AR546">
        <f>SUM(AR523-AR533-AR543)</f>
        <v/>
      </c>
    </row>
    <row r="547">
      <c r="A547" t="inlineStr">
        <is>
          <t>Link check</t>
        </is>
      </c>
      <c r="I547">
        <f>I378-I510-I543</f>
        <v/>
      </c>
      <c r="N547">
        <f>N378-N510-N543</f>
        <v/>
      </c>
      <c r="S547">
        <f>S378-S510-S543</f>
        <v/>
      </c>
      <c r="X547">
        <f>X378-X510-X543</f>
        <v/>
      </c>
      <c r="AC547">
        <f>AC378-AC510-AC543</f>
        <v/>
      </c>
      <c r="AH547">
        <f>AH378-AH510-AH543</f>
        <v/>
      </c>
      <c r="AM547">
        <f>AM378-AM510-AM543</f>
        <v/>
      </c>
      <c r="AR547">
        <f>AR378-AR510-AR543</f>
        <v/>
      </c>
    </row>
    <row r="549">
      <c r="A549" t="inlineStr">
        <is>
          <t>Other breakdown</t>
        </is>
      </c>
    </row>
    <row r="550">
      <c r="A550" t="inlineStr">
        <is>
          <t>Number of share issued and outstanding</t>
        </is>
      </c>
      <c r="C550" t="inlineStr">
        <is>
          <t>Actual</t>
        </is>
      </c>
      <c r="D550" t="inlineStr">
        <is>
          <t>QQQQ</t>
        </is>
      </c>
      <c r="I550" t="n">
        <v>115240896</v>
      </c>
      <c r="N550" t="n">
        <v>115240896</v>
      </c>
      <c r="S550" t="n">
        <v>115366102</v>
      </c>
      <c r="X550" t="n">
        <v>116116983</v>
      </c>
      <c r="AC550" t="n">
        <v>116131199</v>
      </c>
      <c r="AH550" t="n">
        <v>116518420</v>
      </c>
      <c r="AM550" t="n">
        <v>116550000</v>
      </c>
      <c r="AR550" t="n">
        <v>116563677</v>
      </c>
    </row>
    <row r="552">
      <c r="A552" t="inlineStr">
        <is>
          <t>Profit from operations stated after charging:</t>
        </is>
      </c>
    </row>
    <row r="553">
      <c r="A553" t="inlineStr">
        <is>
          <t>Foreign exchange realized (gain)loss</t>
        </is>
      </c>
      <c r="C553" t="inlineStr">
        <is>
          <t>Million(2019Q4)</t>
        </is>
      </c>
      <c r="D553" t="inlineStr">
        <is>
          <t>QQQQ</t>
        </is>
      </c>
      <c r="J553" t="n">
        <v>-341.371</v>
      </c>
      <c r="O553" t="n">
        <v>-703.516</v>
      </c>
      <c r="T553" t="n">
        <v>1074.674</v>
      </c>
      <c r="Y553" t="n">
        <v>-336.2</v>
      </c>
    </row>
    <row r="554">
      <c r="A554" t="inlineStr">
        <is>
          <t>Foreign exchange unrealized gain</t>
        </is>
      </c>
      <c r="C554" t="inlineStr">
        <is>
          <t>Million(2019Q4)</t>
        </is>
      </c>
      <c r="D554" t="inlineStr">
        <is>
          <t>QQQQ</t>
        </is>
      </c>
      <c r="J554" t="n">
        <v>163.197</v>
      </c>
      <c r="O554" t="n">
        <v>-915.413</v>
      </c>
      <c r="T554" t="n">
        <v>-1281.981</v>
      </c>
      <c r="Y554" t="n">
        <v>-426.6</v>
      </c>
    </row>
    <row r="555">
      <c r="A555" t="inlineStr">
        <is>
          <t>Foreign exchange loss/gain</t>
        </is>
      </c>
      <c r="C555" t="inlineStr">
        <is>
          <t>Million(2019Q4)</t>
        </is>
      </c>
      <c r="D555" t="inlineStr">
        <is>
          <t>QQQQ</t>
        </is>
      </c>
      <c r="AI555" t="n">
        <v>0.2</v>
      </c>
      <c r="AN555" t="n">
        <v>0.3</v>
      </c>
      <c r="AS555" t="n">
        <v>-1</v>
      </c>
    </row>
    <row r="556">
      <c r="A556" t="inlineStr">
        <is>
          <t>Depreciation</t>
        </is>
      </c>
      <c r="C556" t="inlineStr">
        <is>
          <t>Million(2019Q4)</t>
        </is>
      </c>
      <c r="D556" t="inlineStr">
        <is>
          <t>QQQQ</t>
        </is>
      </c>
      <c r="J556" t="n">
        <v>123.924</v>
      </c>
      <c r="O556" t="n">
        <v>249.318</v>
      </c>
      <c r="T556" t="n">
        <v>405.46</v>
      </c>
      <c r="Y556" t="n">
        <v>738.6</v>
      </c>
      <c r="AD556" t="n">
        <v>2.2</v>
      </c>
      <c r="AI556" t="n">
        <v>2.7</v>
      </c>
      <c r="AN556" t="n">
        <v>3.2</v>
      </c>
      <c r="AS556" t="n">
        <v>4.3</v>
      </c>
    </row>
    <row r="557">
      <c r="A557" t="inlineStr">
        <is>
          <t>Amortization of intangible assets</t>
        </is>
      </c>
      <c r="C557" t="inlineStr">
        <is>
          <t>Million(2019Q4)</t>
        </is>
      </c>
      <c r="D557" t="inlineStr">
        <is>
          <t>QQQQ</t>
        </is>
      </c>
      <c r="J557" t="n">
        <v>720</v>
      </c>
      <c r="O557" t="n">
        <v>720</v>
      </c>
      <c r="T557" t="n">
        <v>720</v>
      </c>
      <c r="Y557" t="n">
        <v>720</v>
      </c>
      <c r="AD557" t="n">
        <v>0.7</v>
      </c>
      <c r="AI557" t="n">
        <v>1.1</v>
      </c>
      <c r="AN557" t="n">
        <v>1.5</v>
      </c>
      <c r="AS557" t="n">
        <v>1.5</v>
      </c>
    </row>
    <row r="558">
      <c r="A558" t="inlineStr">
        <is>
          <t>Operating lease payments</t>
        </is>
      </c>
      <c r="C558" t="inlineStr">
        <is>
          <t>Million(2019Q4)</t>
        </is>
      </c>
      <c r="D558" t="inlineStr">
        <is>
          <t>QQQQ</t>
        </is>
      </c>
      <c r="Y558" t="n">
        <v>316.8</v>
      </c>
    </row>
    <row r="559">
      <c r="A559" t="inlineStr">
        <is>
          <t>Premises</t>
        </is>
      </c>
      <c r="C559" t="inlineStr">
        <is>
          <t>Million(2019Q4)</t>
        </is>
      </c>
      <c r="D559" t="inlineStr">
        <is>
          <t>QQQQ</t>
        </is>
      </c>
      <c r="J559" t="n">
        <v>69.408</v>
      </c>
      <c r="O559" t="n">
        <v>112.033</v>
      </c>
      <c r="T559" t="n">
        <v>209.166</v>
      </c>
    </row>
    <row r="560">
      <c r="A560" t="inlineStr">
        <is>
          <t>Vehicles</t>
        </is>
      </c>
      <c r="C560" t="inlineStr">
        <is>
          <t>Million(2019Q4)</t>
        </is>
      </c>
      <c r="D560" t="inlineStr">
        <is>
          <t>QQQQ</t>
        </is>
      </c>
      <c r="J560" t="n">
        <v>17.17</v>
      </c>
      <c r="O560" t="n">
        <v>24.457</v>
      </c>
      <c r="T560" t="n">
        <v>24.797</v>
      </c>
    </row>
    <row r="561">
      <c r="A561" t="inlineStr">
        <is>
          <t>Lease payments directly through profit or loss (short-term leases)</t>
        </is>
      </c>
      <c r="C561" t="inlineStr">
        <is>
          <t>Million(2019Q4)</t>
        </is>
      </c>
      <c r="D561" t="inlineStr">
        <is>
          <t>QQQQ</t>
        </is>
      </c>
      <c r="AD561" t="n">
        <v>0.2</v>
      </c>
      <c r="AI561" t="n">
        <v>0.1</v>
      </c>
      <c r="AN561" t="n">
        <v>0.1</v>
      </c>
      <c r="AS561" t="n">
        <v>0.2</v>
      </c>
    </row>
    <row r="562">
      <c r="A562" t="inlineStr">
        <is>
          <t>Logistics and warehousing</t>
        </is>
      </c>
      <c r="C562" t="inlineStr">
        <is>
          <t>Million(2019Q4)</t>
        </is>
      </c>
      <c r="D562" t="inlineStr">
        <is>
          <t>QQQQ</t>
        </is>
      </c>
      <c r="O562" t="n">
        <v>6806.546</v>
      </c>
      <c r="T562" t="n">
        <v>10515.918</v>
      </c>
      <c r="Y562" t="n">
        <v>13951.5</v>
      </c>
      <c r="AD562" t="n">
        <v>18.5</v>
      </c>
      <c r="AI562" t="n">
        <v>19.5</v>
      </c>
      <c r="AN562" t="n">
        <v>35.2</v>
      </c>
      <c r="AS562" t="n">
        <v>48.6</v>
      </c>
    </row>
    <row r="563">
      <c r="A563" t="inlineStr">
        <is>
          <t>Discretionary marketing</t>
        </is>
      </c>
      <c r="C563" t="inlineStr">
        <is>
          <t>Million(2019Q4)</t>
        </is>
      </c>
      <c r="D563" t="inlineStr">
        <is>
          <t>QQQQ</t>
        </is>
      </c>
      <c r="O563" t="n">
        <v>8782.466</v>
      </c>
      <c r="T563" t="n">
        <v>12866.753</v>
      </c>
      <c r="Y563" t="n">
        <v>20969.7</v>
      </c>
      <c r="AD563" t="n">
        <v>28.7</v>
      </c>
      <c r="AI563" t="n">
        <v>25.2</v>
      </c>
      <c r="AN563" t="n">
        <v>29.2</v>
      </c>
      <c r="AS563" t="n">
        <v>34</v>
      </c>
    </row>
    <row r="564">
      <c r="A564" t="inlineStr">
        <is>
          <t>International transition costs</t>
        </is>
      </c>
      <c r="C564" t="inlineStr">
        <is>
          <t>Million(2019Q4)</t>
        </is>
      </c>
      <c r="D564" t="inlineStr">
        <is>
          <t>QQQQ</t>
        </is>
      </c>
      <c r="T564" t="n">
        <v>4830.282</v>
      </c>
      <c r="Y564" t="n">
        <v>1512.3</v>
      </c>
    </row>
    <row r="565">
      <c r="A565" t="inlineStr">
        <is>
          <t>Share based payment charges</t>
        </is>
      </c>
      <c r="C565" t="inlineStr">
        <is>
          <t>Million(2019Q4)</t>
        </is>
      </c>
      <c r="D565" t="inlineStr">
        <is>
          <t>QQQQ</t>
        </is>
      </c>
      <c r="AI565" t="n">
        <v>1.9</v>
      </c>
      <c r="AN565" t="n">
        <v>2.7</v>
      </c>
      <c r="AS565" t="n">
        <v>3.3</v>
      </c>
    </row>
    <row r="566">
      <c r="A566" t="inlineStr">
        <is>
          <t>Net remeasurement of expected credit loss allowance</t>
        </is>
      </c>
      <c r="C566" t="inlineStr">
        <is>
          <t>Million(2019Q4)</t>
        </is>
      </c>
      <c r="D566" t="inlineStr">
        <is>
          <t>QQQQ</t>
        </is>
      </c>
      <c r="AN566" t="n">
        <v>1.9</v>
      </c>
      <c r="AS566" t="n">
        <v>-1.1</v>
      </c>
    </row>
    <row r="567">
      <c r="A567" t="inlineStr">
        <is>
          <t>Auditor's remuneration:</t>
        </is>
      </c>
    </row>
    <row r="568">
      <c r="A568" t="inlineStr">
        <is>
          <t>Fees for audit of the company</t>
        </is>
      </c>
      <c r="C568" t="inlineStr">
        <is>
          <t>Million(2019Q4)</t>
        </is>
      </c>
      <c r="D568" t="inlineStr">
        <is>
          <t>QQQQ</t>
        </is>
      </c>
      <c r="J568" t="n">
        <v>28.75</v>
      </c>
      <c r="O568" t="n">
        <v>24.5</v>
      </c>
      <c r="T568" t="n">
        <v>50</v>
      </c>
      <c r="Y568" t="n">
        <v>65</v>
      </c>
      <c r="AD568" t="n">
        <v>0.1</v>
      </c>
      <c r="AI568" t="n">
        <v>0.2</v>
      </c>
      <c r="AN568" t="n">
        <v>0.2</v>
      </c>
    </row>
    <row r="569">
      <c r="A569" t="inlineStr">
        <is>
          <t>Fees for audit of subsidiaries</t>
        </is>
      </c>
      <c r="C569" t="inlineStr">
        <is>
          <t>Million(2019Q4)</t>
        </is>
      </c>
      <c r="D569" t="inlineStr">
        <is>
          <t>QQQQ</t>
        </is>
      </c>
      <c r="J569" t="n">
        <v>28.75</v>
      </c>
      <c r="O569" t="n">
        <v>40</v>
      </c>
      <c r="T569" t="n">
        <v>50</v>
      </c>
      <c r="Y569" t="n">
        <v>91</v>
      </c>
      <c r="AD569" t="n">
        <v>0.1</v>
      </c>
      <c r="AI569" t="n">
        <v>0.1</v>
      </c>
      <c r="AN569" t="n">
        <v>0.1</v>
      </c>
    </row>
    <row r="570">
      <c r="A570" t="inlineStr">
        <is>
          <t>Fees payable to company's auditor and its associates for the audit of the company and its subsidiaries</t>
        </is>
      </c>
      <c r="C570" t="inlineStr">
        <is>
          <t>Million(2019Q4)</t>
        </is>
      </c>
      <c r="D570" t="inlineStr">
        <is>
          <t>QQQQ</t>
        </is>
      </c>
      <c r="AS570" t="n">
        <v>0.6</v>
      </c>
    </row>
    <row r="571">
      <c r="A571" t="inlineStr">
        <is>
          <t>Taxation services</t>
        </is>
      </c>
      <c r="C571" t="inlineStr">
        <is>
          <t>Million(2019Q4)</t>
        </is>
      </c>
      <c r="D571" t="inlineStr">
        <is>
          <t>QQQQ</t>
        </is>
      </c>
      <c r="J571" t="n">
        <v>35.5</v>
      </c>
      <c r="O571" t="n">
        <v>34.17</v>
      </c>
      <c r="T571" t="n">
        <v>36.35</v>
      </c>
      <c r="Y571" t="n">
        <v>127.1</v>
      </c>
    </row>
    <row r="573">
      <c r="A573" t="inlineStr">
        <is>
          <t>Staff costs</t>
        </is>
      </c>
    </row>
    <row r="574">
      <c r="A574" t="inlineStr">
        <is>
          <t>Wages and salaries</t>
        </is>
      </c>
      <c r="C574" t="inlineStr">
        <is>
          <t>Million(2019Q4)</t>
        </is>
      </c>
      <c r="D574" t="inlineStr">
        <is>
          <t>QQQQ</t>
        </is>
      </c>
      <c r="J574" t="n">
        <v>2341.324</v>
      </c>
      <c r="O574" t="n">
        <v>4232.873</v>
      </c>
      <c r="T574" t="n">
        <v>4833.319</v>
      </c>
      <c r="Y574" t="n">
        <v>10496.5</v>
      </c>
      <c r="AD574" t="n">
        <v>12.6</v>
      </c>
      <c r="AI574" t="n">
        <v>19.3</v>
      </c>
      <c r="AN574" t="n">
        <v>22.2</v>
      </c>
      <c r="AS574" t="n">
        <v>27.6</v>
      </c>
    </row>
    <row r="575">
      <c r="A575" t="inlineStr">
        <is>
          <t>Share based payments</t>
        </is>
      </c>
      <c r="C575" t="inlineStr">
        <is>
          <t>Million(2019Q4)</t>
        </is>
      </c>
      <c r="D575" t="inlineStr">
        <is>
          <t>QQQQ</t>
        </is>
      </c>
      <c r="J575" t="n">
        <v>69.813</v>
      </c>
      <c r="O575" t="n">
        <v>497.294</v>
      </c>
    </row>
    <row r="576">
      <c r="A576" t="inlineStr">
        <is>
          <t>Social security costs</t>
        </is>
      </c>
      <c r="C576" t="inlineStr">
        <is>
          <t>Million(2019Q4)</t>
        </is>
      </c>
      <c r="D576" t="inlineStr">
        <is>
          <t>QQQQ</t>
        </is>
      </c>
      <c r="J576" t="n">
        <v>450.785</v>
      </c>
      <c r="O576" t="n">
        <v>592.162</v>
      </c>
    </row>
    <row r="577">
      <c r="A577" t="inlineStr">
        <is>
          <t>Employers national insurance</t>
        </is>
      </c>
      <c r="C577" t="inlineStr">
        <is>
          <t>Million(2019Q4)</t>
        </is>
      </c>
      <c r="D577" t="inlineStr">
        <is>
          <t>QQQQ</t>
        </is>
      </c>
      <c r="O577" t="n">
        <v>626.955</v>
      </c>
      <c r="T577" t="n">
        <v>2434.167</v>
      </c>
      <c r="Y577" t="n">
        <v>2660.4</v>
      </c>
      <c r="AD577" t="n">
        <v>1.1</v>
      </c>
      <c r="AI577" t="n">
        <v>2.3</v>
      </c>
      <c r="AN577" t="n">
        <v>2.3</v>
      </c>
      <c r="AS577" t="n">
        <v>2.2</v>
      </c>
    </row>
    <row r="578">
      <c r="A578" t="inlineStr">
        <is>
          <t>Pensions</t>
        </is>
      </c>
      <c r="C578" t="inlineStr">
        <is>
          <t>Million(2019Q4)</t>
        </is>
      </c>
      <c r="D578" t="inlineStr">
        <is>
          <t>QQQQ</t>
        </is>
      </c>
      <c r="Y578" t="n">
        <v>124.8</v>
      </c>
      <c r="AD578" t="n">
        <v>0.6</v>
      </c>
      <c r="AI578" t="n">
        <v>0.6</v>
      </c>
      <c r="AN578" t="n">
        <v>1.1</v>
      </c>
      <c r="AS578" t="n">
        <v>1.1</v>
      </c>
    </row>
    <row r="579">
      <c r="A579" t="inlineStr">
        <is>
          <t>Total</t>
        </is>
      </c>
      <c r="C579" t="inlineStr">
        <is>
          <t>Million(2019Q4)</t>
        </is>
      </c>
      <c r="D579" t="inlineStr">
        <is>
          <t>QQQQ</t>
        </is>
      </c>
      <c r="J579" t="n">
        <v>2861.922</v>
      </c>
      <c r="O579" t="n">
        <v>5949.284</v>
      </c>
      <c r="T579" t="n">
        <v>7267.486</v>
      </c>
      <c r="Y579" t="n">
        <v>13281.7</v>
      </c>
      <c r="AD579" t="n">
        <v>14.3</v>
      </c>
      <c r="AI579" t="n">
        <v>22.2</v>
      </c>
      <c r="AN579" t="n">
        <v>25.6</v>
      </c>
      <c r="AS579" t="n">
        <v>30.9</v>
      </c>
    </row>
    <row r="580">
      <c r="A580" t="inlineStr">
        <is>
          <t>Total-c</t>
        </is>
      </c>
      <c r="J580">
        <f>SUM(J574:J578)</f>
        <v/>
      </c>
      <c r="O580">
        <f>SUM(O574:O578)</f>
        <v/>
      </c>
      <c r="T580">
        <f>SUM(T574:T578)</f>
        <v/>
      </c>
      <c r="Y580">
        <f>SUM(Y574:Y578)</f>
        <v/>
      </c>
      <c r="AD580">
        <f>SUM(AD574:AD578)</f>
        <v/>
      </c>
      <c r="AI580">
        <f>SUM(AI574:AI578)</f>
        <v/>
      </c>
      <c r="AN580">
        <f>SUM(AN574:AN578)</f>
        <v/>
      </c>
      <c r="AS580">
        <f>SUM(AS574:AS578)</f>
        <v/>
      </c>
    </row>
    <row r="581">
      <c r="A581" t="inlineStr">
        <is>
          <t>Sum check</t>
        </is>
      </c>
      <c r="J581">
        <f>J579-J580</f>
        <v/>
      </c>
      <c r="O581">
        <f>O579-O580</f>
        <v/>
      </c>
      <c r="T581">
        <f>T579-T580</f>
        <v/>
      </c>
      <c r="Y581">
        <f>Y579-Y580</f>
        <v/>
      </c>
      <c r="AD581">
        <f>AD579-AD580</f>
        <v/>
      </c>
      <c r="AI581">
        <f>AI579-AI580</f>
        <v/>
      </c>
      <c r="AN581">
        <f>AN579-AN580</f>
        <v/>
      </c>
      <c r="AS581">
        <f>AS579-AS580</f>
        <v/>
      </c>
    </row>
    <row r="583">
      <c r="A583" t="inlineStr">
        <is>
          <t>Finance income</t>
        </is>
      </c>
    </row>
    <row r="584">
      <c r="A584" t="inlineStr">
        <is>
          <t>Interest income</t>
        </is>
      </c>
      <c r="C584" t="inlineStr">
        <is>
          <t>Million(2019Q4)</t>
        </is>
      </c>
      <c r="D584" t="inlineStr">
        <is>
          <t>QQQQ</t>
        </is>
      </c>
      <c r="J584" t="n">
        <v>27.97</v>
      </c>
      <c r="O584" t="n">
        <v>79.821</v>
      </c>
      <c r="T584" t="n">
        <v>94.88500000000001</v>
      </c>
      <c r="Y584" t="n">
        <v>327.2</v>
      </c>
      <c r="AD584" t="n">
        <v>0.5</v>
      </c>
      <c r="AI584" t="n">
        <v>0.5</v>
      </c>
      <c r="AN584" t="n">
        <v>0.3</v>
      </c>
      <c r="AS584" t="n">
        <v>0.8</v>
      </c>
    </row>
    <row r="585">
      <c r="A585" t="inlineStr">
        <is>
          <t>Total</t>
        </is>
      </c>
      <c r="C585" t="inlineStr">
        <is>
          <t>Million(2019Q4)</t>
        </is>
      </c>
      <c r="D585" t="inlineStr">
        <is>
          <t>QQQQ</t>
        </is>
      </c>
      <c r="J585" t="n">
        <v>27.97</v>
      </c>
      <c r="O585" t="n">
        <v>79.821</v>
      </c>
      <c r="T585" t="n">
        <v>94.88500000000001</v>
      </c>
      <c r="Y585" t="n">
        <v>327.2</v>
      </c>
      <c r="AD585" t="n">
        <v>0.5</v>
      </c>
      <c r="AI585" t="n">
        <v>0.5</v>
      </c>
      <c r="AN585" t="n">
        <v>0.3</v>
      </c>
      <c r="AS585" t="n">
        <v>0.8</v>
      </c>
    </row>
    <row r="586">
      <c r="A586" t="inlineStr">
        <is>
          <t>Link check</t>
        </is>
      </c>
      <c r="J586">
        <f>J334-J585</f>
        <v/>
      </c>
      <c r="O586">
        <f>O334-O585</f>
        <v/>
      </c>
      <c r="T586">
        <f>T334-T585</f>
        <v/>
      </c>
      <c r="Y586">
        <f>Y334-Y585</f>
        <v/>
      </c>
      <c r="AD586">
        <f>AD334-AD585</f>
        <v/>
      </c>
      <c r="AI586">
        <f>AI334-AI585</f>
        <v/>
      </c>
      <c r="AN586">
        <f>AN334-AN585</f>
        <v/>
      </c>
      <c r="AS586">
        <f>AS334-AS585</f>
        <v/>
      </c>
    </row>
    <row r="588">
      <c r="A588" t="inlineStr">
        <is>
          <t>Finance expenses</t>
        </is>
      </c>
    </row>
    <row r="589">
      <c r="A589" t="inlineStr">
        <is>
          <t>Bank loan interest and other charges</t>
        </is>
      </c>
      <c r="C589" t="inlineStr">
        <is>
          <t>Million(2019Q4)</t>
        </is>
      </c>
      <c r="D589" t="inlineStr">
        <is>
          <t>QQQQ</t>
        </is>
      </c>
      <c r="Y589" t="n">
        <v>107</v>
      </c>
      <c r="AI589" t="n">
        <v>0.1</v>
      </c>
      <c r="AN589" t="n">
        <v>0.2</v>
      </c>
      <c r="AS589" t="n">
        <v>0.2</v>
      </c>
    </row>
    <row r="590">
      <c r="A590" t="inlineStr">
        <is>
          <t>Bank loan interest</t>
        </is>
      </c>
      <c r="C590" t="inlineStr">
        <is>
          <t>Million(2019Q4)</t>
        </is>
      </c>
      <c r="D590" t="inlineStr">
        <is>
          <t>QQQQ</t>
        </is>
      </c>
      <c r="J590" t="n">
        <v>294.223</v>
      </c>
      <c r="O590" t="n">
        <v>141.972</v>
      </c>
      <c r="T590" t="n">
        <v>63.265</v>
      </c>
    </row>
    <row r="591">
      <c r="A591" t="inlineStr">
        <is>
          <t>Loan fee amortization</t>
        </is>
      </c>
      <c r="C591" t="inlineStr">
        <is>
          <t>Million(2019Q4)</t>
        </is>
      </c>
      <c r="D591" t="inlineStr">
        <is>
          <t>QQQQ</t>
        </is>
      </c>
      <c r="J591" t="n">
        <v>238.41</v>
      </c>
      <c r="O591" t="n">
        <v>8.346</v>
      </c>
      <c r="T591" t="n">
        <v>8.672000000000001</v>
      </c>
    </row>
    <row r="592">
      <c r="A592" t="inlineStr">
        <is>
          <t>Fair value adjustment on derivative instruments</t>
        </is>
      </c>
      <c r="C592" t="inlineStr">
        <is>
          <t>Million(2019Q4)</t>
        </is>
      </c>
      <c r="D592" t="inlineStr">
        <is>
          <t>QQQQ</t>
        </is>
      </c>
      <c r="J592" t="n">
        <v>3.556</v>
      </c>
    </row>
    <row r="593">
      <c r="A593" t="inlineStr">
        <is>
          <t>Interest on lease liabilities</t>
        </is>
      </c>
      <c r="C593" t="inlineStr">
        <is>
          <t>Million(2019Q4)</t>
        </is>
      </c>
      <c r="D593" t="inlineStr">
        <is>
          <t>QQQQ</t>
        </is>
      </c>
      <c r="AD593" t="n">
        <v>0.2</v>
      </c>
      <c r="AI593" t="n">
        <v>0.1</v>
      </c>
      <c r="AN593" t="n">
        <v>0.1</v>
      </c>
      <c r="AS593" t="n">
        <v>0.2</v>
      </c>
    </row>
    <row r="594">
      <c r="A594" t="inlineStr">
        <is>
          <t>Total</t>
        </is>
      </c>
      <c r="C594" t="inlineStr">
        <is>
          <t>Million(2019Q4)</t>
        </is>
      </c>
      <c r="D594" t="inlineStr">
        <is>
          <t>QQQQ</t>
        </is>
      </c>
      <c r="J594" t="n">
        <v>536.189</v>
      </c>
      <c r="O594" t="n">
        <v>150.318</v>
      </c>
      <c r="T594" t="n">
        <v>71.937</v>
      </c>
      <c r="Y594" t="n">
        <v>107</v>
      </c>
      <c r="AD594" t="n">
        <v>0.2</v>
      </c>
      <c r="AI594" t="n">
        <v>0.2</v>
      </c>
      <c r="AN594" t="n">
        <v>0.3</v>
      </c>
      <c r="AS594" t="n">
        <v>0.4</v>
      </c>
    </row>
    <row r="595">
      <c r="A595" t="inlineStr">
        <is>
          <t>Total-c</t>
        </is>
      </c>
      <c r="J595">
        <f>SUM(J589:J593)</f>
        <v/>
      </c>
      <c r="O595">
        <f>SUM(O589:O593)</f>
        <v/>
      </c>
      <c r="T595">
        <f>SUM(T589:T593)</f>
        <v/>
      </c>
      <c r="Y595">
        <f>SUM(Y589:Y593)</f>
        <v/>
      </c>
      <c r="AD595">
        <f>SUM(AD589:AD593)</f>
        <v/>
      </c>
      <c r="AI595">
        <f>SUM(AI589:AI593)</f>
        <v/>
      </c>
      <c r="AN595">
        <f>SUM(AN589:AN593)</f>
        <v/>
      </c>
      <c r="AS595">
        <f>SUM(AS589:AS593)</f>
        <v/>
      </c>
    </row>
    <row r="596">
      <c r="A596" t="inlineStr">
        <is>
          <t>Sum check</t>
        </is>
      </c>
      <c r="J596">
        <f>J594-J595</f>
        <v/>
      </c>
      <c r="O596">
        <f>O594-O595</f>
        <v/>
      </c>
      <c r="T596">
        <f>T594-T595</f>
        <v/>
      </c>
      <c r="Y596">
        <f>Y594-Y595</f>
        <v/>
      </c>
      <c r="AD596">
        <f>AD594-AD595</f>
        <v/>
      </c>
      <c r="AI596">
        <f>AI594-AI595</f>
        <v/>
      </c>
      <c r="AN596">
        <f>AN594-AN595</f>
        <v/>
      </c>
      <c r="AS596">
        <f>AS594-AS595</f>
        <v/>
      </c>
    </row>
    <row r="597">
      <c r="A597" t="inlineStr">
        <is>
          <t>Link check</t>
        </is>
      </c>
      <c r="J597">
        <f>J335+J594</f>
        <v/>
      </c>
      <c r="O597">
        <f>O335+O594</f>
        <v/>
      </c>
      <c r="T597">
        <f>T335+T594</f>
        <v/>
      </c>
      <c r="Y597">
        <f>Y335+Y594</f>
        <v/>
      </c>
      <c r="AD597">
        <f>AD335+AD594</f>
        <v/>
      </c>
      <c r="AI597">
        <f>AI335+AI594</f>
        <v/>
      </c>
      <c r="AN597">
        <f>AN335+AN594</f>
        <v/>
      </c>
      <c r="AS597">
        <f>AS335+AS594</f>
        <v/>
      </c>
    </row>
    <row r="599">
      <c r="A599" t="inlineStr">
        <is>
          <t>Income tax</t>
        </is>
      </c>
    </row>
    <row r="600">
      <c r="A600" t="inlineStr">
        <is>
          <t>Current tax expense</t>
        </is>
      </c>
    </row>
    <row r="601">
      <c r="A601" t="inlineStr">
        <is>
          <t>Current tax on profits for the period</t>
        </is>
      </c>
      <c r="C601" t="inlineStr">
        <is>
          <t>Million(2019Q4)</t>
        </is>
      </c>
      <c r="D601" t="inlineStr">
        <is>
          <t>QQQQ</t>
        </is>
      </c>
      <c r="J601" t="n">
        <v>3516.847</v>
      </c>
      <c r="O601" t="n">
        <v>7105.389</v>
      </c>
      <c r="T601" t="n">
        <v>11251.384</v>
      </c>
      <c r="Y601" t="n">
        <v>15310.2</v>
      </c>
      <c r="AD601" t="n">
        <v>14.6</v>
      </c>
      <c r="AI601" t="n">
        <v>10</v>
      </c>
      <c r="AN601" t="n">
        <v>10.6</v>
      </c>
      <c r="AS601" t="n">
        <v>6.8</v>
      </c>
    </row>
    <row r="602">
      <c r="A602" t="inlineStr">
        <is>
          <t>Adjustment in respect of prior period</t>
        </is>
      </c>
      <c r="C602" t="inlineStr">
        <is>
          <t>Million(2019Q4)</t>
        </is>
      </c>
      <c r="D602" t="inlineStr">
        <is>
          <t>QQQQ</t>
        </is>
      </c>
      <c r="J602" t="n">
        <v>162.973</v>
      </c>
      <c r="O602" t="n">
        <v>61.711</v>
      </c>
      <c r="T602" t="n">
        <v>90.392</v>
      </c>
      <c r="Y602" t="n">
        <v>-836.1</v>
      </c>
      <c r="AI602" t="n">
        <v>0.9</v>
      </c>
      <c r="AN602" t="n">
        <v>-0.2</v>
      </c>
      <c r="AS602" t="n">
        <v>-0.1</v>
      </c>
    </row>
    <row r="603">
      <c r="A603" t="inlineStr">
        <is>
          <t>Us state income tax</t>
        </is>
      </c>
      <c r="C603" t="inlineStr">
        <is>
          <t>Million(2019Q4)</t>
        </is>
      </c>
      <c r="D603" t="inlineStr">
        <is>
          <t>QQQQ</t>
        </is>
      </c>
      <c r="J603" t="n">
        <v>-161.388</v>
      </c>
    </row>
    <row r="604">
      <c r="A604" t="inlineStr">
        <is>
          <t>Total</t>
        </is>
      </c>
      <c r="C604" t="inlineStr">
        <is>
          <t>Million(2019Q4)</t>
        </is>
      </c>
      <c r="D604" t="inlineStr">
        <is>
          <t>QQQQ</t>
        </is>
      </c>
      <c r="J604" t="n">
        <v>3518.432</v>
      </c>
      <c r="O604" t="n">
        <v>7167.1</v>
      </c>
      <c r="T604" t="n">
        <v>11341.776</v>
      </c>
      <c r="Y604" t="n">
        <v>14474.1</v>
      </c>
      <c r="AD604" t="n">
        <v>14.6</v>
      </c>
      <c r="AI604" t="n">
        <v>10.9</v>
      </c>
      <c r="AN604" t="n">
        <v>10.4</v>
      </c>
      <c r="AS604" t="n">
        <v>6.7</v>
      </c>
    </row>
    <row r="605">
      <c r="A605" t="inlineStr">
        <is>
          <t>Total-c</t>
        </is>
      </c>
      <c r="J605">
        <f>SUM(J601:J603)</f>
        <v/>
      </c>
      <c r="O605">
        <f>SUM(O601:O603)</f>
        <v/>
      </c>
      <c r="T605">
        <f>SUM(T601:T603)</f>
        <v/>
      </c>
      <c r="Y605">
        <f>SUM(Y601:Y603)</f>
        <v/>
      </c>
      <c r="AD605">
        <f>SUM(AD601:AD603)</f>
        <v/>
      </c>
      <c r="AI605">
        <f>SUM(AI601:AI603)</f>
        <v/>
      </c>
      <c r="AN605">
        <f>SUM(AN601:AN603)</f>
        <v/>
      </c>
      <c r="AS605">
        <f>SUM(AS601:AS603)</f>
        <v/>
      </c>
    </row>
    <row r="606">
      <c r="A606" t="inlineStr">
        <is>
          <t>Sum check</t>
        </is>
      </c>
      <c r="J606">
        <f>J604-J605</f>
        <v/>
      </c>
      <c r="O606">
        <f>O604-O605</f>
        <v/>
      </c>
      <c r="T606">
        <f>T604-T605</f>
        <v/>
      </c>
      <c r="Y606">
        <f>Y604-Y605</f>
        <v/>
      </c>
      <c r="AD606">
        <f>AD604-AD605</f>
        <v/>
      </c>
      <c r="AI606">
        <f>AI604-AI605</f>
        <v/>
      </c>
      <c r="AN606">
        <f>AN604-AN605</f>
        <v/>
      </c>
      <c r="AS606">
        <f>AS604-AS605</f>
        <v/>
      </c>
    </row>
    <row r="608">
      <c r="A608" t="inlineStr">
        <is>
          <t>Deferred tax expense</t>
        </is>
      </c>
    </row>
    <row r="609">
      <c r="A609" t="inlineStr">
        <is>
          <t>Origination and reversal of temporary differences</t>
        </is>
      </c>
      <c r="C609" t="inlineStr">
        <is>
          <t>Million(2019Q4)</t>
        </is>
      </c>
      <c r="D609" t="inlineStr">
        <is>
          <t>QQQQ</t>
        </is>
      </c>
      <c r="J609" t="n">
        <v>-88.702</v>
      </c>
      <c r="O609" t="n">
        <v>-89.27800000000001</v>
      </c>
      <c r="T609" t="n">
        <v>-324.726</v>
      </c>
      <c r="Y609" t="n">
        <v>-672.5</v>
      </c>
      <c r="AD609" t="n">
        <v>-0.7</v>
      </c>
      <c r="AI609" t="n">
        <v>-0.6</v>
      </c>
      <c r="AN609" t="n">
        <v>0.4</v>
      </c>
    </row>
    <row r="610">
      <c r="A610" t="inlineStr">
        <is>
          <t>Adjustment in respect of prior period</t>
        </is>
      </c>
      <c r="C610" t="inlineStr">
        <is>
          <t>Million(2019Q4)</t>
        </is>
      </c>
      <c r="D610" t="inlineStr">
        <is>
          <t>QQQQ</t>
        </is>
      </c>
      <c r="O610" t="n">
        <v>-273.6</v>
      </c>
      <c r="T610" t="n">
        <v>-99.28400000000001</v>
      </c>
      <c r="AD610" t="n">
        <v>0.1</v>
      </c>
      <c r="AI610" t="n">
        <v>-0.4</v>
      </c>
      <c r="AN610" t="n">
        <v>-0.2</v>
      </c>
      <c r="AS610" t="n">
        <v>-0.6</v>
      </c>
    </row>
    <row r="611">
      <c r="A611" t="inlineStr">
        <is>
          <t>Total deferred tax expense</t>
        </is>
      </c>
      <c r="C611" t="inlineStr">
        <is>
          <t>Million(2019Q4)</t>
        </is>
      </c>
      <c r="D611" t="inlineStr">
        <is>
          <t>QQQQ</t>
        </is>
      </c>
      <c r="J611" t="n">
        <v>-88.702</v>
      </c>
      <c r="O611" t="n">
        <v>-362.878</v>
      </c>
    </row>
    <row r="612">
      <c r="A612" t="inlineStr">
        <is>
          <t>Total deferred tax expense-c</t>
        </is>
      </c>
      <c r="J612">
        <f>SUM(J609:J610)</f>
        <v/>
      </c>
      <c r="O612">
        <f>SUM(O609:O610)</f>
        <v/>
      </c>
    </row>
    <row r="613">
      <c r="A613" t="inlineStr">
        <is>
          <t>Sum check</t>
        </is>
      </c>
      <c r="J613">
        <f>J611-J612</f>
        <v/>
      </c>
      <c r="O613">
        <f>O611-O612</f>
        <v/>
      </c>
    </row>
    <row r="615">
      <c r="A615" t="inlineStr">
        <is>
          <t>Effect of tax rate change on opening balance</t>
        </is>
      </c>
      <c r="C615" t="inlineStr">
        <is>
          <t>Million(2019Q4)</t>
        </is>
      </c>
      <c r="D615" t="inlineStr">
        <is>
          <t>QQQQ</t>
        </is>
      </c>
      <c r="AN615" t="n">
        <v>0.4</v>
      </c>
    </row>
    <row r="616">
      <c r="A616" t="inlineStr">
        <is>
          <t>Total tax expense</t>
        </is>
      </c>
      <c r="C616" t="inlineStr">
        <is>
          <t>Million(2019Q4)</t>
        </is>
      </c>
      <c r="D616" t="inlineStr">
        <is>
          <t>QQQQ</t>
        </is>
      </c>
      <c r="J616" t="n">
        <v>3429.73</v>
      </c>
      <c r="O616" t="n">
        <v>6804.222</v>
      </c>
      <c r="T616" t="n">
        <v>10917.766</v>
      </c>
      <c r="Y616" t="n">
        <v>13801.6</v>
      </c>
      <c r="AD616" t="n">
        <v>14</v>
      </c>
      <c r="AI616" t="n">
        <v>9.9</v>
      </c>
      <c r="AN616" t="n">
        <v>11</v>
      </c>
      <c r="AS616" t="n">
        <v>6.1</v>
      </c>
    </row>
    <row r="617">
      <c r="A617" t="inlineStr">
        <is>
          <t>Total tax expense-c</t>
        </is>
      </c>
      <c r="J617">
        <f>SUM(J604,J609:J610,J615)</f>
        <v/>
      </c>
      <c r="O617">
        <f>SUM(O604,O609:O610,O615)</f>
        <v/>
      </c>
      <c r="T617">
        <f>SUM(T604,T609:T610,T615)</f>
        <v/>
      </c>
      <c r="Y617">
        <f>SUM(Y604,Y609:Y610,Y615)</f>
        <v/>
      </c>
      <c r="AD617">
        <f>SUM(AD604,AD609:AD610,AD615)</f>
        <v/>
      </c>
      <c r="AI617">
        <f>SUM(AI604,AI609:AI610,AI615)</f>
        <v/>
      </c>
      <c r="AN617">
        <f>SUM(AN604,AN609:AN610,AN615)</f>
        <v/>
      </c>
      <c r="AS617">
        <f>SUM(AS604,AS609:AS610,AS615)</f>
        <v/>
      </c>
    </row>
    <row r="618">
      <c r="A618" t="inlineStr">
        <is>
          <t>Sum check</t>
        </is>
      </c>
      <c r="J618">
        <f>J616-J617</f>
        <v/>
      </c>
      <c r="O618">
        <f>O616-O617</f>
        <v/>
      </c>
      <c r="T618">
        <f>T616-T617</f>
        <v/>
      </c>
      <c r="Y618">
        <f>Y616-Y617</f>
        <v/>
      </c>
      <c r="AD618">
        <f>AD616-AD617</f>
        <v/>
      </c>
      <c r="AI618">
        <f>AI616-AI617</f>
        <v/>
      </c>
      <c r="AN618">
        <f>AN616-AN617</f>
        <v/>
      </c>
      <c r="AS618">
        <f>AS616-AS617</f>
        <v/>
      </c>
    </row>
    <row r="619">
      <c r="A619" t="inlineStr">
        <is>
          <t>Link check</t>
        </is>
      </c>
      <c r="J619">
        <f>J340+J616</f>
        <v/>
      </c>
      <c r="O619">
        <f>O340+O616</f>
        <v/>
      </c>
      <c r="T619">
        <f>T340+T616</f>
        <v/>
      </c>
      <c r="Y619">
        <f>Y340+Y616</f>
        <v/>
      </c>
      <c r="AD619">
        <f>AD340+AD616</f>
        <v/>
      </c>
      <c r="AI619">
        <f>AI340+AI616</f>
        <v/>
      </c>
      <c r="AN619">
        <f>AN340+AN616</f>
        <v/>
      </c>
      <c r="AS619">
        <f>AS340+AS616</f>
        <v/>
      </c>
    </row>
    <row r="621">
      <c r="A621" t="inlineStr">
        <is>
          <t xml:space="preserve">Difference between the actual tax charge and the standard rate of corporation tax in the United Kingdom </t>
        </is>
      </c>
    </row>
    <row r="622">
      <c r="A622" t="inlineStr">
        <is>
          <t>Profit for the year</t>
        </is>
      </c>
      <c r="C622" t="inlineStr">
        <is>
          <t>Million(2019Q4)</t>
        </is>
      </c>
      <c r="D622" t="inlineStr">
        <is>
          <t>QQQQ</t>
        </is>
      </c>
      <c r="J622" t="n">
        <v>16760.513</v>
      </c>
      <c r="O622" t="n">
        <v>34301.88</v>
      </c>
      <c r="T622" t="n">
        <v>56426.683</v>
      </c>
      <c r="Y622" t="n">
        <v>75577.39999999999</v>
      </c>
      <c r="AD622" t="n">
        <v>72.5</v>
      </c>
      <c r="AI622" t="n">
        <v>51.6</v>
      </c>
      <c r="AN622" t="n">
        <v>55.6</v>
      </c>
      <c r="AS622" t="n">
        <v>31</v>
      </c>
    </row>
    <row r="623">
      <c r="A623" t="inlineStr">
        <is>
          <t>Link check</t>
        </is>
      </c>
      <c r="J623">
        <f>J622-I442</f>
        <v/>
      </c>
      <c r="O623">
        <f>O622-N442</f>
        <v/>
      </c>
      <c r="T623">
        <f>T622-S442</f>
        <v/>
      </c>
      <c r="Y623">
        <f>Y622-X442</f>
        <v/>
      </c>
      <c r="AD623">
        <f>AD622-AC442</f>
        <v/>
      </c>
      <c r="AI623">
        <f>AI622-AH442</f>
        <v/>
      </c>
      <c r="AN623">
        <f>AN622-AM442</f>
        <v/>
      </c>
      <c r="AS623">
        <f>AS622-AR442</f>
        <v/>
      </c>
    </row>
    <row r="624">
      <c r="A624" t="inlineStr">
        <is>
          <t xml:space="preserve">Expected tax charge based on corporation tax rate </t>
        </is>
      </c>
      <c r="C624" t="inlineStr">
        <is>
          <t>Million(2019Q4)</t>
        </is>
      </c>
      <c r="D624" t="inlineStr">
        <is>
          <t>QQQQ</t>
        </is>
      </c>
      <c r="J624" t="n">
        <v>3394.004</v>
      </c>
      <c r="O624" t="n">
        <v>6860.376</v>
      </c>
      <c r="T624" t="n">
        <v>10862.136</v>
      </c>
      <c r="Y624" t="n">
        <v>14359.7</v>
      </c>
      <c r="AD624" t="n">
        <v>13.8</v>
      </c>
      <c r="AI624" t="n">
        <v>9.800000000000001</v>
      </c>
      <c r="AN624" t="n">
        <v>10.6</v>
      </c>
      <c r="AS624" t="n">
        <v>5.9</v>
      </c>
    </row>
    <row r="625">
      <c r="A625" t="inlineStr">
        <is>
          <t>Income not deductible for tax purposes</t>
        </is>
      </c>
      <c r="C625" t="inlineStr">
        <is>
          <t>Million(2019Q4)</t>
        </is>
      </c>
      <c r="D625" t="inlineStr">
        <is>
          <t>QQQQ</t>
        </is>
      </c>
      <c r="J625" t="n">
        <v>34.141</v>
      </c>
      <c r="O625" t="n">
        <v>155.736</v>
      </c>
      <c r="T625" t="n">
        <v>64.52200000000001</v>
      </c>
      <c r="Y625" t="n">
        <v>227.9</v>
      </c>
      <c r="AD625" t="n">
        <v>-0.1</v>
      </c>
      <c r="AN625" t="n">
        <v>0.1</v>
      </c>
      <c r="AS625" t="n">
        <v>0.6</v>
      </c>
    </row>
    <row r="626">
      <c r="A626" t="inlineStr">
        <is>
          <t>Effect of tax rate change on opening balance</t>
        </is>
      </c>
      <c r="C626" t="inlineStr">
        <is>
          <t>Million(2019Q4)</t>
        </is>
      </c>
      <c r="D626" t="inlineStr">
        <is>
          <t>QQQQ</t>
        </is>
      </c>
      <c r="AN626" t="n">
        <v>0.4</v>
      </c>
    </row>
    <row r="627">
      <c r="A627" t="inlineStr">
        <is>
          <t>Adjustment in respect of prior period</t>
        </is>
      </c>
      <c r="C627" t="inlineStr">
        <is>
          <t>Million(2019Q4)</t>
        </is>
      </c>
      <c r="D627" t="inlineStr">
        <is>
          <t>QQQQ</t>
        </is>
      </c>
      <c r="J627" t="n">
        <v>162.973</v>
      </c>
      <c r="O627" t="n">
        <v>61.71</v>
      </c>
      <c r="T627" t="n">
        <v>90.392</v>
      </c>
      <c r="Y627" t="n">
        <v>-836.1</v>
      </c>
      <c r="AD627" t="n">
        <v>0.1</v>
      </c>
      <c r="AI627" t="n">
        <v>0.5</v>
      </c>
      <c r="AN627" t="n">
        <v>-0.4</v>
      </c>
      <c r="AS627" t="n">
        <v>-0.6</v>
      </c>
    </row>
    <row r="628">
      <c r="A628" t="inlineStr">
        <is>
          <t>Us state income tax</t>
        </is>
      </c>
      <c r="C628" t="inlineStr">
        <is>
          <t>Million(2019Q4)</t>
        </is>
      </c>
      <c r="D628" t="inlineStr">
        <is>
          <t>QQQQ</t>
        </is>
      </c>
      <c r="J628" t="n">
        <v>-161.388</v>
      </c>
    </row>
    <row r="629">
      <c r="A629" t="inlineStr">
        <is>
          <t>Deferred tax adjustment in respect of prior period</t>
        </is>
      </c>
      <c r="C629" t="inlineStr">
        <is>
          <t>Million(2019Q4)</t>
        </is>
      </c>
      <c r="D629" t="inlineStr">
        <is>
          <t>QQQQ</t>
        </is>
      </c>
      <c r="O629" t="n">
        <v>-273.6</v>
      </c>
      <c r="T629" t="n">
        <v>-99.28400000000001</v>
      </c>
    </row>
    <row r="630">
      <c r="A630" t="inlineStr">
        <is>
          <t>Differences in tax rates</t>
        </is>
      </c>
      <c r="C630" t="inlineStr">
        <is>
          <t>Million(2019Q4)</t>
        </is>
      </c>
      <c r="D630" t="inlineStr">
        <is>
          <t>QQQQ</t>
        </is>
      </c>
      <c r="Y630" t="n">
        <v>50.1</v>
      </c>
      <c r="AD630" t="n">
        <v>0.2</v>
      </c>
      <c r="AI630" t="n">
        <v>-0.4</v>
      </c>
      <c r="AN630" t="n">
        <v>0.3</v>
      </c>
      <c r="AS630" t="n">
        <v>0.2</v>
      </c>
    </row>
    <row r="631">
      <c r="A631" t="inlineStr">
        <is>
          <t>Total tax expense</t>
        </is>
      </c>
      <c r="C631" t="inlineStr">
        <is>
          <t>Million(2019Q4)</t>
        </is>
      </c>
      <c r="D631" t="inlineStr">
        <is>
          <t>QQQQ</t>
        </is>
      </c>
      <c r="J631" t="n">
        <v>3429.73</v>
      </c>
      <c r="O631" t="n">
        <v>6804.222</v>
      </c>
      <c r="T631" t="n">
        <v>10917.766</v>
      </c>
      <c r="Y631" t="n">
        <v>13801.6</v>
      </c>
      <c r="AD631" t="n">
        <v>14</v>
      </c>
      <c r="AI631" t="n">
        <v>9.9</v>
      </c>
      <c r="AN631" t="n">
        <v>11</v>
      </c>
      <c r="AS631" t="n">
        <v>6.1</v>
      </c>
    </row>
    <row r="632">
      <c r="A632" t="inlineStr">
        <is>
          <t>Total tax expense-c</t>
        </is>
      </c>
      <c r="J632">
        <f>SUM(J624:J630)</f>
        <v/>
      </c>
      <c r="O632">
        <f>SUM(O624:O630)</f>
        <v/>
      </c>
      <c r="T632">
        <f>SUM(T624:T630)</f>
        <v/>
      </c>
      <c r="Y632">
        <f>SUM(Y624:Y630)</f>
        <v/>
      </c>
      <c r="AD632">
        <f>SUM(AD624:AD630)</f>
        <v/>
      </c>
      <c r="AI632">
        <f>SUM(AI624:AI630)</f>
        <v/>
      </c>
      <c r="AN632">
        <f>SUM(AN624:AN630)</f>
        <v/>
      </c>
      <c r="AS632">
        <f>SUM(AS624:AS630)</f>
        <v/>
      </c>
    </row>
    <row r="633">
      <c r="A633" t="inlineStr">
        <is>
          <t>Sum check</t>
        </is>
      </c>
      <c r="J633">
        <f>J631-J632</f>
        <v/>
      </c>
      <c r="O633">
        <f>O631-O632</f>
        <v/>
      </c>
      <c r="T633">
        <f>T631-T632</f>
        <v/>
      </c>
      <c r="Y633">
        <f>Y631-Y632</f>
        <v/>
      </c>
      <c r="AD633">
        <f>AD631-AD632</f>
        <v/>
      </c>
      <c r="AI633">
        <f>AI631-AI632</f>
        <v/>
      </c>
      <c r="AN633">
        <f>AN631-AN632</f>
        <v/>
      </c>
      <c r="AS633">
        <f>AS631-AS632</f>
        <v/>
      </c>
    </row>
    <row r="634">
      <c r="A634" t="inlineStr">
        <is>
          <t>Link check</t>
        </is>
      </c>
      <c r="J634">
        <f>J616-J631</f>
        <v/>
      </c>
      <c r="O634">
        <f>O616-O631</f>
        <v/>
      </c>
      <c r="T634">
        <f>T616-T631</f>
        <v/>
      </c>
      <c r="Y634">
        <f>Y616-Y631</f>
        <v/>
      </c>
      <c r="AD634">
        <f>AD616-AD631</f>
        <v/>
      </c>
      <c r="AI634">
        <f>AI616-AI631</f>
        <v/>
      </c>
      <c r="AN634">
        <f>AN616-AN631</f>
        <v/>
      </c>
      <c r="AS634">
        <f>AS616-AS631</f>
        <v/>
      </c>
    </row>
    <row r="636">
      <c r="A636" t="inlineStr">
        <is>
          <t>Normalized earnings per share</t>
        </is>
      </c>
    </row>
    <row r="637">
      <c r="A637" t="inlineStr">
        <is>
          <t>Profit</t>
        </is>
      </c>
    </row>
    <row r="638">
      <c r="A638" t="inlineStr">
        <is>
          <t>Reported profit before tax</t>
        </is>
      </c>
      <c r="C638" t="inlineStr">
        <is>
          <t>Million(2019Q2)</t>
        </is>
      </c>
      <c r="D638" t="inlineStr">
        <is>
          <t>QYYY</t>
        </is>
      </c>
      <c r="I638" t="n">
        <v>16760.513</v>
      </c>
      <c r="N638" t="n">
        <v>34301.88</v>
      </c>
      <c r="S638" t="n">
        <v>56426.683</v>
      </c>
      <c r="X638" t="n">
        <v>75577.39999999999</v>
      </c>
      <c r="AA638" t="n">
        <v>35</v>
      </c>
      <c r="AC638" t="n">
        <v>72.5</v>
      </c>
      <c r="AF638" t="n">
        <v>21.7</v>
      </c>
      <c r="AH638" t="n">
        <v>51.6</v>
      </c>
      <c r="AK638" t="n">
        <v>25.3</v>
      </c>
      <c r="AM638" t="n">
        <v>55.6</v>
      </c>
      <c r="AP638" t="n">
        <v>17.6</v>
      </c>
      <c r="AR638" t="n">
        <v>31</v>
      </c>
      <c r="AU638" t="n">
        <v>1.4</v>
      </c>
    </row>
    <row r="639">
      <c r="A639" t="inlineStr">
        <is>
          <t>Link check</t>
        </is>
      </c>
      <c r="I639">
        <f>I336-I638</f>
        <v/>
      </c>
      <c r="N639">
        <f>N336-N638</f>
        <v/>
      </c>
      <c r="S639">
        <f>S336-S638</f>
        <v/>
      </c>
      <c r="X639">
        <f>X336-X638</f>
        <v/>
      </c>
      <c r="AA639">
        <f>AA336-AA638</f>
        <v/>
      </c>
      <c r="AC639">
        <f>AC336-AC638</f>
        <v/>
      </c>
      <c r="AF639">
        <f>AF336-AF638</f>
        <v/>
      </c>
      <c r="AH639">
        <f>AH336-AH638</f>
        <v/>
      </c>
      <c r="AK639">
        <f>AK336-AK638</f>
        <v/>
      </c>
      <c r="AM639">
        <f>AM336-AM638</f>
        <v/>
      </c>
      <c r="AP639">
        <f>AP336-AP638</f>
        <v/>
      </c>
      <c r="AR639">
        <f>AR336-AR638</f>
        <v/>
      </c>
      <c r="AU639">
        <f>AU336-AU638</f>
        <v/>
      </c>
    </row>
    <row r="640">
      <c r="A640" t="inlineStr">
        <is>
          <t>Add back:</t>
        </is>
      </c>
    </row>
    <row r="641">
      <c r="A641" t="inlineStr">
        <is>
          <t>Amortization</t>
        </is>
      </c>
      <c r="C641" t="inlineStr">
        <is>
          <t>Million(2019Q2)</t>
        </is>
      </c>
      <c r="D641" t="inlineStr">
        <is>
          <t>QYYY</t>
        </is>
      </c>
      <c r="I641" t="n">
        <v>720</v>
      </c>
      <c r="N641" t="n">
        <v>720</v>
      </c>
      <c r="S641" t="n">
        <v>720</v>
      </c>
      <c r="X641" t="n">
        <v>720</v>
      </c>
      <c r="AA641" t="n">
        <v>0.4</v>
      </c>
      <c r="AC641" t="n">
        <v>0.7</v>
      </c>
      <c r="AF641" t="n">
        <v>0.4</v>
      </c>
      <c r="AH641" t="n">
        <v>1.1</v>
      </c>
      <c r="AK641" t="n">
        <v>0.8</v>
      </c>
      <c r="AM641" t="n">
        <v>1.5</v>
      </c>
      <c r="AP641" t="n">
        <v>0.8</v>
      </c>
      <c r="AR641" t="n">
        <v>1.5</v>
      </c>
      <c r="AU641" t="n">
        <v>0.8</v>
      </c>
    </row>
    <row r="642">
      <c r="A642" t="inlineStr">
        <is>
          <t>Exceptional items</t>
        </is>
      </c>
      <c r="C642" t="inlineStr">
        <is>
          <t>Million(2019Q2)</t>
        </is>
      </c>
      <c r="D642" t="inlineStr">
        <is>
          <t>QYYY</t>
        </is>
      </c>
      <c r="AU642" t="n">
        <v>3.3</v>
      </c>
    </row>
    <row r="643">
      <c r="A643" t="inlineStr">
        <is>
          <t>Adjusted profit before tax</t>
        </is>
      </c>
      <c r="C643" t="inlineStr">
        <is>
          <t>Million(2019Q2)</t>
        </is>
      </c>
      <c r="D643" t="inlineStr">
        <is>
          <t>QYYY</t>
        </is>
      </c>
      <c r="I643" t="n">
        <v>17480.513</v>
      </c>
      <c r="N643" t="n">
        <v>35021.88</v>
      </c>
      <c r="S643" t="n">
        <v>57146.683</v>
      </c>
      <c r="X643" t="n">
        <v>76297.39999999999</v>
      </c>
      <c r="AA643" t="n">
        <v>35.4</v>
      </c>
      <c r="AC643" t="n">
        <v>73.2</v>
      </c>
      <c r="AF643" t="n">
        <v>22.1</v>
      </c>
      <c r="AH643" t="n">
        <v>52.7</v>
      </c>
      <c r="AK643" t="n">
        <v>26.1</v>
      </c>
      <c r="AM643" t="n">
        <v>57.1</v>
      </c>
      <c r="AP643" t="n">
        <v>18.4</v>
      </c>
      <c r="AR643" t="n">
        <v>32.5</v>
      </c>
      <c r="AU643" t="n">
        <v>5.5</v>
      </c>
    </row>
    <row r="644">
      <c r="A644" t="inlineStr">
        <is>
          <t>Adjusted profit before tax-c</t>
        </is>
      </c>
      <c r="I644">
        <f>SUM(I638,I641:I642)</f>
        <v/>
      </c>
      <c r="N644">
        <f>SUM(N638,N641:N642)</f>
        <v/>
      </c>
      <c r="S644">
        <f>SUM(S638,S641:S642)</f>
        <v/>
      </c>
      <c r="X644">
        <f>SUM(X638,X641:X642)</f>
        <v/>
      </c>
      <c r="AA644">
        <f>SUM(AA638,AA641:AA642)</f>
        <v/>
      </c>
      <c r="AC644">
        <f>SUM(AC638,AC641:AC642)</f>
        <v/>
      </c>
      <c r="AF644">
        <f>SUM(AF638,AF641:AF642)</f>
        <v/>
      </c>
      <c r="AH644">
        <f>SUM(AH638,AH641:AH642)</f>
        <v/>
      </c>
      <c r="AK644">
        <f>SUM(AK638,AK641:AK642)</f>
        <v/>
      </c>
      <c r="AM644">
        <f>SUM(AM638,AM641:AM642)</f>
        <v/>
      </c>
      <c r="AP644">
        <f>SUM(AP638,AP641:AP642)</f>
        <v/>
      </c>
      <c r="AR644">
        <f>SUM(AR638,AR641:AR642)</f>
        <v/>
      </c>
      <c r="AU644">
        <f>SUM(AU638,AU641:AU642)</f>
        <v/>
      </c>
    </row>
    <row r="645">
      <c r="A645" t="inlineStr">
        <is>
          <t>Sum check</t>
        </is>
      </c>
      <c r="I645">
        <f>I643-I644</f>
        <v/>
      </c>
      <c r="N645">
        <f>N643-N644</f>
        <v/>
      </c>
      <c r="S645">
        <f>S643-S644</f>
        <v/>
      </c>
      <c r="X645">
        <f>X643-X644</f>
        <v/>
      </c>
      <c r="AA645">
        <f>AA643-AA644</f>
        <v/>
      </c>
      <c r="AC645">
        <f>AC643-AC644</f>
        <v/>
      </c>
      <c r="AF645">
        <f>AF643-AF644</f>
        <v/>
      </c>
      <c r="AH645">
        <f>AH643-AH644</f>
        <v/>
      </c>
      <c r="AK645">
        <f>AK643-AK644</f>
        <v/>
      </c>
      <c r="AM645">
        <f>AM643-AM644</f>
        <v/>
      </c>
      <c r="AP645">
        <f>AP643-AP644</f>
        <v/>
      </c>
      <c r="AR645">
        <f>AR643-AR644</f>
        <v/>
      </c>
      <c r="AU645">
        <f>AU643-AU644</f>
        <v/>
      </c>
    </row>
    <row r="647">
      <c r="A647" t="inlineStr">
        <is>
          <t>Tax assume standard rate</t>
        </is>
      </c>
      <c r="C647" t="inlineStr">
        <is>
          <t>Million(2019Q2)</t>
        </is>
      </c>
      <c r="D647" t="inlineStr">
        <is>
          <t>QYYY</t>
        </is>
      </c>
      <c r="I647" t="n">
        <v>-3539.804</v>
      </c>
      <c r="N647" t="n">
        <v>-7004.376</v>
      </c>
      <c r="S647" t="n">
        <v>-11000.736</v>
      </c>
      <c r="X647" t="n">
        <v>-14496.5</v>
      </c>
      <c r="AA647" t="n">
        <v>-6.7</v>
      </c>
      <c r="AC647" t="n">
        <v>-13.9</v>
      </c>
      <c r="AF647" t="n">
        <v>-4.2</v>
      </c>
      <c r="AH647" t="n">
        <v>-10</v>
      </c>
      <c r="AK647" t="n">
        <v>-5</v>
      </c>
      <c r="AM647" t="n">
        <v>-10.8</v>
      </c>
      <c r="AP647" t="n">
        <v>-3.5</v>
      </c>
      <c r="AR647" t="n">
        <v>-6.2</v>
      </c>
      <c r="AU647" t="n">
        <v>-1.4</v>
      </c>
    </row>
    <row r="648">
      <c r="A648" t="inlineStr">
        <is>
          <t>Normalized earnings</t>
        </is>
      </c>
      <c r="C648" t="inlineStr">
        <is>
          <t>Million(2019Q2)</t>
        </is>
      </c>
      <c r="D648" t="inlineStr">
        <is>
          <t>QYYY</t>
        </is>
      </c>
      <c r="I648" t="n">
        <v>13940.709</v>
      </c>
      <c r="N648" t="n">
        <v>28017.504</v>
      </c>
      <c r="S648" t="n">
        <v>46145.947</v>
      </c>
      <c r="X648" t="n">
        <v>61800.9</v>
      </c>
      <c r="AA648" t="n">
        <v>28.7</v>
      </c>
      <c r="AC648" t="n">
        <v>59.3</v>
      </c>
      <c r="AF648" t="n">
        <v>17.9</v>
      </c>
      <c r="AH648" t="n">
        <v>42.7</v>
      </c>
      <c r="AK648" t="n">
        <v>21.1</v>
      </c>
      <c r="AM648" t="n">
        <v>46.3</v>
      </c>
      <c r="AP648" t="n">
        <v>15</v>
      </c>
      <c r="AR648" t="n">
        <v>26.3</v>
      </c>
      <c r="AU648" t="n">
        <v>4.1</v>
      </c>
    </row>
    <row r="649">
      <c r="A649" t="inlineStr">
        <is>
          <t>Normalized earnings-c</t>
        </is>
      </c>
      <c r="I649">
        <f>SUM(I643,I647)</f>
        <v/>
      </c>
      <c r="N649">
        <f>SUM(N643,N647)</f>
        <v/>
      </c>
      <c r="S649">
        <f>SUM(S643,S647)</f>
        <v/>
      </c>
      <c r="X649">
        <f>SUM(X643,X647)</f>
        <v/>
      </c>
      <c r="AA649">
        <f>SUM(AA643,AA647)</f>
        <v/>
      </c>
      <c r="AC649">
        <f>SUM(AC643,AC647)</f>
        <v/>
      </c>
      <c r="AF649">
        <f>SUM(AF643,AF647)</f>
        <v/>
      </c>
      <c r="AH649">
        <f>SUM(AH643,AH647)</f>
        <v/>
      </c>
      <c r="AK649">
        <f>SUM(AK643,AK647)</f>
        <v/>
      </c>
      <c r="AM649">
        <f>SUM(AM643,AM647)</f>
        <v/>
      </c>
      <c r="AP649">
        <f>SUM(AP643,AP647)</f>
        <v/>
      </c>
      <c r="AR649">
        <f>SUM(AR643,AR647)</f>
        <v/>
      </c>
      <c r="AU649">
        <f>SUM(AU643,AU647)</f>
        <v/>
      </c>
    </row>
    <row r="650">
      <c r="A650" t="inlineStr">
        <is>
          <t>Sum check</t>
        </is>
      </c>
      <c r="I650">
        <f>I648-I649</f>
        <v/>
      </c>
      <c r="N650">
        <f>N648-N649</f>
        <v/>
      </c>
      <c r="S650">
        <f>S648-S649</f>
        <v/>
      </c>
      <c r="X650">
        <f>X648-X649</f>
        <v/>
      </c>
      <c r="AA650">
        <f>AA648-AA649</f>
        <v/>
      </c>
      <c r="AC650">
        <f>AC648-AC649</f>
        <v/>
      </c>
      <c r="AF650">
        <f>AF648-AF649</f>
        <v/>
      </c>
      <c r="AH650">
        <f>AH648-AH649</f>
        <v/>
      </c>
      <c r="AK650">
        <f>AK648-AK649</f>
        <v/>
      </c>
      <c r="AM650">
        <f>AM648-AM649</f>
        <v/>
      </c>
      <c r="AP650">
        <f>AP648-AP649</f>
        <v/>
      </c>
      <c r="AR650">
        <f>AR648-AR649</f>
        <v/>
      </c>
      <c r="AU650">
        <f>AU648-AU649</f>
        <v/>
      </c>
    </row>
    <row r="652">
      <c r="A652" t="inlineStr">
        <is>
          <t>Number of shares</t>
        </is>
      </c>
      <c r="C652" t="inlineStr">
        <is>
          <t>Actual</t>
        </is>
      </c>
      <c r="D652" t="inlineStr">
        <is>
          <t>QQQQ</t>
        </is>
      </c>
      <c r="I652" t="n">
        <v>115240896</v>
      </c>
      <c r="N652" t="n">
        <v>115240896</v>
      </c>
      <c r="S652" t="n">
        <v>115256374</v>
      </c>
      <c r="X652" t="n">
        <v>115734845</v>
      </c>
      <c r="AA652" t="n">
        <v>116121648</v>
      </c>
      <c r="AC652" t="n">
        <v>116126293</v>
      </c>
      <c r="AF652" t="n">
        <v>116139794</v>
      </c>
      <c r="AH652" t="n">
        <v>116277921</v>
      </c>
      <c r="AK652" t="n">
        <v>116525784</v>
      </c>
      <c r="AM652" t="n">
        <v>116536876</v>
      </c>
      <c r="AP652" t="n">
        <v>116551449</v>
      </c>
      <c r="AR652" t="n">
        <v>116556818</v>
      </c>
      <c r="AU652" t="n">
        <v>116605028</v>
      </c>
    </row>
    <row r="653">
      <c r="A653" t="inlineStr">
        <is>
          <t>Normalized basic earnings per share (pence)</t>
        </is>
      </c>
      <c r="C653" t="inlineStr">
        <is>
          <t>Actual</t>
        </is>
      </c>
      <c r="D653" t="inlineStr">
        <is>
          <t>QYYY</t>
        </is>
      </c>
      <c r="I653" t="n">
        <v>12.1</v>
      </c>
      <c r="N653" t="n">
        <v>24.31</v>
      </c>
      <c r="S653" t="n">
        <v>40.04</v>
      </c>
      <c r="X653" t="n">
        <v>53.4</v>
      </c>
      <c r="AA653" t="n">
        <v>24.63</v>
      </c>
      <c r="AC653" t="n">
        <v>51.08</v>
      </c>
      <c r="AF653" t="n">
        <v>15.38</v>
      </c>
      <c r="AH653" t="n">
        <v>36.72</v>
      </c>
      <c r="AK653" t="n">
        <v>18.14</v>
      </c>
      <c r="AM653" t="n">
        <v>39.7</v>
      </c>
      <c r="AP653" t="n">
        <v>12.87</v>
      </c>
      <c r="AR653" t="n">
        <v>22.59</v>
      </c>
      <c r="AU653" t="n">
        <v>3.52</v>
      </c>
    </row>
    <row r="654">
      <c r="A654" t="inlineStr">
        <is>
          <t>Number of diluted shares</t>
        </is>
      </c>
      <c r="C654" t="inlineStr">
        <is>
          <t>Actual</t>
        </is>
      </c>
      <c r="D654" t="inlineStr">
        <is>
          <t>QQQQ</t>
        </is>
      </c>
      <c r="AR654" t="n">
        <v>116779304</v>
      </c>
    </row>
    <row r="655">
      <c r="A655" t="inlineStr">
        <is>
          <t>Normalized diluted earnings per share (pence)</t>
        </is>
      </c>
      <c r="C655" t="inlineStr">
        <is>
          <t>Actual</t>
        </is>
      </c>
      <c r="D655" t="inlineStr">
        <is>
          <t>QYYY</t>
        </is>
      </c>
      <c r="AR655" t="n">
        <v>22.54</v>
      </c>
    </row>
    <row r="657">
      <c r="A657" t="inlineStr">
        <is>
          <t>Goodwill</t>
        </is>
      </c>
    </row>
    <row r="658">
      <c r="A658" t="inlineStr">
        <is>
          <t>Global CGU</t>
        </is>
      </c>
      <c r="C658" t="inlineStr">
        <is>
          <t>Million</t>
        </is>
      </c>
      <c r="D658" t="inlineStr">
        <is>
          <t>QQQQ</t>
        </is>
      </c>
      <c r="AM658" t="n">
        <v>32.2</v>
      </c>
      <c r="AR658" t="n">
        <v>32.2</v>
      </c>
    </row>
    <row r="659">
      <c r="A659" t="inlineStr">
        <is>
          <t>Powell &amp; Mahoney CGU</t>
        </is>
      </c>
      <c r="C659" t="inlineStr">
        <is>
          <t>Million</t>
        </is>
      </c>
      <c r="D659" t="inlineStr">
        <is>
          <t>QQQQ</t>
        </is>
      </c>
      <c r="AR659" t="n">
        <v>4.2</v>
      </c>
    </row>
    <row r="660">
      <c r="A660" t="inlineStr">
        <is>
          <t>Total</t>
        </is>
      </c>
      <c r="C660" t="inlineStr">
        <is>
          <t>Million</t>
        </is>
      </c>
      <c r="D660" t="inlineStr">
        <is>
          <t>QQQQ</t>
        </is>
      </c>
      <c r="AM660" t="n">
        <v>32.2</v>
      </c>
      <c r="AR660" t="n">
        <v>36.4</v>
      </c>
    </row>
    <row r="661">
      <c r="A661" t="inlineStr">
        <is>
          <t>Total-c</t>
        </is>
      </c>
      <c r="AM661">
        <f>SUM(AM658:AM659)</f>
        <v/>
      </c>
      <c r="AR661">
        <f>SUM(AR658:AR659)</f>
        <v/>
      </c>
    </row>
    <row r="662">
      <c r="A662" t="inlineStr">
        <is>
          <t>Sum check</t>
        </is>
      </c>
      <c r="AM662">
        <f>AM660-AM661</f>
        <v/>
      </c>
      <c r="AR662">
        <f>AR660-AR661</f>
        <v/>
      </c>
    </row>
    <row r="663">
      <c r="A663" t="inlineStr">
        <is>
          <t>Link check</t>
        </is>
      </c>
      <c r="AM663">
        <f>AM660-AM671</f>
        <v/>
      </c>
      <c r="AR663">
        <f>AR660-AR671</f>
        <v/>
      </c>
    </row>
    <row r="665">
      <c r="A665" t="inlineStr">
        <is>
          <t>Intangible assets</t>
        </is>
      </c>
    </row>
    <row r="666">
      <c r="A666" t="inlineStr">
        <is>
          <t>Cost</t>
        </is>
      </c>
    </row>
    <row r="667">
      <c r="A667" t="inlineStr">
        <is>
          <t>Software</t>
        </is>
      </c>
      <c r="C667" t="inlineStr">
        <is>
          <t>Million(2019Q4)</t>
        </is>
      </c>
      <c r="D667" t="inlineStr">
        <is>
          <t>QQQQ</t>
        </is>
      </c>
      <c r="AH667" t="n">
        <v>0.3</v>
      </c>
      <c r="AM667" t="n">
        <v>0.3</v>
      </c>
      <c r="AR667" t="n">
        <v>0.4</v>
      </c>
    </row>
    <row r="668">
      <c r="A668" t="inlineStr">
        <is>
          <t>Assets under development</t>
        </is>
      </c>
      <c r="C668" t="inlineStr">
        <is>
          <t>Million(2019Q4)</t>
        </is>
      </c>
      <c r="D668" t="inlineStr">
        <is>
          <t>QQQQ</t>
        </is>
      </c>
      <c r="AM668" t="n">
        <v>0.9</v>
      </c>
      <c r="AR668" t="n">
        <v>3.3</v>
      </c>
    </row>
    <row r="669">
      <c r="A669" t="inlineStr">
        <is>
          <t>Customer relationships</t>
        </is>
      </c>
      <c r="C669" t="inlineStr">
        <is>
          <t>Million(2019Q4)</t>
        </is>
      </c>
      <c r="D669" t="inlineStr">
        <is>
          <t>QQQQ</t>
        </is>
      </c>
      <c r="AH669" t="n">
        <v>7.9</v>
      </c>
      <c r="AM669" t="n">
        <v>7.4</v>
      </c>
      <c r="AR669" t="n">
        <v>7.8</v>
      </c>
    </row>
    <row r="670">
      <c r="A670" t="inlineStr">
        <is>
          <t>Brands</t>
        </is>
      </c>
      <c r="C670" t="inlineStr">
        <is>
          <t>Million(2019Q4)</t>
        </is>
      </c>
      <c r="D670" t="inlineStr">
        <is>
          <t>QQQQ</t>
        </is>
      </c>
      <c r="I670" t="n">
        <v>14400</v>
      </c>
      <c r="N670" t="n">
        <v>14400</v>
      </c>
      <c r="S670" t="n">
        <v>14400</v>
      </c>
      <c r="X670" t="n">
        <v>14400.1</v>
      </c>
      <c r="AC670" t="n">
        <v>14.4</v>
      </c>
      <c r="AH670" t="n">
        <v>14.4</v>
      </c>
      <c r="AM670" t="n">
        <v>14.4</v>
      </c>
      <c r="AR670" t="n">
        <v>14.4</v>
      </c>
    </row>
    <row r="671">
      <c r="A671" t="inlineStr">
        <is>
          <t>Goodwill</t>
        </is>
      </c>
      <c r="C671" t="inlineStr">
        <is>
          <t>Million(2019Q4)</t>
        </is>
      </c>
      <c r="D671" t="inlineStr">
        <is>
          <t>QQQQ</t>
        </is>
      </c>
      <c r="I671" t="n">
        <v>31469.614</v>
      </c>
      <c r="N671" t="n">
        <v>31469.614</v>
      </c>
      <c r="S671" t="n">
        <v>31469.614</v>
      </c>
      <c r="X671" t="n">
        <v>31469.6</v>
      </c>
      <c r="AC671" t="n">
        <v>31.5</v>
      </c>
      <c r="AH671" t="n">
        <v>32.2</v>
      </c>
      <c r="AM671" t="n">
        <v>32.2</v>
      </c>
      <c r="AR671" t="n">
        <v>36.4</v>
      </c>
    </row>
    <row r="672">
      <c r="A672" t="inlineStr">
        <is>
          <t>Total</t>
        </is>
      </c>
      <c r="C672" t="inlineStr">
        <is>
          <t>Million(2019Q4)</t>
        </is>
      </c>
      <c r="D672" t="inlineStr">
        <is>
          <t>QQQQ</t>
        </is>
      </c>
      <c r="I672" t="n">
        <v>45869.614</v>
      </c>
      <c r="N672" t="n">
        <v>45869.614</v>
      </c>
      <c r="S672" t="n">
        <v>45869.614</v>
      </c>
      <c r="X672" t="n">
        <v>45869.7</v>
      </c>
      <c r="AC672" t="n">
        <v>45.9</v>
      </c>
      <c r="AH672" t="n">
        <v>54.8</v>
      </c>
      <c r="AM672" t="n">
        <v>55.2</v>
      </c>
      <c r="AR672" t="n">
        <v>62.3</v>
      </c>
    </row>
    <row r="673">
      <c r="A673" t="inlineStr">
        <is>
          <t>Total-c</t>
        </is>
      </c>
      <c r="I673">
        <f>SUM(I667:I671)</f>
        <v/>
      </c>
      <c r="N673">
        <f>SUM(N667:N671)</f>
        <v/>
      </c>
      <c r="S673">
        <f>SUM(S667:S671)</f>
        <v/>
      </c>
      <c r="X673">
        <f>SUM(X667:X671)</f>
        <v/>
      </c>
      <c r="AC673">
        <f>SUM(AC667:AC671)</f>
        <v/>
      </c>
      <c r="AH673">
        <f>SUM(AH667:AH671)</f>
        <v/>
      </c>
      <c r="AM673">
        <f>SUM(AM667:AM671)</f>
        <v/>
      </c>
      <c r="AR673">
        <f>SUM(AR667:AR671)</f>
        <v/>
      </c>
    </row>
    <row r="674">
      <c r="A674" t="inlineStr">
        <is>
          <t>Sum check</t>
        </is>
      </c>
      <c r="I674">
        <f>I672-I673</f>
        <v/>
      </c>
      <c r="N674">
        <f>N672-N673</f>
        <v/>
      </c>
      <c r="S674">
        <f>S672-S673</f>
        <v/>
      </c>
      <c r="X674">
        <f>X672-X673</f>
        <v/>
      </c>
      <c r="AC674">
        <f>AC672-AC673</f>
        <v/>
      </c>
      <c r="AH674">
        <f>AH672-AH673</f>
        <v/>
      </c>
      <c r="AM674">
        <f>AM672-AM673</f>
        <v/>
      </c>
      <c r="AR674">
        <f>AR672-AR673</f>
        <v/>
      </c>
    </row>
    <row r="676">
      <c r="A676" t="inlineStr">
        <is>
          <t>Amortization</t>
        </is>
      </c>
    </row>
    <row r="677">
      <c r="A677" t="inlineStr">
        <is>
          <t>Software</t>
        </is>
      </c>
      <c r="C677" t="inlineStr">
        <is>
          <t>Million(2019Q4)</t>
        </is>
      </c>
      <c r="D677" t="inlineStr">
        <is>
          <t>QQQQ</t>
        </is>
      </c>
      <c r="AM677" t="n">
        <v>0.1</v>
      </c>
      <c r="AR677" t="n">
        <v>0.1</v>
      </c>
    </row>
    <row r="678">
      <c r="A678" t="inlineStr">
        <is>
          <t>Customer relationships</t>
        </is>
      </c>
      <c r="C678" t="inlineStr">
        <is>
          <t>Million(2019Q4)</t>
        </is>
      </c>
      <c r="D678" t="inlineStr">
        <is>
          <t>QQQQ</t>
        </is>
      </c>
      <c r="AH678" t="n">
        <v>0.4</v>
      </c>
      <c r="AM678" t="n">
        <v>1.1</v>
      </c>
      <c r="AR678" t="n">
        <v>2</v>
      </c>
    </row>
    <row r="679">
      <c r="A679" t="inlineStr">
        <is>
          <t>Brands</t>
        </is>
      </c>
      <c r="C679" t="inlineStr">
        <is>
          <t>Million(2019Q4)</t>
        </is>
      </c>
      <c r="D679" t="inlineStr">
        <is>
          <t>QQQQ</t>
        </is>
      </c>
      <c r="I679" t="n">
        <v>2018.959</v>
      </c>
      <c r="N679" t="n">
        <v>2738.959</v>
      </c>
      <c r="S679" t="n">
        <v>3458.959</v>
      </c>
      <c r="X679" t="n">
        <v>4179</v>
      </c>
      <c r="AC679" t="n">
        <v>4.9</v>
      </c>
      <c r="AH679" t="n">
        <v>5.6</v>
      </c>
      <c r="AM679" t="n">
        <v>6.3</v>
      </c>
      <c r="AR679" t="n">
        <v>7</v>
      </c>
    </row>
    <row r="680">
      <c r="A680" t="inlineStr">
        <is>
          <t>Total</t>
        </is>
      </c>
      <c r="C680" t="inlineStr">
        <is>
          <t>Million(2019Q4)</t>
        </is>
      </c>
      <c r="D680" t="inlineStr">
        <is>
          <t>QQQQ</t>
        </is>
      </c>
      <c r="I680" t="n">
        <v>2018.959</v>
      </c>
      <c r="N680" t="n">
        <v>2738.959</v>
      </c>
      <c r="S680" t="n">
        <v>3458.959</v>
      </c>
      <c r="X680" t="n">
        <v>4179</v>
      </c>
      <c r="AC680" t="n">
        <v>4.9</v>
      </c>
      <c r="AH680" t="n">
        <v>6</v>
      </c>
      <c r="AM680" t="n">
        <v>7.5</v>
      </c>
      <c r="AR680" t="n">
        <v>9.1</v>
      </c>
    </row>
    <row r="681">
      <c r="A681" t="inlineStr">
        <is>
          <t>Total-c</t>
        </is>
      </c>
      <c r="I681">
        <f>SUM(I677:I679)</f>
        <v/>
      </c>
      <c r="N681">
        <f>SUM(N677:N679)</f>
        <v/>
      </c>
      <c r="S681">
        <f>SUM(S677:S679)</f>
        <v/>
      </c>
      <c r="X681">
        <f>SUM(X677:X679)</f>
        <v/>
      </c>
      <c r="AC681">
        <f>SUM(AC677:AC679)</f>
        <v/>
      </c>
      <c r="AH681">
        <f>SUM(AH677:AH679)</f>
        <v/>
      </c>
      <c r="AM681">
        <f>SUM(AM677:AM679)</f>
        <v/>
      </c>
      <c r="AR681">
        <f>SUM(AR677:AR679)</f>
        <v/>
      </c>
    </row>
    <row r="682">
      <c r="A682" t="inlineStr">
        <is>
          <t>Sum check</t>
        </is>
      </c>
      <c r="I682">
        <f>I680-I681</f>
        <v/>
      </c>
      <c r="N682">
        <f>N680-N681</f>
        <v/>
      </c>
      <c r="S682">
        <f>S680-S681</f>
        <v/>
      </c>
      <c r="X682">
        <f>X680-X681</f>
        <v/>
      </c>
      <c r="AC682">
        <f>AC680-AC681</f>
        <v/>
      </c>
      <c r="AH682">
        <f>AH680-AH681</f>
        <v/>
      </c>
      <c r="AM682">
        <f>AM680-AM681</f>
        <v/>
      </c>
      <c r="AR682">
        <f>AR680-AR681</f>
        <v/>
      </c>
    </row>
    <row r="684">
      <c r="A684" t="inlineStr">
        <is>
          <t>Net book value</t>
        </is>
      </c>
    </row>
    <row r="685">
      <c r="A685" t="inlineStr">
        <is>
          <t>Software</t>
        </is>
      </c>
      <c r="C685" t="inlineStr">
        <is>
          <t>Million(2019Q4)</t>
        </is>
      </c>
      <c r="D685" t="inlineStr">
        <is>
          <t>QQQQ</t>
        </is>
      </c>
      <c r="AH685" t="n">
        <v>0.3</v>
      </c>
      <c r="AM685" t="n">
        <v>0.2</v>
      </c>
      <c r="AR685" t="n">
        <v>0.3</v>
      </c>
    </row>
    <row r="686">
      <c r="A686" t="inlineStr">
        <is>
          <t>Assets under development</t>
        </is>
      </c>
      <c r="C686" t="inlineStr">
        <is>
          <t>Million(2019Q4)</t>
        </is>
      </c>
      <c r="D686" t="inlineStr">
        <is>
          <t>QQQQ</t>
        </is>
      </c>
      <c r="AM686" t="n">
        <v>0.9</v>
      </c>
      <c r="AR686" t="n">
        <v>3.3</v>
      </c>
    </row>
    <row r="687">
      <c r="A687" t="inlineStr">
        <is>
          <t>Customer relationships</t>
        </is>
      </c>
      <c r="C687" t="inlineStr">
        <is>
          <t>Million(2019Q4)</t>
        </is>
      </c>
      <c r="D687" t="inlineStr">
        <is>
          <t>QQQQ</t>
        </is>
      </c>
      <c r="AH687" t="n">
        <v>7.5</v>
      </c>
      <c r="AM687" t="n">
        <v>6.3</v>
      </c>
      <c r="AR687" t="n">
        <v>5.8</v>
      </c>
    </row>
    <row r="688">
      <c r="A688" t="inlineStr">
        <is>
          <t>Brands</t>
        </is>
      </c>
      <c r="C688" t="inlineStr">
        <is>
          <t>Million(2019Q4)</t>
        </is>
      </c>
      <c r="D688" t="inlineStr">
        <is>
          <t>QQQQ</t>
        </is>
      </c>
      <c r="I688" t="n">
        <v>12381.041</v>
      </c>
      <c r="N688" t="n">
        <v>11661.041</v>
      </c>
      <c r="S688" t="n">
        <v>10941.041</v>
      </c>
      <c r="X688" t="n">
        <v>10221</v>
      </c>
      <c r="AC688" t="n">
        <v>9.5</v>
      </c>
      <c r="AH688" t="n">
        <v>8.800000000000001</v>
      </c>
      <c r="AM688" t="n">
        <v>8.1</v>
      </c>
      <c r="AR688" t="n">
        <v>7.4</v>
      </c>
    </row>
    <row r="689">
      <c r="A689" t="inlineStr">
        <is>
          <t>Goodwill</t>
        </is>
      </c>
      <c r="C689" t="inlineStr">
        <is>
          <t>Million(2019Q4)</t>
        </is>
      </c>
      <c r="D689" t="inlineStr">
        <is>
          <t>QQQQ</t>
        </is>
      </c>
      <c r="I689" t="n">
        <v>31469.614</v>
      </c>
      <c r="N689" t="n">
        <v>31469.614</v>
      </c>
      <c r="S689" t="n">
        <v>31469.614</v>
      </c>
      <c r="X689" t="n">
        <v>31469.6</v>
      </c>
      <c r="AC689" t="n">
        <v>31.5</v>
      </c>
      <c r="AH689" t="n">
        <v>32.2</v>
      </c>
      <c r="AM689" t="n">
        <v>32.2</v>
      </c>
      <c r="AR689" t="n">
        <v>36.4</v>
      </c>
    </row>
    <row r="690">
      <c r="A690" t="inlineStr">
        <is>
          <t>Total</t>
        </is>
      </c>
      <c r="C690" t="inlineStr">
        <is>
          <t>Million(2019Q4)</t>
        </is>
      </c>
      <c r="D690" t="inlineStr">
        <is>
          <t>QQQQ</t>
        </is>
      </c>
      <c r="I690" t="n">
        <v>43850.655</v>
      </c>
      <c r="N690" t="n">
        <v>43130.655</v>
      </c>
      <c r="S690" t="n">
        <v>42410.655</v>
      </c>
      <c r="X690" t="n">
        <v>41690.7</v>
      </c>
      <c r="AC690" t="n">
        <v>41</v>
      </c>
      <c r="AH690" t="n">
        <v>48.8</v>
      </c>
      <c r="AM690" t="n">
        <v>47.7</v>
      </c>
      <c r="AR690" t="n">
        <v>53.2</v>
      </c>
    </row>
    <row r="691">
      <c r="A691" t="inlineStr">
        <is>
          <t>Total-c</t>
        </is>
      </c>
      <c r="I691">
        <f>SUM(I686:I689)</f>
        <v/>
      </c>
      <c r="N691">
        <f>SUM(N686:N689)</f>
        <v/>
      </c>
      <c r="S691">
        <f>SUM(S686:S689)</f>
        <v/>
      </c>
      <c r="X691">
        <f>SUM(X686:X689)</f>
        <v/>
      </c>
      <c r="AC691">
        <f>SUM(AC686:AC689)</f>
        <v/>
      </c>
      <c r="AH691">
        <f>SUM(AH686:AH689)</f>
        <v/>
      </c>
      <c r="AM691">
        <f>SUM(AM686:AM689)</f>
        <v/>
      </c>
      <c r="AR691">
        <f>SUM(AR686:AR689)</f>
        <v/>
      </c>
    </row>
    <row r="692">
      <c r="A692" t="inlineStr">
        <is>
          <t>Sum check 1</t>
        </is>
      </c>
      <c r="I692">
        <f>I690-I691</f>
        <v/>
      </c>
      <c r="N692">
        <f>N690-N691</f>
        <v/>
      </c>
      <c r="S692">
        <f>S690-S691</f>
        <v/>
      </c>
      <c r="X692">
        <f>X690-X691</f>
        <v/>
      </c>
      <c r="AC692">
        <f>AC690-AC691</f>
        <v/>
      </c>
      <c r="AH692">
        <f>AH690-AH691</f>
        <v/>
      </c>
      <c r="AM692">
        <f>AM690-AM691</f>
        <v/>
      </c>
      <c r="AR692">
        <f>AR690-AR691</f>
        <v/>
      </c>
    </row>
    <row r="693">
      <c r="A693" t="inlineStr">
        <is>
          <t>Sum check 2</t>
        </is>
      </c>
      <c r="I693">
        <f>SUM(I672-I680-I690)</f>
        <v/>
      </c>
      <c r="N693">
        <f>SUM(N672-N680-N690)</f>
        <v/>
      </c>
      <c r="S693">
        <f>SUM(S672-S680-S690)</f>
        <v/>
      </c>
      <c r="X693">
        <f>SUM(X672-X680-X690)</f>
        <v/>
      </c>
      <c r="AC693">
        <f>SUM(AC672-AC680-AC690)</f>
        <v/>
      </c>
      <c r="AH693">
        <f>SUM(AH672-AH680-AH690)</f>
        <v/>
      </c>
      <c r="AM693">
        <f>SUM(AM672-AM680-AM690)</f>
        <v/>
      </c>
      <c r="AR693">
        <f>SUM(AR672-AR680-AR690)</f>
        <v/>
      </c>
    </row>
    <row r="694">
      <c r="A694" t="inlineStr">
        <is>
          <t>Link check</t>
        </is>
      </c>
      <c r="I694">
        <f>I379-I690</f>
        <v/>
      </c>
      <c r="N694">
        <f>N379-N690</f>
        <v/>
      </c>
      <c r="S694">
        <f>S379-S690</f>
        <v/>
      </c>
      <c r="X694">
        <f>X379-X690</f>
        <v/>
      </c>
      <c r="AC694">
        <f>AC379-AC690</f>
        <v/>
      </c>
      <c r="AH694">
        <f>AH379-AH690</f>
        <v/>
      </c>
      <c r="AM694">
        <f>AM379-AM690</f>
        <v/>
      </c>
      <c r="AR694">
        <f>AR379-AR690</f>
        <v/>
      </c>
    </row>
    <row r="696">
      <c r="A696" t="inlineStr">
        <is>
          <t>Right of use assets</t>
        </is>
      </c>
    </row>
    <row r="697">
      <c r="A697" t="inlineStr">
        <is>
          <t>Motor vehicles</t>
        </is>
      </c>
      <c r="C697" t="inlineStr">
        <is>
          <t>Million</t>
        </is>
      </c>
      <c r="D697" t="inlineStr">
        <is>
          <t>QQQQ</t>
        </is>
      </c>
      <c r="AH697" t="n">
        <v>0.2</v>
      </c>
      <c r="AM697" t="n">
        <v>0.2</v>
      </c>
      <c r="AR697" t="n">
        <v>0.1</v>
      </c>
    </row>
    <row r="698">
      <c r="A698" t="inlineStr">
        <is>
          <t>Leasehold property</t>
        </is>
      </c>
      <c r="C698" t="inlineStr">
        <is>
          <t>Million</t>
        </is>
      </c>
      <c r="D698" t="inlineStr">
        <is>
          <t>QQQQ</t>
        </is>
      </c>
      <c r="AC698" t="n">
        <v>1.6</v>
      </c>
      <c r="AH698" t="n">
        <v>1.5</v>
      </c>
      <c r="AM698" t="n">
        <v>2.5</v>
      </c>
      <c r="AR698" t="n">
        <v>16.4</v>
      </c>
    </row>
    <row r="699">
      <c r="A699" t="inlineStr">
        <is>
          <t>Total</t>
        </is>
      </c>
      <c r="C699" t="inlineStr">
        <is>
          <t>Million</t>
        </is>
      </c>
      <c r="D699" t="inlineStr">
        <is>
          <t>QQQQ</t>
        </is>
      </c>
      <c r="AC699" t="n">
        <v>1.6</v>
      </c>
      <c r="AH699" t="n">
        <v>1.7</v>
      </c>
      <c r="AM699" t="n">
        <v>2.7</v>
      </c>
      <c r="AR699" t="n">
        <v>16.5</v>
      </c>
    </row>
    <row r="700">
      <c r="A700" t="inlineStr">
        <is>
          <t>Total-c</t>
        </is>
      </c>
      <c r="AC700">
        <f>SUM(AC697:AC698)</f>
        <v/>
      </c>
      <c r="AH700">
        <f>SUM(AH697:AH698)</f>
        <v/>
      </c>
      <c r="AM700">
        <f>SUM(AM697:AM698)</f>
        <v/>
      </c>
      <c r="AR700">
        <f>SUM(AR697:AR698)</f>
        <v/>
      </c>
    </row>
    <row r="701">
      <c r="A701" t="inlineStr">
        <is>
          <t>Sum check</t>
        </is>
      </c>
      <c r="AC701">
        <f>AC699-AC700</f>
        <v/>
      </c>
      <c r="AH701">
        <f>AH699-AH700</f>
        <v/>
      </c>
      <c r="AM701">
        <f>AM699-AM700</f>
        <v/>
      </c>
      <c r="AR701">
        <f>AR699-AR700</f>
        <v/>
      </c>
    </row>
    <row r="702">
      <c r="A702" t="inlineStr">
        <is>
          <t>Link check</t>
        </is>
      </c>
      <c r="AC702">
        <f>AC510-AC699</f>
        <v/>
      </c>
      <c r="AH702">
        <f>AH510-AH699</f>
        <v/>
      </c>
      <c r="AM702">
        <f>AM510-AM699</f>
        <v/>
      </c>
      <c r="AR702">
        <f>AR510-AR699</f>
        <v/>
      </c>
    </row>
    <row r="704">
      <c r="A704" t="inlineStr">
        <is>
          <t>Leases</t>
        </is>
      </c>
    </row>
    <row r="705">
      <c r="A705" t="inlineStr">
        <is>
          <t>Un-discontinued future cash flows</t>
        </is>
      </c>
    </row>
    <row r="706">
      <c r="A706" t="inlineStr">
        <is>
          <t>Not later than one year</t>
        </is>
      </c>
      <c r="C706" t="inlineStr">
        <is>
          <t>Million</t>
        </is>
      </c>
      <c r="D706" t="inlineStr">
        <is>
          <t>QQQQ</t>
        </is>
      </c>
      <c r="AC706" t="n">
        <v>0.6</v>
      </c>
      <c r="AH706" t="n">
        <v>0.8</v>
      </c>
      <c r="AM706" t="n">
        <v>0.7</v>
      </c>
      <c r="AR706" t="n">
        <v>3.8</v>
      </c>
    </row>
    <row r="707">
      <c r="A707" t="inlineStr">
        <is>
          <t>Later than one year and not later than five years</t>
        </is>
      </c>
      <c r="C707" t="inlineStr">
        <is>
          <t>Million</t>
        </is>
      </c>
      <c r="D707" t="inlineStr">
        <is>
          <t>QQQQ</t>
        </is>
      </c>
      <c r="AC707" t="n">
        <v>1.3</v>
      </c>
      <c r="AH707" t="n">
        <v>1.1</v>
      </c>
      <c r="AM707" t="n">
        <v>2</v>
      </c>
      <c r="AR707" t="n">
        <v>12.6</v>
      </c>
    </row>
    <row r="708">
      <c r="A708" t="inlineStr">
        <is>
          <t>Later than five years</t>
        </is>
      </c>
      <c r="C708" t="inlineStr">
        <is>
          <t>Million</t>
        </is>
      </c>
      <c r="D708" t="inlineStr">
        <is>
          <t>QQQQ</t>
        </is>
      </c>
      <c r="AM708" t="n">
        <v>0.2</v>
      </c>
      <c r="AR708" t="n">
        <v>1.6</v>
      </c>
    </row>
    <row r="709">
      <c r="A709" t="inlineStr">
        <is>
          <t>Total undiscounted future cash flows</t>
        </is>
      </c>
      <c r="C709" t="inlineStr">
        <is>
          <t>Million</t>
        </is>
      </c>
      <c r="D709" t="inlineStr">
        <is>
          <t>QQQQ</t>
        </is>
      </c>
      <c r="AC709" t="n">
        <v>1.9</v>
      </c>
      <c r="AH709" t="n">
        <v>1.9</v>
      </c>
      <c r="AM709" t="n">
        <v>2.9</v>
      </c>
      <c r="AR709" t="n">
        <v>18</v>
      </c>
    </row>
    <row r="710">
      <c r="A710" t="inlineStr">
        <is>
          <t>Total undiscounted future cash flows-c</t>
        </is>
      </c>
      <c r="AC710">
        <f>SUM(AC706:AC708)</f>
        <v/>
      </c>
      <c r="AH710">
        <f>SUM(AH706:AH708)</f>
        <v/>
      </c>
      <c r="AM710">
        <f>SUM(AM706:AM708)</f>
        <v/>
      </c>
      <c r="AR710">
        <f>SUM(AR706:AR708)</f>
        <v/>
      </c>
    </row>
    <row r="711">
      <c r="A711" t="inlineStr">
        <is>
          <t>Sum check</t>
        </is>
      </c>
      <c r="AC711">
        <f>AC709-AC710</f>
        <v/>
      </c>
      <c r="AH711">
        <f>AH709-AH710</f>
        <v/>
      </c>
      <c r="AM711">
        <f>AM709-AM710</f>
        <v/>
      </c>
      <c r="AR711">
        <f>AR709-AR710</f>
        <v/>
      </c>
    </row>
    <row r="713">
      <c r="A713" t="inlineStr">
        <is>
          <t>Amounts recognized in the profit or loss</t>
        </is>
      </c>
    </row>
    <row r="714">
      <c r="A714" t="inlineStr">
        <is>
          <t>Lease expense (IAS17)</t>
        </is>
      </c>
      <c r="C714" t="inlineStr">
        <is>
          <t>Million</t>
        </is>
      </c>
      <c r="D714" t="inlineStr">
        <is>
          <t>QQQQ</t>
        </is>
      </c>
      <c r="X714" t="n">
        <v>0.3</v>
      </c>
    </row>
    <row r="715">
      <c r="A715" t="inlineStr">
        <is>
          <t>Interest on lease liabilities</t>
        </is>
      </c>
      <c r="C715" t="inlineStr">
        <is>
          <t>Million</t>
        </is>
      </c>
      <c r="D715" t="inlineStr">
        <is>
          <t>QQQQ</t>
        </is>
      </c>
      <c r="AC715" t="n">
        <v>0.2</v>
      </c>
      <c r="AH715" t="n">
        <v>0.1</v>
      </c>
      <c r="AM715" t="n">
        <v>0.1</v>
      </c>
      <c r="AR715" t="n">
        <v>0.2</v>
      </c>
    </row>
    <row r="716">
      <c r="A716" t="inlineStr">
        <is>
          <t>Depreciation charge for right-of-use assets</t>
        </is>
      </c>
      <c r="C716" t="inlineStr">
        <is>
          <t>Million</t>
        </is>
      </c>
      <c r="D716" t="inlineStr">
        <is>
          <t>QQQQ</t>
        </is>
      </c>
      <c r="AC716" t="n">
        <v>0.6</v>
      </c>
      <c r="AH716" t="n">
        <v>0.7</v>
      </c>
      <c r="AM716" t="n">
        <v>0.8</v>
      </c>
      <c r="AR716" t="n">
        <v>1.7</v>
      </c>
    </row>
    <row r="717">
      <c r="A717" t="inlineStr">
        <is>
          <t>Charge relating to short-term leases</t>
        </is>
      </c>
      <c r="C717" t="inlineStr">
        <is>
          <t>Million</t>
        </is>
      </c>
      <c r="D717" t="inlineStr">
        <is>
          <t>QQQQ</t>
        </is>
      </c>
      <c r="AC717" t="n">
        <v>0.2</v>
      </c>
      <c r="AH717" t="n">
        <v>0.1</v>
      </c>
      <c r="AM717" t="n">
        <v>0.1</v>
      </c>
      <c r="AR717" t="n">
        <v>0.2</v>
      </c>
    </row>
    <row r="718">
      <c r="A718" t="inlineStr">
        <is>
          <t>Amounts recognized in the consolidated statement of cash flows - lease payments</t>
        </is>
      </c>
      <c r="C718" t="inlineStr">
        <is>
          <t>Million</t>
        </is>
      </c>
      <c r="D718" t="inlineStr">
        <is>
          <t>QQQQ</t>
        </is>
      </c>
      <c r="AC718" t="n">
        <v>0.5</v>
      </c>
      <c r="AH718" t="n">
        <v>0.7</v>
      </c>
      <c r="AM718" t="n">
        <v>0.6</v>
      </c>
      <c r="AR718" t="n">
        <v>1.8</v>
      </c>
    </row>
    <row r="720">
      <c r="A720" t="inlineStr">
        <is>
          <t>Inventories</t>
        </is>
      </c>
    </row>
    <row r="721">
      <c r="A721" t="inlineStr">
        <is>
          <t>Raw materials</t>
        </is>
      </c>
      <c r="C721" t="inlineStr">
        <is>
          <t>Million(2019Q4)</t>
        </is>
      </c>
      <c r="D721" t="inlineStr">
        <is>
          <t>QQQQ</t>
        </is>
      </c>
      <c r="I721" t="n">
        <v>1670.776</v>
      </c>
      <c r="N721" t="n">
        <v>2905.917</v>
      </c>
      <c r="S721" t="n">
        <v>4134.004</v>
      </c>
      <c r="X721" t="n">
        <v>6266.8</v>
      </c>
      <c r="AC721" t="n">
        <v>5.7</v>
      </c>
      <c r="AH721" t="n">
        <v>8.699999999999999</v>
      </c>
      <c r="AM721" t="n">
        <v>9.800000000000001</v>
      </c>
      <c r="AR721" t="n">
        <v>17.8</v>
      </c>
    </row>
    <row r="722">
      <c r="A722" t="inlineStr">
        <is>
          <t>Finished goods</t>
        </is>
      </c>
      <c r="C722" t="inlineStr">
        <is>
          <t>Million(2019Q4)</t>
        </is>
      </c>
      <c r="D722" t="inlineStr">
        <is>
          <t>QQQQ</t>
        </is>
      </c>
      <c r="I722" t="n">
        <v>4705.897</v>
      </c>
      <c r="N722" t="n">
        <v>7617.837</v>
      </c>
      <c r="S722" t="n">
        <v>9101.732</v>
      </c>
      <c r="X722" t="n">
        <v>22055.4</v>
      </c>
      <c r="AC722" t="n">
        <v>15.1</v>
      </c>
      <c r="AH722" t="n">
        <v>30</v>
      </c>
      <c r="AM722" t="n">
        <v>26.4</v>
      </c>
      <c r="AR722" t="n">
        <v>42.3</v>
      </c>
    </row>
    <row r="723">
      <c r="A723" t="inlineStr">
        <is>
          <t>Total</t>
        </is>
      </c>
      <c r="C723" t="inlineStr">
        <is>
          <t>Million(2019Q4)</t>
        </is>
      </c>
      <c r="D723" t="inlineStr">
        <is>
          <t>QQQQ</t>
        </is>
      </c>
      <c r="I723" t="n">
        <v>6376.673</v>
      </c>
      <c r="N723" t="n">
        <v>10523.754</v>
      </c>
      <c r="S723" t="n">
        <v>13235.736</v>
      </c>
      <c r="X723" t="n">
        <v>28322.2</v>
      </c>
      <c r="AC723" t="n">
        <v>20.8</v>
      </c>
      <c r="AH723" t="n">
        <v>38.7</v>
      </c>
      <c r="AM723" t="n">
        <v>36.2</v>
      </c>
      <c r="AR723" t="n">
        <v>60.1</v>
      </c>
    </row>
    <row r="724">
      <c r="A724" t="inlineStr">
        <is>
          <t>Total-c</t>
        </is>
      </c>
      <c r="I724">
        <f>SUM(I721:I722)</f>
        <v/>
      </c>
      <c r="N724">
        <f>SUM(N721:N722)</f>
        <v/>
      </c>
      <c r="S724">
        <f>SUM(S721:S722)</f>
        <v/>
      </c>
      <c r="X724">
        <f>SUM(X721:X722)</f>
        <v/>
      </c>
      <c r="AC724">
        <f>SUM(AC721:AC722)</f>
        <v/>
      </c>
      <c r="AH724">
        <f>SUM(AH721:AH722)</f>
        <v/>
      </c>
      <c r="AM724">
        <f>SUM(AM721:AM722)</f>
        <v/>
      </c>
      <c r="AR724">
        <f>SUM(AR721:AR722)</f>
        <v/>
      </c>
    </row>
    <row r="725">
      <c r="A725" t="inlineStr">
        <is>
          <t>Sum check</t>
        </is>
      </c>
      <c r="I725">
        <f>I723-I724</f>
        <v/>
      </c>
      <c r="N725">
        <f>N723-N724</f>
        <v/>
      </c>
      <c r="S725">
        <f>S723-S724</f>
        <v/>
      </c>
      <c r="X725">
        <f>X723-X724</f>
        <v/>
      </c>
      <c r="AC725">
        <f>AC723-AC724</f>
        <v/>
      </c>
      <c r="AH725">
        <f>AH723-AH724</f>
        <v/>
      </c>
      <c r="AM725">
        <f>AM723-AM724</f>
        <v/>
      </c>
      <c r="AR725">
        <f>AR723-AR724</f>
        <v/>
      </c>
    </row>
    <row r="726">
      <c r="A726" t="inlineStr">
        <is>
          <t>Link check</t>
        </is>
      </c>
      <c r="I726">
        <f>I723-I387</f>
        <v/>
      </c>
      <c r="N726">
        <f>N723-N387</f>
        <v/>
      </c>
      <c r="S726">
        <f>S723-S387</f>
        <v/>
      </c>
      <c r="X726">
        <f>X723-X387</f>
        <v/>
      </c>
      <c r="AC726">
        <f>AC723-AC387</f>
        <v/>
      </c>
      <c r="AH726">
        <f>AH723-AH387</f>
        <v/>
      </c>
      <c r="AM726">
        <f>AM723-AM387</f>
        <v/>
      </c>
      <c r="AR726">
        <f>AR723-AR387</f>
        <v/>
      </c>
    </row>
    <row r="728">
      <c r="A728" t="inlineStr">
        <is>
          <t>Trade and other receivables</t>
        </is>
      </c>
    </row>
    <row r="729">
      <c r="A729" t="inlineStr">
        <is>
          <t>Trade receivables</t>
        </is>
      </c>
      <c r="C729" t="inlineStr">
        <is>
          <t>Million(2019Q4)</t>
        </is>
      </c>
      <c r="D729" t="inlineStr">
        <is>
          <t>QQQQ</t>
        </is>
      </c>
      <c r="I729" t="n">
        <v>14934.537</v>
      </c>
      <c r="N729" t="n">
        <v>28434.855</v>
      </c>
      <c r="S729" t="n">
        <v>47260.966</v>
      </c>
      <c r="X729" t="n">
        <v>55975.9</v>
      </c>
      <c r="AC729" t="n">
        <v>52.3</v>
      </c>
      <c r="AH729" t="n">
        <v>49.1</v>
      </c>
      <c r="AM729" t="n">
        <v>61.5</v>
      </c>
      <c r="AR729" t="n">
        <v>64.40000000000001</v>
      </c>
    </row>
    <row r="730">
      <c r="A730" t="inlineStr">
        <is>
          <t>Expected credit loss provision</t>
        </is>
      </c>
      <c r="C730" t="inlineStr">
        <is>
          <t>Million(2019Q4)</t>
        </is>
      </c>
      <c r="D730" t="inlineStr">
        <is>
          <t>QQQQ</t>
        </is>
      </c>
      <c r="I730" t="n">
        <v>-565.787</v>
      </c>
      <c r="N730" t="n">
        <v>-955.867</v>
      </c>
      <c r="S730" t="n">
        <v>-1075.342</v>
      </c>
      <c r="X730" t="n">
        <v>-1676.1</v>
      </c>
      <c r="AC730" t="n">
        <v>-1.3</v>
      </c>
      <c r="AH730" t="n">
        <v>-1.2</v>
      </c>
      <c r="AM730" t="n">
        <v>-3.1</v>
      </c>
      <c r="AR730" t="n">
        <v>-1.9</v>
      </c>
    </row>
    <row r="731">
      <c r="A731" t="inlineStr">
        <is>
          <t>Net trade receivables</t>
        </is>
      </c>
      <c r="C731" t="inlineStr">
        <is>
          <t>Million(2019Q4)</t>
        </is>
      </c>
      <c r="D731" t="inlineStr">
        <is>
          <t>QQQQ</t>
        </is>
      </c>
      <c r="I731" t="n">
        <v>14368.75</v>
      </c>
      <c r="N731" t="n">
        <v>27478.988</v>
      </c>
      <c r="S731" t="n">
        <v>46185.624</v>
      </c>
      <c r="X731" t="n">
        <v>54299.8</v>
      </c>
      <c r="AC731" t="n">
        <v>51</v>
      </c>
      <c r="AH731" t="n">
        <v>47.9</v>
      </c>
      <c r="AM731" t="n">
        <v>58.4</v>
      </c>
      <c r="AR731" t="n">
        <v>62.5</v>
      </c>
    </row>
    <row r="732">
      <c r="A732" t="inlineStr">
        <is>
          <t>Net trade receivables-c</t>
        </is>
      </c>
      <c r="I732">
        <f>SUM(I729:I730)</f>
        <v/>
      </c>
      <c r="N732">
        <f>SUM(N729:N730)</f>
        <v/>
      </c>
      <c r="S732">
        <f>SUM(S729:S730)</f>
        <v/>
      </c>
      <c r="X732">
        <f>SUM(X729:X730)</f>
        <v/>
      </c>
      <c r="AC732">
        <f>SUM(AC729:AC730)</f>
        <v/>
      </c>
      <c r="AH732">
        <f>SUM(AH729:AH730)</f>
        <v/>
      </c>
      <c r="AM732">
        <f>SUM(AM729:AM730)</f>
        <v/>
      </c>
      <c r="AR732">
        <f>SUM(AR729:AR730)</f>
        <v/>
      </c>
    </row>
    <row r="733">
      <c r="A733" t="inlineStr">
        <is>
          <t>Sum check</t>
        </is>
      </c>
      <c r="I733">
        <f>I731-I732</f>
        <v/>
      </c>
      <c r="N733">
        <f>N731-N732</f>
        <v/>
      </c>
      <c r="S733">
        <f>S731-S732</f>
        <v/>
      </c>
      <c r="X733">
        <f>X731-X732</f>
        <v/>
      </c>
      <c r="AC733">
        <f>AC731-AC732</f>
        <v/>
      </c>
      <c r="AH733">
        <f>AH731-AH732</f>
        <v/>
      </c>
      <c r="AM733">
        <f>AM731-AM732</f>
        <v/>
      </c>
      <c r="AR733">
        <f>AR731-AR732</f>
        <v/>
      </c>
    </row>
    <row r="735">
      <c r="A735" t="inlineStr">
        <is>
          <t>Other receivables</t>
        </is>
      </c>
      <c r="C735" t="inlineStr">
        <is>
          <t>Million(2019Q4)</t>
        </is>
      </c>
      <c r="D735" t="inlineStr">
        <is>
          <t>QQQQ</t>
        </is>
      </c>
      <c r="I735" t="n">
        <v>1071.088</v>
      </c>
      <c r="N735" t="n">
        <v>1310.36</v>
      </c>
      <c r="S735" t="n">
        <v>6314.376</v>
      </c>
      <c r="X735" t="n">
        <v>3198.4</v>
      </c>
      <c r="AC735" t="n">
        <v>5.2</v>
      </c>
      <c r="AH735" t="n">
        <v>1.1</v>
      </c>
      <c r="AM735" t="n">
        <v>4.5</v>
      </c>
      <c r="AR735" t="n">
        <v>1.7</v>
      </c>
    </row>
    <row r="736">
      <c r="A736" t="inlineStr">
        <is>
          <t>Total financial assets other than cash and cash equivalents held at amortized cost</t>
        </is>
      </c>
      <c r="C736" t="inlineStr">
        <is>
          <t>Million(2019Q4)</t>
        </is>
      </c>
      <c r="D736" t="inlineStr">
        <is>
          <t>QQQQ</t>
        </is>
      </c>
      <c r="I736" t="n">
        <v>15439.838</v>
      </c>
      <c r="N736" t="n">
        <v>28789.348</v>
      </c>
      <c r="S736" t="n">
        <v>52500</v>
      </c>
      <c r="X736" t="n">
        <v>57498.2</v>
      </c>
      <c r="AC736" t="n">
        <v>56.2</v>
      </c>
      <c r="AH736" t="n">
        <v>49</v>
      </c>
      <c r="AM736" t="n">
        <v>62.9</v>
      </c>
      <c r="AR736" t="n">
        <v>64.2</v>
      </c>
    </row>
    <row r="737">
      <c r="A737" t="inlineStr">
        <is>
          <t>Total financial assets other than cash and cash equivalents held at amortized cost-c</t>
        </is>
      </c>
      <c r="I737">
        <f>SUM(I731,I735)</f>
        <v/>
      </c>
      <c r="N737">
        <f>SUM(N731,N735)</f>
        <v/>
      </c>
      <c r="S737">
        <f>SUM(S731,S735)</f>
        <v/>
      </c>
      <c r="X737">
        <f>SUM(X731,X735)</f>
        <v/>
      </c>
      <c r="AC737">
        <f>SUM(AC731,AC735)</f>
        <v/>
      </c>
      <c r="AH737">
        <f>SUM(AH731,AH735)</f>
        <v/>
      </c>
      <c r="AM737">
        <f>SUM(AM731,AM735)</f>
        <v/>
      </c>
      <c r="AR737">
        <f>SUM(AR731,AR735)</f>
        <v/>
      </c>
    </row>
    <row r="738">
      <c r="A738" t="inlineStr">
        <is>
          <t>Sum check</t>
        </is>
      </c>
      <c r="I738">
        <f>I736-I737</f>
        <v/>
      </c>
      <c r="N738">
        <f>N736-N737</f>
        <v/>
      </c>
      <c r="S738">
        <f>S736-S737</f>
        <v/>
      </c>
      <c r="X738">
        <f>X736-X737</f>
        <v/>
      </c>
      <c r="AC738">
        <f>AC736-AC737</f>
        <v/>
      </c>
      <c r="AH738">
        <f>AH736-AH737</f>
        <v/>
      </c>
      <c r="AM738">
        <f>AM736-AM737</f>
        <v/>
      </c>
      <c r="AR738">
        <f>AR736-AR737</f>
        <v/>
      </c>
    </row>
    <row r="740">
      <c r="A740" t="inlineStr">
        <is>
          <t>Prepayments</t>
        </is>
      </c>
      <c r="C740" t="inlineStr">
        <is>
          <t>Million(2019Q4)</t>
        </is>
      </c>
      <c r="D740" t="inlineStr">
        <is>
          <t>QQQQ</t>
        </is>
      </c>
      <c r="I740" t="n">
        <v>1233.399</v>
      </c>
      <c r="N740" t="n">
        <v>1566.955</v>
      </c>
      <c r="S740" t="n">
        <v>2919.362</v>
      </c>
      <c r="X740" t="n">
        <v>4258</v>
      </c>
      <c r="AC740" t="n">
        <v>3.2</v>
      </c>
      <c r="AH740" t="n">
        <v>4</v>
      </c>
      <c r="AM740" t="n">
        <v>6.4</v>
      </c>
      <c r="AR740" t="n">
        <v>6.8</v>
      </c>
    </row>
    <row r="741">
      <c r="A741" t="inlineStr">
        <is>
          <t>Recoverable VAT</t>
        </is>
      </c>
      <c r="C741" t="inlineStr">
        <is>
          <t>Million(2019Q4)</t>
        </is>
      </c>
      <c r="D741" t="inlineStr">
        <is>
          <t>QQQQ</t>
        </is>
      </c>
      <c r="I741" t="n">
        <v>122.917</v>
      </c>
      <c r="N741" t="n">
        <v>36.346</v>
      </c>
      <c r="S741" t="n">
        <v>167.679</v>
      </c>
      <c r="X741" t="n">
        <v>1159.9</v>
      </c>
      <c r="AC741" t="n">
        <v>1.4</v>
      </c>
      <c r="AH741" t="n">
        <v>3</v>
      </c>
      <c r="AM741" t="n">
        <v>1</v>
      </c>
      <c r="AR741" t="n">
        <v>1.4</v>
      </c>
    </row>
    <row r="742">
      <c r="A742" t="inlineStr">
        <is>
          <t>Total trade and other receivables</t>
        </is>
      </c>
      <c r="C742" t="inlineStr">
        <is>
          <t>Million(2019Q4)</t>
        </is>
      </c>
      <c r="D742" t="inlineStr">
        <is>
          <t>QQQQ</t>
        </is>
      </c>
      <c r="I742" t="n">
        <v>16796.154</v>
      </c>
      <c r="N742" t="n">
        <v>30392.649</v>
      </c>
      <c r="S742" t="n">
        <v>55587.041</v>
      </c>
      <c r="X742" t="n">
        <v>62916.1</v>
      </c>
      <c r="AC742" t="n">
        <v>60.8</v>
      </c>
      <c r="AH742" t="n">
        <v>56</v>
      </c>
      <c r="AM742" t="n">
        <v>70.3</v>
      </c>
      <c r="AR742" t="n">
        <v>72.40000000000001</v>
      </c>
    </row>
    <row r="743">
      <c r="A743" t="inlineStr">
        <is>
          <t>Total trade and other receivables-c</t>
        </is>
      </c>
      <c r="I743">
        <f>SUM(I736,I740:I741)</f>
        <v/>
      </c>
      <c r="N743">
        <f>SUM(N736,N740:N741)</f>
        <v/>
      </c>
      <c r="S743">
        <f>SUM(S736,S740:S741)</f>
        <v/>
      </c>
      <c r="X743">
        <f>SUM(X736,X740:X741)</f>
        <v/>
      </c>
      <c r="AC743">
        <f>SUM(AC736,AC740:AC741)</f>
        <v/>
      </c>
      <c r="AH743">
        <f>SUM(AH736,AH740:AH741)</f>
        <v/>
      </c>
      <c r="AM743">
        <f>SUM(AM736,AM740:AM741)</f>
        <v/>
      </c>
      <c r="AR743">
        <f>SUM(AR736,AR740:AR741)</f>
        <v/>
      </c>
    </row>
    <row r="744">
      <c r="A744" t="inlineStr">
        <is>
          <t>Sum check</t>
        </is>
      </c>
      <c r="I744">
        <f>I742-I743</f>
        <v/>
      </c>
      <c r="N744">
        <f>N742-N743</f>
        <v/>
      </c>
      <c r="S744">
        <f>S742-S743</f>
        <v/>
      </c>
      <c r="X744">
        <f>X742-X743</f>
        <v/>
      </c>
      <c r="AC744">
        <f>AC742-AC743</f>
        <v/>
      </c>
      <c r="AH744">
        <f>AH742-AH743</f>
        <v/>
      </c>
      <c r="AM744">
        <f>AM742-AM743</f>
        <v/>
      </c>
      <c r="AR744">
        <f>AR742-AR743</f>
        <v/>
      </c>
    </row>
    <row r="745">
      <c r="A745" t="inlineStr">
        <is>
          <t>Link check</t>
        </is>
      </c>
      <c r="I745">
        <f>I742-I388</f>
        <v/>
      </c>
      <c r="N745">
        <f>N742-N388</f>
        <v/>
      </c>
      <c r="S745">
        <f>S742-S388</f>
        <v/>
      </c>
      <c r="X745">
        <f>X742-X388</f>
        <v/>
      </c>
      <c r="AC745">
        <f>AC742-AC388</f>
        <v/>
      </c>
      <c r="AH745">
        <f>AH742-AH388</f>
        <v/>
      </c>
      <c r="AM745">
        <f>AM742-AM388</f>
        <v/>
      </c>
      <c r="AR745">
        <f>AR742-AR388</f>
        <v/>
      </c>
    </row>
    <row r="747">
      <c r="A747" t="inlineStr">
        <is>
          <t>Trade and other payables</t>
        </is>
      </c>
    </row>
    <row r="748">
      <c r="A748" t="inlineStr">
        <is>
          <t>Trade payables</t>
        </is>
      </c>
      <c r="C748" t="inlineStr">
        <is>
          <t>Million(2019Q4)</t>
        </is>
      </c>
      <c r="D748" t="inlineStr">
        <is>
          <t>QQQQ</t>
        </is>
      </c>
      <c r="I748" t="n">
        <v>4100.946</v>
      </c>
      <c r="N748" t="n">
        <v>6531.657</v>
      </c>
      <c r="S748" t="n">
        <v>7687.94</v>
      </c>
      <c r="X748" t="n">
        <v>11335.9</v>
      </c>
      <c r="AC748" t="n">
        <v>4.5</v>
      </c>
      <c r="AH748" t="n">
        <v>11</v>
      </c>
      <c r="AM748" t="n">
        <v>19.6</v>
      </c>
      <c r="AR748" t="n">
        <v>24.7</v>
      </c>
    </row>
    <row r="749">
      <c r="A749" t="inlineStr">
        <is>
          <t>Accruals</t>
        </is>
      </c>
      <c r="C749" t="inlineStr">
        <is>
          <t>Million(2019Q4)</t>
        </is>
      </c>
      <c r="D749" t="inlineStr">
        <is>
          <t>QQQQ</t>
        </is>
      </c>
      <c r="I749" t="n">
        <v>3957.679</v>
      </c>
      <c r="N749" t="n">
        <v>6796.007</v>
      </c>
      <c r="S749" t="n">
        <v>14767.322</v>
      </c>
      <c r="X749" t="n">
        <v>14727.9</v>
      </c>
      <c r="AC749" t="n">
        <v>16.1</v>
      </c>
      <c r="AH749" t="n">
        <v>25.5</v>
      </c>
      <c r="AM749" t="n">
        <v>24.8</v>
      </c>
      <c r="AR749" t="n">
        <v>21.2</v>
      </c>
    </row>
    <row r="750">
      <c r="A750" t="inlineStr">
        <is>
          <t>Other payables</t>
        </is>
      </c>
      <c r="C750" t="inlineStr">
        <is>
          <t>Million(2019Q4)</t>
        </is>
      </c>
      <c r="D750" t="inlineStr">
        <is>
          <t>QQQQ</t>
        </is>
      </c>
      <c r="I750" t="n">
        <v>957.3390000000001</v>
      </c>
      <c r="N750" t="n">
        <v>1484.91</v>
      </c>
      <c r="S750" t="n">
        <v>2381.723</v>
      </c>
      <c r="X750" t="n">
        <v>3228.9</v>
      </c>
      <c r="AC750" t="n">
        <v>2.9</v>
      </c>
      <c r="AH750" t="n">
        <v>5.2</v>
      </c>
      <c r="AM750" t="n">
        <v>4.2</v>
      </c>
      <c r="AR750" t="n">
        <v>4.5</v>
      </c>
    </row>
    <row r="751">
      <c r="A751" t="inlineStr">
        <is>
          <t>Total financial liabilities excluding loans and borrowings classified as financial liabilities measured at amortized cost</t>
        </is>
      </c>
      <c r="C751" t="inlineStr">
        <is>
          <t>Million(2019Q4)</t>
        </is>
      </c>
      <c r="D751" t="inlineStr">
        <is>
          <t>QQQQ</t>
        </is>
      </c>
      <c r="I751" t="n">
        <v>9015.964</v>
      </c>
      <c r="N751" t="n">
        <v>14812.574</v>
      </c>
      <c r="S751" t="n">
        <v>24836.985</v>
      </c>
      <c r="X751" t="n">
        <v>29292.7</v>
      </c>
      <c r="AC751" t="n">
        <v>23.5</v>
      </c>
      <c r="AH751" t="n">
        <v>41.7</v>
      </c>
      <c r="AM751" t="n">
        <v>48.6</v>
      </c>
      <c r="AR751" t="n">
        <v>50.4</v>
      </c>
    </row>
    <row r="752">
      <c r="A752" t="inlineStr">
        <is>
          <t>Total financial liabilities excluding loans and borrowings classified as financial liabilities measured at amortized cost-c</t>
        </is>
      </c>
      <c r="I752">
        <f>SUM(I748:I750)</f>
        <v/>
      </c>
      <c r="N752">
        <f>SUM(N748:N750)</f>
        <v/>
      </c>
      <c r="S752">
        <f>SUM(S748:S750)</f>
        <v/>
      </c>
      <c r="X752">
        <f>SUM(X748:X750)</f>
        <v/>
      </c>
      <c r="AC752">
        <f>SUM(AC748:AC750)</f>
        <v/>
      </c>
      <c r="AH752">
        <f>SUM(AH748:AH750)</f>
        <v/>
      </c>
      <c r="AM752">
        <f>SUM(AM748:AM750)</f>
        <v/>
      </c>
      <c r="AR752">
        <f>SUM(AR748:AR750)</f>
        <v/>
      </c>
    </row>
    <row r="753">
      <c r="A753" t="inlineStr">
        <is>
          <t>Sum check</t>
        </is>
      </c>
      <c r="I753">
        <f>I751-I752</f>
        <v/>
      </c>
      <c r="N753">
        <f>N751-N752</f>
        <v/>
      </c>
      <c r="S753">
        <f>S751-S752</f>
        <v/>
      </c>
      <c r="X753">
        <f>X751-X752</f>
        <v/>
      </c>
      <c r="AC753">
        <f>AC751-AC752</f>
        <v/>
      </c>
      <c r="AH753">
        <f>AH751-AH752</f>
        <v/>
      </c>
      <c r="AM753">
        <f>AM751-AM752</f>
        <v/>
      </c>
      <c r="AR753">
        <f>AR751-AR752</f>
        <v/>
      </c>
    </row>
    <row r="755">
      <c r="A755" t="inlineStr">
        <is>
          <t>Social security and other taxes</t>
        </is>
      </c>
      <c r="C755" t="inlineStr">
        <is>
          <t>Million(2019Q4)</t>
        </is>
      </c>
      <c r="D755" t="inlineStr">
        <is>
          <t>QQQQ</t>
        </is>
      </c>
      <c r="I755" t="n">
        <v>240.547</v>
      </c>
      <c r="N755" t="n">
        <v>1315.672</v>
      </c>
      <c r="S755" t="n">
        <v>5111.895</v>
      </c>
      <c r="X755" t="n">
        <v>3740.5</v>
      </c>
      <c r="AC755" t="n">
        <v>4</v>
      </c>
      <c r="AH755" t="n">
        <v>0.7</v>
      </c>
      <c r="AM755" t="n">
        <v>0.8</v>
      </c>
      <c r="AR755" t="n">
        <v>0.9</v>
      </c>
    </row>
    <row r="756">
      <c r="A756" t="inlineStr">
        <is>
          <t>Total trade and other payables</t>
        </is>
      </c>
      <c r="C756" t="inlineStr">
        <is>
          <t>Million(2019Q4)</t>
        </is>
      </c>
      <c r="D756" t="inlineStr">
        <is>
          <t>QQQQ</t>
        </is>
      </c>
      <c r="I756" t="n">
        <v>9256.511</v>
      </c>
      <c r="N756" t="n">
        <v>16128.246</v>
      </c>
      <c r="S756" t="n">
        <v>29948.88</v>
      </c>
      <c r="X756" t="n">
        <v>33033.2</v>
      </c>
      <c r="AC756" t="n">
        <v>27.5</v>
      </c>
      <c r="AH756" t="n">
        <v>42.4</v>
      </c>
      <c r="AM756" t="n">
        <v>49.4</v>
      </c>
      <c r="AR756" t="n">
        <v>51.3</v>
      </c>
    </row>
    <row r="757">
      <c r="A757" t="inlineStr">
        <is>
          <t>Total trade and other payables-c</t>
        </is>
      </c>
      <c r="I757">
        <f>SUM(I751,I755)</f>
        <v/>
      </c>
      <c r="N757">
        <f>SUM(N751,N755)</f>
        <v/>
      </c>
      <c r="S757">
        <f>SUM(S751,S755)</f>
        <v/>
      </c>
      <c r="X757">
        <f>SUM(X751,X755)</f>
        <v/>
      </c>
      <c r="AC757">
        <f>SUM(AC751,AC755)</f>
        <v/>
      </c>
      <c r="AH757">
        <f>SUM(AH751,AH755)</f>
        <v/>
      </c>
      <c r="AM757">
        <f>SUM(AM751,AM755)</f>
        <v/>
      </c>
      <c r="AR757">
        <f>SUM(AR751,AR755)</f>
        <v/>
      </c>
    </row>
    <row r="758">
      <c r="A758" t="inlineStr">
        <is>
          <t>Sum check</t>
        </is>
      </c>
      <c r="I758">
        <f>I756-I757</f>
        <v/>
      </c>
      <c r="N758">
        <f>N756-N757</f>
        <v/>
      </c>
      <c r="S758">
        <f>S756-S757</f>
        <v/>
      </c>
      <c r="X758">
        <f>X756-X757</f>
        <v/>
      </c>
      <c r="AC758">
        <f>AC756-AC757</f>
        <v/>
      </c>
      <c r="AH758">
        <f>AH756-AH757</f>
        <v/>
      </c>
      <c r="AM758">
        <f>AM756-AM757</f>
        <v/>
      </c>
      <c r="AR758">
        <f>AR756-AR757</f>
        <v/>
      </c>
    </row>
    <row r="759">
      <c r="A759" t="inlineStr">
        <is>
          <t>Link check</t>
        </is>
      </c>
      <c r="I759">
        <f>I402+I756</f>
        <v/>
      </c>
      <c r="N759">
        <f>N402+N756</f>
        <v/>
      </c>
      <c r="S759">
        <f>S402+S756</f>
        <v/>
      </c>
      <c r="X759">
        <f>X402+X756</f>
        <v/>
      </c>
      <c r="AC759">
        <f>AC402+AC756</f>
        <v/>
      </c>
      <c r="AH759">
        <f>AH402+AH756</f>
        <v/>
      </c>
      <c r="AM759">
        <f>AM402+AM756</f>
        <v/>
      </c>
      <c r="AR759">
        <f>AR402+AR756</f>
        <v/>
      </c>
    </row>
    <row r="761">
      <c r="A761" t="inlineStr">
        <is>
          <t>Deferred tax</t>
        </is>
      </c>
    </row>
    <row r="762">
      <c r="A762" t="inlineStr">
        <is>
          <t>Fair valuation of intangible assets</t>
        </is>
      </c>
      <c r="C762" t="inlineStr">
        <is>
          <t>Million(2019Q4)</t>
        </is>
      </c>
      <c r="D762" t="inlineStr">
        <is>
          <t>QQQQ</t>
        </is>
      </c>
      <c r="I762" t="n">
        <v>2476.208</v>
      </c>
      <c r="N762" t="n">
        <v>2106.84</v>
      </c>
      <c r="S762" t="n">
        <v>1954.839</v>
      </c>
      <c r="X762" t="n">
        <v>1846.2</v>
      </c>
      <c r="AC762" t="n">
        <v>1.6</v>
      </c>
      <c r="AH762" t="n">
        <v>-4.1</v>
      </c>
      <c r="AM762" t="n">
        <v>-3.9</v>
      </c>
      <c r="AR762" t="n">
        <v>-3.8</v>
      </c>
    </row>
    <row r="763">
      <c r="A763" t="inlineStr">
        <is>
          <t>Shared based payments</t>
        </is>
      </c>
      <c r="C763" t="inlineStr">
        <is>
          <t>Million(2019Q4)</t>
        </is>
      </c>
      <c r="D763" t="inlineStr">
        <is>
          <t>QQQQ</t>
        </is>
      </c>
      <c r="S763" t="n">
        <v>-3466.063</v>
      </c>
      <c r="X763" t="n">
        <v>-1427.1</v>
      </c>
      <c r="AC763" t="n">
        <v>-1.6</v>
      </c>
      <c r="AH763" t="n">
        <v>0.8</v>
      </c>
      <c r="AM763" t="n">
        <v>2.3</v>
      </c>
      <c r="AR763" t="n">
        <v>1.4</v>
      </c>
    </row>
    <row r="764">
      <c r="A764" t="inlineStr">
        <is>
          <t>Other temporary differences</t>
        </is>
      </c>
      <c r="C764" t="inlineStr">
        <is>
          <t>Million(2019Q4)</t>
        </is>
      </c>
      <c r="D764" t="inlineStr">
        <is>
          <t>QQQQ</t>
        </is>
      </c>
      <c r="I764" t="n">
        <v>-21.635</v>
      </c>
    </row>
    <row r="765">
      <c r="A765" t="inlineStr">
        <is>
          <t>Other</t>
        </is>
      </c>
      <c r="C765" t="inlineStr">
        <is>
          <t>Million(2019Q4)</t>
        </is>
      </c>
      <c r="D765" t="inlineStr">
        <is>
          <t>QQQQ</t>
        </is>
      </c>
      <c r="I765" t="n">
        <v>136.386</v>
      </c>
      <c r="N765" t="n">
        <v>121.241</v>
      </c>
      <c r="S765" t="n">
        <v>140.25</v>
      </c>
      <c r="X765" t="n">
        <v>-225.5</v>
      </c>
      <c r="AC765" t="n">
        <v>-0.5</v>
      </c>
      <c r="AH765" t="n">
        <v>3.7</v>
      </c>
      <c r="AM765" t="n">
        <v>2.8</v>
      </c>
      <c r="AR765" t="n">
        <v>2.7</v>
      </c>
    </row>
    <row r="766">
      <c r="A766" t="inlineStr">
        <is>
          <t>Total</t>
        </is>
      </c>
      <c r="C766" t="inlineStr">
        <is>
          <t>Million(2019Q4)</t>
        </is>
      </c>
      <c r="D766" t="inlineStr">
        <is>
          <t>QQQQ</t>
        </is>
      </c>
      <c r="I766" t="n">
        <v>2590.959</v>
      </c>
      <c r="N766" t="n">
        <v>2228.081</v>
      </c>
      <c r="S766" t="n">
        <v>-1370.974</v>
      </c>
      <c r="X766" t="n">
        <v>193.6</v>
      </c>
      <c r="AC766" t="n">
        <v>-0.5</v>
      </c>
      <c r="AH766" t="n">
        <v>0.4</v>
      </c>
      <c r="AM766" t="n">
        <v>1.2</v>
      </c>
      <c r="AR766" t="n">
        <v>0.3</v>
      </c>
    </row>
    <row r="767">
      <c r="A767" t="inlineStr">
        <is>
          <t>Total-c</t>
        </is>
      </c>
      <c r="I767">
        <f>SUM(I762:I765)</f>
        <v/>
      </c>
      <c r="N767">
        <f>SUM(N762:N765)</f>
        <v/>
      </c>
      <c r="S767">
        <f>SUM(S762:S765)</f>
        <v/>
      </c>
      <c r="X767">
        <f>SUM(X762:X765)</f>
        <v/>
      </c>
      <c r="AC767">
        <f>SUM(AC762:AC765)</f>
        <v/>
      </c>
      <c r="AH767">
        <f>SUM(AH762:AH765)</f>
        <v/>
      </c>
      <c r="AM767">
        <f>SUM(AM762:AM765)</f>
        <v/>
      </c>
      <c r="AR767">
        <f>SUM(AR762:AR765)</f>
        <v/>
      </c>
    </row>
    <row r="768">
      <c r="A768" t="inlineStr">
        <is>
          <t>Sum check</t>
        </is>
      </c>
      <c r="I768">
        <f>I766-I767</f>
        <v/>
      </c>
      <c r="N768">
        <f>N766-N767</f>
        <v/>
      </c>
      <c r="S768">
        <f>S766-S767</f>
        <v/>
      </c>
      <c r="X768">
        <f>X766-X767</f>
        <v/>
      </c>
      <c r="AC768">
        <f>AC766-AC767</f>
        <v/>
      </c>
      <c r="AH768">
        <f>AH766-AH767</f>
        <v/>
      </c>
      <c r="AM768">
        <f>AM766-AM767</f>
        <v/>
      </c>
      <c r="AR768">
        <f>AR766-AR767</f>
        <v/>
      </c>
    </row>
    <row r="770">
      <c r="A770" t="inlineStr">
        <is>
          <t>Average monthly number of Employees</t>
        </is>
      </c>
    </row>
    <row r="771">
      <c r="A771" t="inlineStr">
        <is>
          <t>Sales and marketing</t>
        </is>
      </c>
      <c r="C771" t="inlineStr">
        <is>
          <t>Actual</t>
        </is>
      </c>
      <c r="D771" t="inlineStr">
        <is>
          <t>QQQQ</t>
        </is>
      </c>
      <c r="I771" t="n">
        <v>17</v>
      </c>
      <c r="N771" t="n">
        <v>26</v>
      </c>
      <c r="S771" t="n">
        <v>32</v>
      </c>
      <c r="X771" t="n">
        <v>54</v>
      </c>
      <c r="AC771" t="n">
        <v>91</v>
      </c>
      <c r="AH771" t="n">
        <v>138</v>
      </c>
      <c r="AM771" t="n">
        <v>132</v>
      </c>
      <c r="AR771" t="n">
        <v>133</v>
      </c>
    </row>
    <row r="772">
      <c r="A772" t="inlineStr">
        <is>
          <t>Production and administration</t>
        </is>
      </c>
      <c r="C772" t="inlineStr">
        <is>
          <t>Actual</t>
        </is>
      </c>
      <c r="D772" t="inlineStr">
        <is>
          <t>QQQQ</t>
        </is>
      </c>
      <c r="I772" t="n">
        <v>12</v>
      </c>
      <c r="N772" t="n">
        <v>14</v>
      </c>
      <c r="S772" t="n">
        <v>19</v>
      </c>
      <c r="X772" t="n">
        <v>60</v>
      </c>
      <c r="AC772" t="n">
        <v>82</v>
      </c>
      <c r="AH772" t="n">
        <v>121</v>
      </c>
      <c r="AM772" t="n">
        <v>139</v>
      </c>
      <c r="AR772" t="n">
        <v>169</v>
      </c>
    </row>
    <row r="773">
      <c r="A773" t="inlineStr">
        <is>
          <t xml:space="preserve">Total </t>
        </is>
      </c>
      <c r="C773" t="inlineStr">
        <is>
          <t>Actual</t>
        </is>
      </c>
      <c r="D773" t="inlineStr">
        <is>
          <t>QQQQ</t>
        </is>
      </c>
      <c r="I773" t="n">
        <v>29</v>
      </c>
      <c r="N773" t="n">
        <v>40</v>
      </c>
      <c r="S773" t="n">
        <v>51</v>
      </c>
      <c r="X773" t="n">
        <v>114</v>
      </c>
      <c r="AC773" t="n">
        <v>173</v>
      </c>
      <c r="AH773" t="n">
        <v>259</v>
      </c>
      <c r="AM773" t="n">
        <v>271</v>
      </c>
      <c r="AR773" t="n">
        <v>302</v>
      </c>
    </row>
    <row r="774">
      <c r="A774" t="inlineStr">
        <is>
          <t>Total-c</t>
        </is>
      </c>
      <c r="I774">
        <f>SUM(I771:I772)</f>
        <v/>
      </c>
      <c r="N774">
        <f>SUM(N771:N772)</f>
        <v/>
      </c>
      <c r="S774">
        <f>SUM(S771:S772)</f>
        <v/>
      </c>
      <c r="X774">
        <f>SUM(X771:X772)</f>
        <v/>
      </c>
      <c r="AC774">
        <f>SUM(AC771:AC772)</f>
        <v/>
      </c>
      <c r="AH774">
        <f>SUM(AH771:AH772)</f>
        <v/>
      </c>
      <c r="AM774">
        <f>SUM(AM771:AM772)</f>
        <v/>
      </c>
      <c r="AR774">
        <f>SUM(AR771:AR772)</f>
        <v/>
      </c>
    </row>
    <row r="775">
      <c r="A775" t="inlineStr">
        <is>
          <t>Sum check</t>
        </is>
      </c>
      <c r="I775">
        <f>I773-I774</f>
        <v/>
      </c>
      <c r="N775">
        <f>N773-N774</f>
        <v/>
      </c>
      <c r="S775">
        <f>S773-S774</f>
        <v/>
      </c>
      <c r="X775">
        <f>X773-X774</f>
        <v/>
      </c>
      <c r="AC775">
        <f>AC773-AC774</f>
        <v/>
      </c>
      <c r="AH775">
        <f>AH773-AH774</f>
        <v/>
      </c>
      <c r="AM775">
        <f>AM773-AM774</f>
        <v/>
      </c>
      <c r="AR775">
        <f>AR773-AR774</f>
        <v/>
      </c>
    </row>
    <row r="777">
      <c r="A777" t="inlineStr">
        <is>
          <t>Expected credit loss assessment</t>
        </is>
      </c>
    </row>
    <row r="778">
      <c r="A778" t="inlineStr">
        <is>
          <t>Gross carrying amount</t>
        </is>
      </c>
    </row>
    <row r="779">
      <c r="A779" t="inlineStr">
        <is>
          <t>Current (not past due)</t>
        </is>
      </c>
      <c r="C779" t="inlineStr">
        <is>
          <t>Million(2019Q4)</t>
        </is>
      </c>
      <c r="D779" t="inlineStr">
        <is>
          <t>QQQQ</t>
        </is>
      </c>
      <c r="X779" t="n">
        <v>42387.2</v>
      </c>
      <c r="AC779" t="n">
        <v>46.6</v>
      </c>
      <c r="AH779" t="n">
        <v>41.2</v>
      </c>
      <c r="AM779" t="n">
        <v>52</v>
      </c>
      <c r="AR779" t="n">
        <v>53.1</v>
      </c>
    </row>
    <row r="780">
      <c r="A780" t="inlineStr">
        <is>
          <t>1-30 days past due</t>
        </is>
      </c>
      <c r="C780" t="inlineStr">
        <is>
          <t>Million(2019Q4)</t>
        </is>
      </c>
      <c r="D780" t="inlineStr">
        <is>
          <t>QQQQ</t>
        </is>
      </c>
      <c r="X780" t="n">
        <v>8766</v>
      </c>
      <c r="AC780" t="n">
        <v>3.5</v>
      </c>
      <c r="AH780" t="n">
        <v>6.7</v>
      </c>
      <c r="AM780" t="n">
        <v>4.4</v>
      </c>
      <c r="AR780" t="n">
        <v>6.8</v>
      </c>
    </row>
    <row r="781">
      <c r="A781" t="inlineStr">
        <is>
          <t>31-60 days past due</t>
        </is>
      </c>
      <c r="C781" t="inlineStr">
        <is>
          <t>Million(2019Q4)</t>
        </is>
      </c>
      <c r="D781" t="inlineStr">
        <is>
          <t>QQQQ</t>
        </is>
      </c>
      <c r="X781" t="n">
        <v>2146.3</v>
      </c>
      <c r="AC781" t="n">
        <v>1</v>
      </c>
      <c r="AH781" t="n">
        <v>0.9</v>
      </c>
      <c r="AM781" t="n">
        <v>2.7</v>
      </c>
      <c r="AR781" t="n">
        <v>1.6</v>
      </c>
    </row>
    <row r="782">
      <c r="A782" t="inlineStr">
        <is>
          <t>Over 60 days past due</t>
        </is>
      </c>
      <c r="C782" t="inlineStr">
        <is>
          <t>Million(2019Q4)</t>
        </is>
      </c>
      <c r="D782" t="inlineStr">
        <is>
          <t>QQQQ</t>
        </is>
      </c>
      <c r="X782" t="n">
        <v>2676.4</v>
      </c>
      <c r="AC782" t="n">
        <v>1.2</v>
      </c>
      <c r="AH782" t="n">
        <v>0.3</v>
      </c>
      <c r="AM782" t="n">
        <v>2.4</v>
      </c>
      <c r="AR782" t="n">
        <v>2.9</v>
      </c>
    </row>
    <row r="784">
      <c r="A784" t="inlineStr">
        <is>
          <t>Impairment loss allowance</t>
        </is>
      </c>
    </row>
    <row r="785">
      <c r="A785" t="inlineStr">
        <is>
          <t>Current (not past due)</t>
        </is>
      </c>
      <c r="C785" t="inlineStr">
        <is>
          <t>Million(2019Q4)</t>
        </is>
      </c>
      <c r="D785" t="inlineStr">
        <is>
          <t>QQQQ</t>
        </is>
      </c>
      <c r="X785" t="n">
        <v>960.2</v>
      </c>
      <c r="AC785" t="n">
        <v>1</v>
      </c>
      <c r="AH785" t="n">
        <v>0.8</v>
      </c>
      <c r="AM785" t="n">
        <v>2.4</v>
      </c>
      <c r="AR785" t="n">
        <v>1.4</v>
      </c>
    </row>
    <row r="786">
      <c r="A786" t="inlineStr">
        <is>
          <t>1-30 days past due</t>
        </is>
      </c>
      <c r="C786" t="inlineStr">
        <is>
          <t>Million(2019Q4)</t>
        </is>
      </c>
      <c r="D786" t="inlineStr">
        <is>
          <t>QQQQ</t>
        </is>
      </c>
      <c r="X786" t="n">
        <v>206.8</v>
      </c>
      <c r="AC786" t="n">
        <v>0.1</v>
      </c>
      <c r="AH786" t="n">
        <v>0.1</v>
      </c>
      <c r="AM786" t="n">
        <v>0.3</v>
      </c>
      <c r="AR786" t="n">
        <v>0.2</v>
      </c>
    </row>
    <row r="787">
      <c r="A787" t="inlineStr">
        <is>
          <t>31-60 days past due</t>
        </is>
      </c>
      <c r="C787" t="inlineStr">
        <is>
          <t>Million(2019Q4)</t>
        </is>
      </c>
      <c r="D787" t="inlineStr">
        <is>
          <t>QQQQ</t>
        </is>
      </c>
      <c r="X787" t="n">
        <v>71.90000000000001</v>
      </c>
      <c r="AH787" t="n">
        <v>0.1</v>
      </c>
      <c r="AM787" t="n">
        <v>0.2</v>
      </c>
      <c r="AR787" t="n">
        <v>0.1</v>
      </c>
    </row>
    <row r="788">
      <c r="A788" t="inlineStr">
        <is>
          <t>Over 60 days past due</t>
        </is>
      </c>
      <c r="C788" t="inlineStr">
        <is>
          <t>Million(2019Q4)</t>
        </is>
      </c>
      <c r="D788" t="inlineStr">
        <is>
          <t>QQQQ</t>
        </is>
      </c>
      <c r="X788" t="n">
        <v>437.2</v>
      </c>
      <c r="AC788" t="n">
        <v>0.2</v>
      </c>
      <c r="AH788" t="n">
        <v>0.2</v>
      </c>
      <c r="AM788" t="n">
        <v>0.2</v>
      </c>
      <c r="AR788" t="n">
        <v>0.2</v>
      </c>
    </row>
    <row r="790">
      <c r="A790" t="inlineStr">
        <is>
          <t>Expenses</t>
        </is>
      </c>
    </row>
    <row r="791">
      <c r="A791" t="inlineStr">
        <is>
          <t xml:space="preserve">Marketing expense as a percent of </t>
        </is>
      </c>
    </row>
    <row r="792">
      <c r="A792" t="inlineStr">
        <is>
          <t>Of total revenue</t>
        </is>
      </c>
      <c r="C792" t="inlineStr">
        <is>
          <t>Percent</t>
        </is>
      </c>
      <c r="D792" t="inlineStr">
        <is>
          <t>QQQQ</t>
        </is>
      </c>
      <c r="AF792" t="n">
        <v>8</v>
      </c>
      <c r="AI792" s="2" t="n">
        <v>9.699999999999999</v>
      </c>
      <c r="AN792" s="2" t="n">
        <v>9</v>
      </c>
      <c r="AP792" t="n">
        <v>9.5</v>
      </c>
      <c r="AS792" s="2" t="n">
        <v>9.5</v>
      </c>
    </row>
    <row r="793">
      <c r="A793" t="inlineStr">
        <is>
          <t>Of fever-tress brand</t>
        </is>
      </c>
      <c r="C793" t="inlineStr">
        <is>
          <t>Percent</t>
        </is>
      </c>
      <c r="D793" t="inlineStr">
        <is>
          <t>QQQQ</t>
        </is>
      </c>
      <c r="AI793" s="2" t="n">
        <v>9.9</v>
      </c>
      <c r="AK793" t="n">
        <v>9.9</v>
      </c>
      <c r="AN793" s="2" t="n">
        <v>9.300000000000001</v>
      </c>
      <c r="AP793" t="n">
        <v>9.800000000000001</v>
      </c>
      <c r="AS793" s="2" t="n">
        <v>9.800000000000001</v>
      </c>
    </row>
    <row r="794">
      <c r="A794" t="inlineStr">
        <is>
          <t>Staff and other costs percent of revenue</t>
        </is>
      </c>
      <c r="C794" t="inlineStr">
        <is>
          <t>Percent</t>
        </is>
      </c>
      <c r="D794" t="inlineStr">
        <is>
          <t>QQQQ</t>
        </is>
      </c>
      <c r="AF794" t="n">
        <v>16</v>
      </c>
      <c r="AI794" s="2" t="n">
        <v>13.8</v>
      </c>
      <c r="AK794" t="n">
        <v>13.9</v>
      </c>
      <c r="AN794" s="2" t="n">
        <v>12.8</v>
      </c>
      <c r="AP794" t="n">
        <v>13.9</v>
      </c>
      <c r="AS794" s="2" t="n">
        <v>13.5</v>
      </c>
    </row>
    <row r="796">
      <c r="A796" t="inlineStr">
        <is>
          <t>Streamlined energy &amp; carbon reporting</t>
        </is>
      </c>
    </row>
    <row r="797">
      <c r="A797" t="inlineStr">
        <is>
          <t>Germany</t>
        </is>
      </c>
    </row>
    <row r="798">
      <c r="A798" t="inlineStr">
        <is>
          <t>Annual energy consumption: (kWh)</t>
        </is>
      </c>
    </row>
    <row r="799">
      <c r="A799" t="inlineStr">
        <is>
          <t>Electricity</t>
        </is>
      </c>
      <c r="C799" t="inlineStr">
        <is>
          <t>Actual</t>
        </is>
      </c>
      <c r="D799" t="inlineStr">
        <is>
          <t>QQQQ</t>
        </is>
      </c>
      <c r="AN799" s="2" t="n">
        <v>11924</v>
      </c>
      <c r="AS799" s="2" t="n">
        <v>16491</v>
      </c>
    </row>
    <row r="800">
      <c r="A800" t="inlineStr">
        <is>
          <t>Gas</t>
        </is>
      </c>
      <c r="C800" t="inlineStr">
        <is>
          <t>Actual</t>
        </is>
      </c>
      <c r="D800" t="inlineStr">
        <is>
          <t>QQQQ</t>
        </is>
      </c>
      <c r="AS800" s="2" t="n">
        <v>176</v>
      </c>
    </row>
    <row r="801">
      <c r="A801" t="inlineStr">
        <is>
          <t>Transport fuel</t>
        </is>
      </c>
      <c r="C801" t="inlineStr">
        <is>
          <t>Actual</t>
        </is>
      </c>
      <c r="D801" t="inlineStr">
        <is>
          <t>QQQQ</t>
        </is>
      </c>
      <c r="AN801" s="2" t="n">
        <v>514840.83</v>
      </c>
      <c r="AS801" s="2" t="n">
        <v>797366.76</v>
      </c>
    </row>
    <row r="802">
      <c r="A802" t="inlineStr">
        <is>
          <t>Total</t>
        </is>
      </c>
      <c r="C802" t="inlineStr">
        <is>
          <t>Actual</t>
        </is>
      </c>
      <c r="D802" t="inlineStr">
        <is>
          <t>QQQQ</t>
        </is>
      </c>
      <c r="AN802" s="2" t="n">
        <v>526764.83</v>
      </c>
      <c r="AS802" s="2" t="n">
        <v>814033.76</v>
      </c>
    </row>
    <row r="803">
      <c r="A803" t="inlineStr">
        <is>
          <t>Total-c</t>
        </is>
      </c>
      <c r="AN803">
        <f>SUM(AN799:AN801)</f>
        <v/>
      </c>
      <c r="AS803">
        <f>SUM(AS799:AS801)</f>
        <v/>
      </c>
    </row>
    <row r="804">
      <c r="A804" t="inlineStr">
        <is>
          <t>Sum check</t>
        </is>
      </c>
      <c r="AN804">
        <f>AN802-AN803</f>
        <v/>
      </c>
      <c r="AS804">
        <f>AS802-AS803</f>
        <v/>
      </c>
    </row>
    <row r="806">
      <c r="A806" t="inlineStr">
        <is>
          <t>Annual GHG emissions (tCO2e)</t>
        </is>
      </c>
    </row>
    <row r="807">
      <c r="A807" t="inlineStr">
        <is>
          <t>Scope 1</t>
        </is>
      </c>
    </row>
    <row r="808">
      <c r="A808" t="inlineStr">
        <is>
          <t>Emissions from combustion of gas</t>
        </is>
      </c>
      <c r="C808" t="inlineStr">
        <is>
          <t>Actual</t>
        </is>
      </c>
      <c r="D808" t="inlineStr">
        <is>
          <t>QQQQ</t>
        </is>
      </c>
      <c r="AS808" s="2" t="n">
        <v>0.03</v>
      </c>
    </row>
    <row r="809">
      <c r="A809" t="inlineStr">
        <is>
          <t>Emissions from combustion of fuel for transport purposes</t>
        </is>
      </c>
      <c r="C809" t="inlineStr">
        <is>
          <t>Actual</t>
        </is>
      </c>
      <c r="D809" t="inlineStr">
        <is>
          <t>QQQQ</t>
        </is>
      </c>
      <c r="AN809" s="2" t="n">
        <v>125.14</v>
      </c>
      <c r="AS809" s="2" t="n">
        <v>103.82</v>
      </c>
    </row>
    <row r="810">
      <c r="A810" t="inlineStr">
        <is>
          <t>Scope 2</t>
        </is>
      </c>
    </row>
    <row r="811">
      <c r="A811" t="inlineStr">
        <is>
          <t>Emissions from purchased electricity location based</t>
        </is>
      </c>
      <c r="C811" t="inlineStr">
        <is>
          <t>Actual</t>
        </is>
      </c>
      <c r="D811" t="inlineStr">
        <is>
          <t>QQQQ</t>
        </is>
      </c>
      <c r="AN811" s="2" t="n">
        <v>4.04</v>
      </c>
      <c r="AS811" s="2" t="n">
        <v>3.96</v>
      </c>
    </row>
    <row r="812">
      <c r="A812" t="inlineStr">
        <is>
          <t>Emissions from purchased electricity market based</t>
        </is>
      </c>
      <c r="C812" t="inlineStr">
        <is>
          <t>Actual</t>
        </is>
      </c>
      <c r="D812" t="inlineStr">
        <is>
          <t>QQQQ</t>
        </is>
      </c>
      <c r="AN812" s="2" t="n">
        <v>1.76</v>
      </c>
    </row>
    <row r="813">
      <c r="A813" t="inlineStr">
        <is>
          <t>Scope 1 &amp; 2</t>
        </is>
      </c>
    </row>
    <row r="814">
      <c r="A814" t="inlineStr">
        <is>
          <t>Total scope emissions location based method</t>
        </is>
      </c>
      <c r="C814" t="inlineStr">
        <is>
          <t>Actual</t>
        </is>
      </c>
      <c r="D814" t="inlineStr">
        <is>
          <t>QQQQ</t>
        </is>
      </c>
      <c r="AN814" s="2" t="n">
        <v>129.18</v>
      </c>
    </row>
    <row r="815">
      <c r="A815" t="inlineStr">
        <is>
          <t>Total scope emissions location based method-c</t>
        </is>
      </c>
      <c r="AN815">
        <f>SUM(AN809,AN811)</f>
        <v/>
      </c>
    </row>
    <row r="816">
      <c r="A816" t="inlineStr">
        <is>
          <t>Sum check</t>
        </is>
      </c>
      <c r="AN816">
        <f>AN814-AN815</f>
        <v/>
      </c>
    </row>
    <row r="818">
      <c r="A818" t="inlineStr">
        <is>
          <t>Total scope emissions market based method</t>
        </is>
      </c>
      <c r="C818" t="inlineStr">
        <is>
          <t>Actual</t>
        </is>
      </c>
      <c r="D818" t="inlineStr">
        <is>
          <t>QQQQ</t>
        </is>
      </c>
      <c r="AN818" s="2" t="n">
        <v>126.9</v>
      </c>
    </row>
    <row r="819">
      <c r="A819" t="inlineStr">
        <is>
          <t>Total scope emissions market based method-c</t>
        </is>
      </c>
      <c r="AN819">
        <f>SUM(AN809,AN812)</f>
        <v/>
      </c>
    </row>
    <row r="820">
      <c r="A820" t="inlineStr">
        <is>
          <t>Sum check</t>
        </is>
      </c>
      <c r="AN820">
        <f>AN818-AN819</f>
        <v/>
      </c>
    </row>
    <row r="822">
      <c r="A822" t="inlineStr">
        <is>
          <t>Scope 3</t>
        </is>
      </c>
    </row>
    <row r="823">
      <c r="A823" t="inlineStr">
        <is>
          <t>Category 6 -Emissions from business travel in rental cars or employee vehicles where company is responsible for purchasing the fuel</t>
        </is>
      </c>
      <c r="C823" t="inlineStr">
        <is>
          <t>Actual</t>
        </is>
      </c>
      <c r="D823" t="inlineStr">
        <is>
          <t>QQQQ</t>
        </is>
      </c>
      <c r="AS823" s="2" t="n">
        <v>93.98999999999999</v>
      </c>
    </row>
    <row r="824">
      <c r="A824" t="inlineStr">
        <is>
          <t>Category 3 -Emissions from electricity upstream transportation and distribution losses and excavation and transport of fuels location based</t>
        </is>
      </c>
      <c r="C824" t="inlineStr">
        <is>
          <t>Actual</t>
        </is>
      </c>
      <c r="D824" t="inlineStr">
        <is>
          <t>QQQQ</t>
        </is>
      </c>
      <c r="AN824" s="2" t="n">
        <v>36.16</v>
      </c>
      <c r="AS824" s="2" t="n">
        <v>53.35</v>
      </c>
    </row>
    <row r="825">
      <c r="A825" t="inlineStr">
        <is>
          <t>Category 3 -Emissions from upstream transport and distribution losses and excavation and transport of fuels market based</t>
        </is>
      </c>
      <c r="C825" t="inlineStr">
        <is>
          <t>Actual</t>
        </is>
      </c>
      <c r="D825" t="inlineStr">
        <is>
          <t>QQQQ</t>
        </is>
      </c>
      <c r="AN825" s="2" t="n">
        <v>35.1</v>
      </c>
      <c r="AS825" s="2" t="n">
        <v>52.21</v>
      </c>
    </row>
    <row r="826">
      <c r="A826" t="inlineStr">
        <is>
          <t>Total tCO2e emissions (location-based)</t>
        </is>
      </c>
      <c r="C826" t="inlineStr">
        <is>
          <t>Actual</t>
        </is>
      </c>
      <c r="D826" t="inlineStr">
        <is>
          <t>QQQQ</t>
        </is>
      </c>
      <c r="AN826" s="2" t="n">
        <v>165.34</v>
      </c>
      <c r="AS826" s="2" t="n">
        <v>255.16</v>
      </c>
    </row>
    <row r="827">
      <c r="A827" t="inlineStr">
        <is>
          <t>Total tCO2e emissions (location-based)-c</t>
        </is>
      </c>
      <c r="AN827">
        <f>SUM(AN809,AN823,AN811,AN824)</f>
        <v/>
      </c>
      <c r="AS827">
        <f>SUM(AS809,AS823,AS811,AS824)</f>
        <v/>
      </c>
    </row>
    <row r="828">
      <c r="A828" t="inlineStr">
        <is>
          <t>Sum check</t>
        </is>
      </c>
      <c r="AN828">
        <f>AN826-AN827</f>
        <v/>
      </c>
      <c r="AS828">
        <f>AS826-AS827</f>
        <v/>
      </c>
    </row>
    <row r="830">
      <c r="A830" t="inlineStr">
        <is>
          <t>Total tCO2e emissions (market-based)</t>
        </is>
      </c>
      <c r="C830" t="inlineStr">
        <is>
          <t>Actual</t>
        </is>
      </c>
      <c r="D830" t="inlineStr">
        <is>
          <t>QQQQ</t>
        </is>
      </c>
      <c r="AN830" s="2" t="n">
        <v>162</v>
      </c>
      <c r="AS830" s="2" t="n">
        <v>250.05</v>
      </c>
    </row>
    <row r="831">
      <c r="A831" t="inlineStr">
        <is>
          <t>Total tCO2e emissions (market-based)-c</t>
        </is>
      </c>
      <c r="AN831">
        <f>SUM(AN809,AN812,AN823,AN825)</f>
        <v/>
      </c>
      <c r="AS831">
        <f>SUM(AS809,AS812,AS823,AS825)</f>
        <v/>
      </c>
    </row>
    <row r="832">
      <c r="A832" t="inlineStr">
        <is>
          <t>Sum check</t>
        </is>
      </c>
      <c r="AN832">
        <f>AN830-AN831</f>
        <v/>
      </c>
      <c r="AS832">
        <f>AS830-AS831</f>
        <v/>
      </c>
    </row>
    <row r="834">
      <c r="A834" t="inlineStr">
        <is>
          <t>Intensity (tCO2e / £ million revenue)</t>
        </is>
      </c>
    </row>
    <row r="835">
      <c r="A835" t="inlineStr">
        <is>
          <t>Revenue</t>
        </is>
      </c>
      <c r="C835" t="inlineStr">
        <is>
          <t>Million</t>
        </is>
      </c>
      <c r="D835" t="inlineStr">
        <is>
          <t>QQQQ</t>
        </is>
      </c>
      <c r="AN835" s="2" t="n">
        <v>78.8</v>
      </c>
      <c r="AS835" s="2" t="n">
        <v>89.2</v>
      </c>
    </row>
    <row r="836">
      <c r="A836" t="inlineStr">
        <is>
          <t>Intensity ratio: total location-based tonnes per million revenue tCO2e / £m</t>
        </is>
      </c>
      <c r="C836" t="inlineStr">
        <is>
          <t>Actual</t>
        </is>
      </c>
      <c r="D836" t="inlineStr">
        <is>
          <t>QQQQ</t>
        </is>
      </c>
      <c r="AN836" s="2" t="n">
        <v>2.1</v>
      </c>
      <c r="AS836" s="2" t="n">
        <v>2.86</v>
      </c>
    </row>
    <row r="837">
      <c r="A837" t="inlineStr">
        <is>
          <t>Intensity ratio: total market-based tonnes per million revenue tCO2e / £m</t>
        </is>
      </c>
      <c r="C837" t="inlineStr">
        <is>
          <t>Actual</t>
        </is>
      </c>
      <c r="D837" t="inlineStr">
        <is>
          <t>QQQQ</t>
        </is>
      </c>
      <c r="AN837" s="2" t="n">
        <v>2.06</v>
      </c>
      <c r="AS837" s="2" t="n">
        <v>2.8</v>
      </c>
    </row>
    <row r="839">
      <c r="A839" t="inlineStr">
        <is>
          <t>US</t>
        </is>
      </c>
    </row>
    <row r="840">
      <c r="A840" t="inlineStr">
        <is>
          <t>Energy consumption: (kWh)</t>
        </is>
      </c>
    </row>
    <row r="841">
      <c r="A841" t="inlineStr">
        <is>
          <t>Electricity</t>
        </is>
      </c>
      <c r="C841" t="inlineStr">
        <is>
          <t>Actual</t>
        </is>
      </c>
      <c r="D841" t="inlineStr">
        <is>
          <t>QQQQ</t>
        </is>
      </c>
      <c r="AN841" s="2" t="n">
        <v>16956</v>
      </c>
      <c r="AS841" s="2" t="n">
        <v>21132</v>
      </c>
    </row>
    <row r="842">
      <c r="A842" t="inlineStr">
        <is>
          <t>Transport fuel</t>
        </is>
      </c>
      <c r="C842" t="inlineStr">
        <is>
          <t>Actual</t>
        </is>
      </c>
      <c r="D842" t="inlineStr">
        <is>
          <t>QQQQ</t>
        </is>
      </c>
      <c r="AN842" s="2" t="n">
        <v>214195.83</v>
      </c>
      <c r="AS842" s="2" t="n">
        <v>284262.13</v>
      </c>
    </row>
    <row r="843">
      <c r="A843" t="inlineStr">
        <is>
          <t>Total</t>
        </is>
      </c>
      <c r="C843" t="inlineStr">
        <is>
          <t>Actual</t>
        </is>
      </c>
      <c r="D843" t="inlineStr">
        <is>
          <t>QQQQ</t>
        </is>
      </c>
      <c r="AN843" s="2" t="n">
        <v>231151.83</v>
      </c>
      <c r="AS843" s="2" t="n">
        <v>305394.13</v>
      </c>
    </row>
    <row r="844">
      <c r="A844" t="inlineStr">
        <is>
          <t>Total-c</t>
        </is>
      </c>
      <c r="AN844">
        <f>SUM(AN841:AN842)</f>
        <v/>
      </c>
      <c r="AS844">
        <f>SUM(AS841:AS842)</f>
        <v/>
      </c>
    </row>
    <row r="845">
      <c r="A845" t="inlineStr">
        <is>
          <t>Sum check</t>
        </is>
      </c>
      <c r="AN845">
        <f>AN843-AN844</f>
        <v/>
      </c>
      <c r="AS845">
        <f>AS843-AS844</f>
        <v/>
      </c>
    </row>
    <row r="847">
      <c r="A847" t="inlineStr">
        <is>
          <t>Scope 2</t>
        </is>
      </c>
    </row>
    <row r="848">
      <c r="A848" t="inlineStr">
        <is>
          <t>Emissions from purchased electricity location based</t>
        </is>
      </c>
      <c r="C848" t="inlineStr">
        <is>
          <t>Actual</t>
        </is>
      </c>
      <c r="D848" t="inlineStr">
        <is>
          <t>QQQQ</t>
        </is>
      </c>
      <c r="AN848" s="2" t="n">
        <v>4.26</v>
      </c>
      <c r="AS848" s="2" t="n">
        <v>5.32</v>
      </c>
    </row>
    <row r="849">
      <c r="A849" t="inlineStr">
        <is>
          <t>Emissions from purchased electricity market based</t>
        </is>
      </c>
      <c r="C849" t="inlineStr">
        <is>
          <t>Actual</t>
        </is>
      </c>
      <c r="D849" t="inlineStr">
        <is>
          <t>QQQQ</t>
        </is>
      </c>
      <c r="AN849" s="2" t="n">
        <v>4.26</v>
      </c>
      <c r="AS849" s="2" t="n">
        <v>2.04</v>
      </c>
    </row>
    <row r="850">
      <c r="A850" t="inlineStr">
        <is>
          <t>Scope 1 &amp; 2</t>
        </is>
      </c>
    </row>
    <row r="851">
      <c r="A851" t="inlineStr">
        <is>
          <t>Total scope emissions location based method</t>
        </is>
      </c>
      <c r="C851" t="inlineStr">
        <is>
          <t>Actual</t>
        </is>
      </c>
      <c r="D851" t="inlineStr">
        <is>
          <t>QQQQ</t>
        </is>
      </c>
      <c r="AN851" s="2" t="n">
        <v>4.26</v>
      </c>
    </row>
    <row r="852">
      <c r="A852" t="inlineStr">
        <is>
          <t>Total scope emissions market based method</t>
        </is>
      </c>
      <c r="C852" t="inlineStr">
        <is>
          <t>Actual</t>
        </is>
      </c>
      <c r="D852" t="inlineStr">
        <is>
          <t>QQQQ</t>
        </is>
      </c>
      <c r="AN852" s="2" t="n">
        <v>4.26</v>
      </c>
    </row>
    <row r="853">
      <c r="A853" t="inlineStr">
        <is>
          <t>Scope 3</t>
        </is>
      </c>
    </row>
    <row r="854">
      <c r="A854" t="inlineStr">
        <is>
          <t xml:space="preserve">Category 6 - emissions from business travel in rental cars or employee vehicles where company is responsible for purchasing the fuel </t>
        </is>
      </c>
      <c r="C854" t="inlineStr">
        <is>
          <t>Actual</t>
        </is>
      </c>
      <c r="D854" t="inlineStr">
        <is>
          <t>QQQQ</t>
        </is>
      </c>
      <c r="AN854" s="2" t="n">
        <v>52.7</v>
      </c>
      <c r="AS854" s="2" t="n">
        <v>70.14</v>
      </c>
    </row>
    <row r="855">
      <c r="A855" t="inlineStr">
        <is>
          <t>Category 3 - emissions from electricity upstream transportation and distribution losses and excavation and transport of fuels - location-based</t>
        </is>
      </c>
      <c r="C855" t="inlineStr">
        <is>
          <t>Actual</t>
        </is>
      </c>
      <c r="D855" t="inlineStr">
        <is>
          <t>QQQQ</t>
        </is>
      </c>
      <c r="AN855" s="2" t="n">
        <v>15.98</v>
      </c>
      <c r="AS855" s="2" t="n">
        <v>21.18</v>
      </c>
    </row>
    <row r="856">
      <c r="A856" t="inlineStr">
        <is>
          <t>Category 3 - emissions from upstream transport and distribution losses and excavation and transport of fuels - market-based</t>
        </is>
      </c>
      <c r="C856" t="inlineStr">
        <is>
          <t>Actual</t>
        </is>
      </c>
      <c r="D856" t="inlineStr">
        <is>
          <t>QQQQ</t>
        </is>
      </c>
      <c r="AN856" s="2" t="n">
        <v>15.98</v>
      </c>
      <c r="AS856" s="2" t="n">
        <v>18.98</v>
      </c>
    </row>
    <row r="857">
      <c r="A857" t="inlineStr">
        <is>
          <t>Total tCO2e emissions (location-based)</t>
        </is>
      </c>
      <c r="C857" t="inlineStr">
        <is>
          <t>Actual</t>
        </is>
      </c>
      <c r="D857" t="inlineStr">
        <is>
          <t>QQQQ</t>
        </is>
      </c>
      <c r="AN857" s="2" t="n">
        <v>72.94</v>
      </c>
      <c r="AS857" s="2" t="n">
        <v>96.64</v>
      </c>
    </row>
    <row r="858">
      <c r="A858" t="inlineStr">
        <is>
          <t>Total tCO2e emissions (location-based)-c</t>
        </is>
      </c>
      <c r="AN858">
        <f>SUM(AN848,AN854:AN855)</f>
        <v/>
      </c>
      <c r="AS858">
        <f>SUM(AS848,AS854:AS855)</f>
        <v/>
      </c>
    </row>
    <row r="859">
      <c r="A859" t="inlineStr">
        <is>
          <t>Sum check</t>
        </is>
      </c>
      <c r="AN859">
        <f>AN857-AN858</f>
        <v/>
      </c>
      <c r="AS859">
        <f>AS857-AS858</f>
        <v/>
      </c>
    </row>
    <row r="861">
      <c r="A861" t="inlineStr">
        <is>
          <t>Total tCO2e emissions (market-based)</t>
        </is>
      </c>
      <c r="C861" t="inlineStr">
        <is>
          <t>Actual</t>
        </is>
      </c>
      <c r="D861" t="inlineStr">
        <is>
          <t>QQQQ</t>
        </is>
      </c>
      <c r="AN861" s="2" t="n">
        <v>72.94</v>
      </c>
      <c r="AS861" s="2" t="n">
        <v>91.52</v>
      </c>
    </row>
    <row r="862">
      <c r="A862" t="inlineStr">
        <is>
          <t>Total tCO2e emissions (market-based)-c</t>
        </is>
      </c>
      <c r="AN862">
        <f>SUM(AN849,AN854,AN856)</f>
        <v/>
      </c>
      <c r="AS862">
        <f>SUM(AS849,AS854,AS856)</f>
        <v/>
      </c>
    </row>
    <row r="863">
      <c r="A863" t="inlineStr">
        <is>
          <t>Sum check</t>
        </is>
      </c>
      <c r="AN863">
        <f>AN861-AN862</f>
        <v/>
      </c>
      <c r="AS863">
        <f>AS861-AS862</f>
        <v/>
      </c>
    </row>
    <row r="865">
      <c r="A865" t="inlineStr">
        <is>
          <t>Intensity (tCO2e / £ million revenue)</t>
        </is>
      </c>
    </row>
    <row r="866">
      <c r="A866" t="inlineStr">
        <is>
          <t>Revenue</t>
        </is>
      </c>
      <c r="C866" t="inlineStr">
        <is>
          <t>Million</t>
        </is>
      </c>
      <c r="D866" t="inlineStr">
        <is>
          <t>QQQQ</t>
        </is>
      </c>
      <c r="AN866" s="2" t="n">
        <v>77.90000000000001</v>
      </c>
      <c r="AS866" s="2" t="n">
        <v>95.59999999999999</v>
      </c>
    </row>
    <row r="867">
      <c r="A867" t="inlineStr">
        <is>
          <t>Intensity ratio: total location-based tonnes per million revenue tCO2e / £m</t>
        </is>
      </c>
      <c r="C867" t="inlineStr">
        <is>
          <t>Actual</t>
        </is>
      </c>
      <c r="D867" t="inlineStr">
        <is>
          <t>QQQQ</t>
        </is>
      </c>
      <c r="AN867" s="2" t="n">
        <v>0.9399999999999999</v>
      </c>
      <c r="AS867" s="2" t="n">
        <v>1.01</v>
      </c>
    </row>
    <row r="868">
      <c r="A868" t="inlineStr">
        <is>
          <t>Intensity ratio: total market-based tonnes per million revenue tCO2e / £m</t>
        </is>
      </c>
      <c r="C868" t="inlineStr">
        <is>
          <t>Actual</t>
        </is>
      </c>
      <c r="D868" t="inlineStr">
        <is>
          <t>QQQQ</t>
        </is>
      </c>
      <c r="AN868" s="2" t="n">
        <v>0.9399999999999999</v>
      </c>
      <c r="AS868" s="2" t="n">
        <v>0.96</v>
      </c>
    </row>
    <row r="870">
      <c r="A870" t="inlineStr">
        <is>
          <t>UK</t>
        </is>
      </c>
    </row>
    <row r="871">
      <c r="A871" t="inlineStr">
        <is>
          <t>Energy consumption: (KWh)</t>
        </is>
      </c>
    </row>
    <row r="872">
      <c r="A872" t="inlineStr">
        <is>
          <t>Electricity</t>
        </is>
      </c>
      <c r="C872" t="inlineStr">
        <is>
          <t>Actual</t>
        </is>
      </c>
      <c r="D872" t="inlineStr">
        <is>
          <t>QQQQ</t>
        </is>
      </c>
      <c r="Y872" s="2" t="n">
        <v>111149</v>
      </c>
      <c r="AD872" s="2" t="n">
        <v>117719</v>
      </c>
      <c r="AI872" s="2" t="n">
        <v>36220</v>
      </c>
      <c r="AN872" s="2" t="n">
        <v>89458.56</v>
      </c>
      <c r="AS872" s="2" t="n">
        <v>131431</v>
      </c>
    </row>
    <row r="873">
      <c r="A873" t="inlineStr">
        <is>
          <t>Gas</t>
        </is>
      </c>
      <c r="C873" t="inlineStr">
        <is>
          <t>Actual</t>
        </is>
      </c>
      <c r="D873" t="inlineStr">
        <is>
          <t>QQQQ</t>
        </is>
      </c>
      <c r="AI873" s="2" t="n">
        <v>136</v>
      </c>
      <c r="AN873" s="2" t="n">
        <v>2842.74</v>
      </c>
      <c r="AS873" s="2" t="n">
        <v>459</v>
      </c>
    </row>
    <row r="874">
      <c r="A874" t="inlineStr">
        <is>
          <t>Transport fuel</t>
        </is>
      </c>
      <c r="C874" t="inlineStr">
        <is>
          <t>Actual</t>
        </is>
      </c>
      <c r="D874" t="inlineStr">
        <is>
          <t>QQQQ</t>
        </is>
      </c>
      <c r="Y874" s="2" t="n">
        <v>64350.58</v>
      </c>
      <c r="AD874" s="2" t="n">
        <v>251910.46</v>
      </c>
      <c r="AI874" s="2" t="n">
        <v>78473.81</v>
      </c>
      <c r="AN874" s="2" t="n">
        <v>121761.69</v>
      </c>
      <c r="AS874" s="2" t="n">
        <v>158574.55</v>
      </c>
    </row>
    <row r="875">
      <c r="A875" t="inlineStr">
        <is>
          <t>Total</t>
        </is>
      </c>
      <c r="C875" t="inlineStr">
        <is>
          <t>Actual</t>
        </is>
      </c>
      <c r="D875" t="inlineStr">
        <is>
          <t>QQQQ</t>
        </is>
      </c>
      <c r="Y875" s="2" t="n">
        <v>175499.58</v>
      </c>
      <c r="AD875" s="2" t="n">
        <v>369629.46</v>
      </c>
      <c r="AI875" s="2" t="n">
        <v>114829.81</v>
      </c>
      <c r="AN875" s="2" t="n">
        <v>214062.99</v>
      </c>
      <c r="AS875" s="2" t="n">
        <v>290464.55</v>
      </c>
    </row>
    <row r="876">
      <c r="A876" t="inlineStr">
        <is>
          <t>Total-c</t>
        </is>
      </c>
      <c r="Y876">
        <f>SUM(Y872:Y874)</f>
        <v/>
      </c>
      <c r="AD876">
        <f>SUM(AD872:AD874)</f>
        <v/>
      </c>
      <c r="AI876">
        <f>SUM(AI872:AI874)</f>
        <v/>
      </c>
      <c r="AN876">
        <f>SUM(AN872:AN874)</f>
        <v/>
      </c>
      <c r="AS876">
        <f>SUM(AS872:AS874)</f>
        <v/>
      </c>
    </row>
    <row r="877">
      <c r="A877" t="inlineStr">
        <is>
          <t>Sum check</t>
        </is>
      </c>
      <c r="Y877">
        <f>Y875-Y876</f>
        <v/>
      </c>
      <c r="AD877">
        <f>AD875-AD876</f>
        <v/>
      </c>
      <c r="AI877">
        <f>AI875-AI876</f>
        <v/>
      </c>
      <c r="AN877">
        <f>AN875-AN876</f>
        <v/>
      </c>
      <c r="AS877">
        <f>AS875-AS876</f>
        <v/>
      </c>
    </row>
    <row r="879">
      <c r="A879" t="inlineStr">
        <is>
          <t>Annual GHG emissions (tCO2e)</t>
        </is>
      </c>
    </row>
    <row r="880">
      <c r="A880" t="inlineStr">
        <is>
          <t>Scope 1</t>
        </is>
      </c>
    </row>
    <row r="881">
      <c r="A881" t="inlineStr">
        <is>
          <t>Emissions from combustion of gas</t>
        </is>
      </c>
      <c r="C881" t="inlineStr">
        <is>
          <t>Actual</t>
        </is>
      </c>
      <c r="D881" t="inlineStr">
        <is>
          <t>QQQQ</t>
        </is>
      </c>
      <c r="AI881" s="2" t="n">
        <v>0.03</v>
      </c>
      <c r="AN881" s="2" t="n">
        <v>0.52</v>
      </c>
      <c r="AS881" s="2" t="n">
        <v>0.08</v>
      </c>
    </row>
    <row r="882">
      <c r="A882" t="inlineStr">
        <is>
          <t>Emissions from combustion of fuel for transport purposes scope</t>
        </is>
      </c>
      <c r="C882" t="inlineStr">
        <is>
          <t>Actual</t>
        </is>
      </c>
      <c r="D882" t="inlineStr">
        <is>
          <t>QQQQ</t>
        </is>
      </c>
      <c r="Y882" s="2" t="n">
        <v>11.51</v>
      </c>
      <c r="AD882" s="2" t="n">
        <v>42.13</v>
      </c>
      <c r="AI882" s="2" t="n">
        <v>12.05</v>
      </c>
      <c r="AN882" s="2" t="n">
        <v>7.8</v>
      </c>
      <c r="AS882" s="2" t="n">
        <v>10.2</v>
      </c>
    </row>
    <row r="883">
      <c r="A883" t="inlineStr">
        <is>
          <t>Scope 2</t>
        </is>
      </c>
    </row>
    <row r="884">
      <c r="A884" t="inlineStr">
        <is>
          <t>Emissions from purchased electricity location based</t>
        </is>
      </c>
      <c r="C884" t="inlineStr">
        <is>
          <t>Actual</t>
        </is>
      </c>
      <c r="D884" t="inlineStr">
        <is>
          <t>QQQQ</t>
        </is>
      </c>
      <c r="Y884" s="2" t="n">
        <v>31.46</v>
      </c>
      <c r="AD884" s="2" t="n">
        <v>30.09</v>
      </c>
      <c r="AI884" s="2" t="n">
        <v>8.44</v>
      </c>
      <c r="AN884" s="2" t="n">
        <v>18.99</v>
      </c>
      <c r="AS884" s="2" t="n">
        <v>25.42</v>
      </c>
    </row>
    <row r="885">
      <c r="A885" t="inlineStr">
        <is>
          <t>Emissions from purchased electricity market based</t>
        </is>
      </c>
      <c r="C885" t="inlineStr">
        <is>
          <t>Actual</t>
        </is>
      </c>
      <c r="D885" t="inlineStr">
        <is>
          <t>QQQQ</t>
        </is>
      </c>
      <c r="AN885" s="2" t="n">
        <v>4.53</v>
      </c>
      <c r="AS885" s="2" t="n">
        <v>8.09</v>
      </c>
    </row>
    <row r="886">
      <c r="A886" t="inlineStr">
        <is>
          <t>Emissions from purchased electricity for transport purposes</t>
        </is>
      </c>
      <c r="C886" t="inlineStr">
        <is>
          <t>Actual</t>
        </is>
      </c>
      <c r="D886" t="inlineStr">
        <is>
          <t>QQQQ</t>
        </is>
      </c>
      <c r="AN886" s="2" t="n">
        <v>0.26</v>
      </c>
      <c r="AS886" s="2" t="n">
        <v>0.39</v>
      </c>
    </row>
    <row r="887">
      <c r="A887" t="inlineStr">
        <is>
          <t>Scope 1 &amp; 2</t>
        </is>
      </c>
    </row>
    <row r="888">
      <c r="A888" t="inlineStr">
        <is>
          <t>Total scope 1+2 emissions (location-based method)</t>
        </is>
      </c>
      <c r="C888" t="inlineStr">
        <is>
          <t>Actual</t>
        </is>
      </c>
      <c r="D888" t="inlineStr">
        <is>
          <t>QQQQ</t>
        </is>
      </c>
      <c r="Y888" s="2" t="n">
        <v>39.72</v>
      </c>
      <c r="AD888" s="2" t="n">
        <v>71.31999999999999</v>
      </c>
      <c r="AI888" s="2" t="n">
        <v>20.28</v>
      </c>
      <c r="AN888" s="2" t="n">
        <v>27.57</v>
      </c>
    </row>
    <row r="889">
      <c r="A889" t="inlineStr">
        <is>
          <t>Total scope 1+2 emissions (market-based method)</t>
        </is>
      </c>
      <c r="C889" t="inlineStr">
        <is>
          <t>Actual</t>
        </is>
      </c>
      <c r="D889" t="inlineStr">
        <is>
          <t>QQQQ</t>
        </is>
      </c>
      <c r="Y889" s="2" t="n">
        <v>11.31</v>
      </c>
      <c r="AD889" s="2" t="n">
        <v>41.24</v>
      </c>
      <c r="AI889" s="2" t="n">
        <v>11.87</v>
      </c>
      <c r="AN889" s="2" t="n">
        <v>13.1</v>
      </c>
    </row>
    <row r="890">
      <c r="A890" t="inlineStr">
        <is>
          <t>Scope 3</t>
        </is>
      </c>
    </row>
    <row r="891">
      <c r="A891" t="inlineStr">
        <is>
          <t>Category 6 -emissions from business travel in rental cars or employee vehicles where company is responsible for purchasing the fuel</t>
        </is>
      </c>
      <c r="C891" t="inlineStr">
        <is>
          <t>Actual</t>
        </is>
      </c>
      <c r="D891" t="inlineStr">
        <is>
          <t>QQQQ</t>
        </is>
      </c>
      <c r="Y891" s="2" t="n">
        <v>6.3</v>
      </c>
      <c r="AD891" s="2" t="n">
        <v>26.24</v>
      </c>
      <c r="AI891" s="2" t="n">
        <v>8.56</v>
      </c>
      <c r="AN891" s="2" t="n">
        <v>22.05</v>
      </c>
      <c r="AS891" s="2" t="n">
        <v>29.02</v>
      </c>
    </row>
    <row r="892">
      <c r="A892" t="inlineStr">
        <is>
          <t>Category 3 -emissions from electricity upstream transportation and distribution losses and excavation and transport of fuels location-based</t>
        </is>
      </c>
      <c r="C892" t="inlineStr">
        <is>
          <t>Actual</t>
        </is>
      </c>
      <c r="D892" t="inlineStr">
        <is>
          <t>QQQQ</t>
        </is>
      </c>
      <c r="Y892" s="2" t="n">
        <v>11.88</v>
      </c>
      <c r="AD892" s="2" t="n">
        <v>24.57</v>
      </c>
      <c r="AI892" s="2" t="n">
        <v>7.31</v>
      </c>
      <c r="AN892" s="2" t="n">
        <v>14.9</v>
      </c>
      <c r="AS892" s="2" t="n">
        <v>19.05</v>
      </c>
    </row>
    <row r="893">
      <c r="A893" t="inlineStr">
        <is>
          <t>Category 3 -emissions from upstream transport and distribution losses and excavation and transport of fuels market-based</t>
        </is>
      </c>
      <c r="C893" t="inlineStr">
        <is>
          <t>Actual</t>
        </is>
      </c>
      <c r="D893" t="inlineStr">
        <is>
          <t>QQQQ</t>
        </is>
      </c>
      <c r="Y893" s="2" t="n">
        <v>4.14</v>
      </c>
      <c r="AD893" s="2" t="n">
        <v>17.46</v>
      </c>
      <c r="AI893" s="2" t="n">
        <v>5.32</v>
      </c>
      <c r="AN893" s="2" t="n">
        <v>8.93</v>
      </c>
      <c r="AS893" s="2" t="n">
        <v>12.09</v>
      </c>
    </row>
    <row r="894">
      <c r="A894" t="inlineStr">
        <is>
          <t>Total tCO2e emissions (location-based)</t>
        </is>
      </c>
      <c r="C894" t="inlineStr">
        <is>
          <t>Actual</t>
        </is>
      </c>
      <c r="D894" t="inlineStr">
        <is>
          <t>QQQQ</t>
        </is>
      </c>
      <c r="Y894" s="2" t="n">
        <v>61.16</v>
      </c>
      <c r="AD894" s="2" t="n">
        <v>123.03</v>
      </c>
      <c r="AI894" s="2" t="n">
        <v>36.36</v>
      </c>
      <c r="AN894" s="2" t="n">
        <v>64.51000000000001</v>
      </c>
      <c r="AS894" s="2" t="n">
        <v>84.17</v>
      </c>
    </row>
    <row r="895">
      <c r="A895" t="inlineStr">
        <is>
          <t>Total tCO2e emissions (location-based)-c</t>
        </is>
      </c>
      <c r="Y895">
        <f>SUM(Y881,Y882,Y884,Y886,Y891,Y892)</f>
        <v/>
      </c>
      <c r="AD895">
        <f>SUM(AD881,AD882,AD884,AD886,AD891,AD892)</f>
        <v/>
      </c>
      <c r="AI895">
        <f>SUM(AI881,AI882,AI884,AI886,AI891,AI892)</f>
        <v/>
      </c>
      <c r="AN895">
        <f>SUM(AN881,AN882,AN884,AN886,AN891,AN892)</f>
        <v/>
      </c>
      <c r="AS895">
        <f>SUM(AS881,AS882,AS884,AS886,AS891,AS892)</f>
        <v/>
      </c>
    </row>
    <row r="896">
      <c r="A896" t="inlineStr">
        <is>
          <t>Sum check</t>
        </is>
      </c>
      <c r="Y896">
        <f>Y894-Y895</f>
        <v/>
      </c>
      <c r="AD896">
        <f>AD894-AD895</f>
        <v/>
      </c>
      <c r="AI896">
        <f>AI894-AI895</f>
        <v/>
      </c>
      <c r="AN896">
        <f>AN894-AN895</f>
        <v/>
      </c>
      <c r="AS896">
        <f>AS894-AS895</f>
        <v/>
      </c>
    </row>
    <row r="898">
      <c r="A898" t="inlineStr">
        <is>
          <t>Total tCO2e emissions (market-based)</t>
        </is>
      </c>
      <c r="C898" t="inlineStr">
        <is>
          <t>Actual</t>
        </is>
      </c>
      <c r="D898" t="inlineStr">
        <is>
          <t>QQQQ</t>
        </is>
      </c>
      <c r="Y898" s="2" t="n">
        <v>21.95</v>
      </c>
      <c r="AD898" s="2" t="n">
        <v>85.83</v>
      </c>
      <c r="AI898" s="2" t="n">
        <v>25.95</v>
      </c>
      <c r="AN898" s="2" t="n">
        <v>44.08</v>
      </c>
      <c r="AS898" s="2" t="n">
        <v>59.87</v>
      </c>
    </row>
    <row r="899">
      <c r="A899" t="inlineStr">
        <is>
          <t>Total tCO2e emissions (market-based)-c</t>
        </is>
      </c>
      <c r="Y899">
        <f>SUM(Y881:Y882,Y885:Y886,Y891,Y893)</f>
        <v/>
      </c>
      <c r="AD899">
        <f>SUM(AD881:AD882,AD885:AD886,AD891,AD893)</f>
        <v/>
      </c>
      <c r="AI899">
        <f>SUM(AI881:AI882,AI885:AI886,AI891,AI893)</f>
        <v/>
      </c>
      <c r="AN899">
        <f>SUM(AN881:AN882,AN885:AN886,AN891,AN893)</f>
        <v/>
      </c>
      <c r="AS899">
        <f>SUM(AS881:AS882,AS885:AS886,AS891,AS893)</f>
        <v/>
      </c>
    </row>
    <row r="900">
      <c r="A900" t="inlineStr">
        <is>
          <t>Sum check</t>
        </is>
      </c>
      <c r="Y900">
        <f>Y898-Y899</f>
        <v/>
      </c>
      <c r="AD900">
        <f>AD898-AD899</f>
        <v/>
      </c>
      <c r="AI900">
        <f>AI898-AI899</f>
        <v/>
      </c>
      <c r="AN900">
        <f>AN898-AN899</f>
        <v/>
      </c>
      <c r="AS900">
        <f>AS898-AS899</f>
        <v/>
      </c>
    </row>
    <row r="902">
      <c r="A902" t="inlineStr">
        <is>
          <t>Intensity (tCO2e / £ million revenue)</t>
        </is>
      </c>
    </row>
    <row r="903">
      <c r="A903" t="inlineStr">
        <is>
          <t>Revenue</t>
        </is>
      </c>
      <c r="C903" t="inlineStr">
        <is>
          <t>Million</t>
        </is>
      </c>
      <c r="D903" t="inlineStr">
        <is>
          <t>QQQQ</t>
        </is>
      </c>
      <c r="Y903" s="2" t="n">
        <v>134.1</v>
      </c>
      <c r="AD903" s="2" t="n">
        <v>132.7</v>
      </c>
      <c r="AI903" s="2" t="n">
        <v>103.3</v>
      </c>
      <c r="AN903" s="2" t="n">
        <v>118.3</v>
      </c>
      <c r="AS903" s="2" t="n">
        <v>116.2</v>
      </c>
    </row>
    <row r="904">
      <c r="A904" t="inlineStr">
        <is>
          <t>Intensity ratio: total market-based tonnes per million revenue tCO2e / £m</t>
        </is>
      </c>
      <c r="C904" t="inlineStr">
        <is>
          <t>Actual</t>
        </is>
      </c>
      <c r="D904" t="inlineStr">
        <is>
          <t>QQQQ</t>
        </is>
      </c>
      <c r="Y904" s="2" t="n">
        <v>0.16</v>
      </c>
      <c r="AD904" s="2" t="n">
        <v>0.65</v>
      </c>
      <c r="AI904" s="2" t="n">
        <v>0.25</v>
      </c>
      <c r="AN904" s="2" t="n">
        <v>0.37</v>
      </c>
      <c r="AS904" s="2" t="n">
        <v>0.52</v>
      </c>
    </row>
    <row r="905">
      <c r="A905" t="inlineStr">
        <is>
          <t>Intensity ratio: total location-based tonnes per million revenue tCO2e / £m</t>
        </is>
      </c>
      <c r="C905" t="inlineStr">
        <is>
          <t>Actual</t>
        </is>
      </c>
      <c r="D905" t="inlineStr">
        <is>
          <t>QQQQ</t>
        </is>
      </c>
      <c r="Y905" s="2" t="n">
        <v>0.46</v>
      </c>
      <c r="AD905" s="2" t="n">
        <v>0.93</v>
      </c>
      <c r="AI905" s="2" t="n">
        <v>0.35</v>
      </c>
      <c r="AN905" s="2" t="n">
        <v>0.55</v>
      </c>
      <c r="AS905" s="2" t="n">
        <v>0.72</v>
      </c>
    </row>
    <row r="907">
      <c r="A907" t="inlineStr">
        <is>
          <t>Gross margin</t>
        </is>
      </c>
    </row>
    <row r="908">
      <c r="A908" t="inlineStr">
        <is>
          <t>Opening balance</t>
        </is>
      </c>
      <c r="C908" t="inlineStr">
        <is>
          <t>Percent</t>
        </is>
      </c>
      <c r="D908" t="inlineStr">
        <is>
          <t>QQQQ</t>
        </is>
      </c>
      <c r="AF908" s="2" t="n">
        <v>50.5</v>
      </c>
      <c r="AI908" t="n">
        <v>50.5</v>
      </c>
      <c r="AK908" t="n">
        <v>46.9</v>
      </c>
      <c r="AN908" t="n">
        <v>46.9</v>
      </c>
      <c r="AP908" t="n">
        <v>42.9</v>
      </c>
      <c r="AS908" t="n">
        <v>42.9</v>
      </c>
      <c r="AU908" t="n">
        <v>34.9</v>
      </c>
    </row>
    <row r="909">
      <c r="A909" t="inlineStr">
        <is>
          <t>Foreign exchange impact</t>
        </is>
      </c>
      <c r="C909" t="inlineStr">
        <is>
          <t>Percent</t>
        </is>
      </c>
      <c r="D909" t="inlineStr">
        <is>
          <t>QQQQ</t>
        </is>
      </c>
      <c r="AF909" s="2" t="n">
        <v>0.3</v>
      </c>
      <c r="AI909" t="n">
        <v>-0.4</v>
      </c>
      <c r="AK909" t="n">
        <v>-0.3</v>
      </c>
      <c r="AN909" t="n">
        <v>-0.4</v>
      </c>
      <c r="AP909" t="n">
        <v>-0.1</v>
      </c>
      <c r="AS909" t="n">
        <v>0.6</v>
      </c>
      <c r="AU909" t="n">
        <v>0.7</v>
      </c>
    </row>
    <row r="910">
      <c r="A910" t="inlineStr">
        <is>
          <t>Channel &amp; regional mix</t>
        </is>
      </c>
      <c r="C910" t="inlineStr">
        <is>
          <t>Percent</t>
        </is>
      </c>
      <c r="D910" t="inlineStr">
        <is>
          <t>QQQQ</t>
        </is>
      </c>
      <c r="AI910" t="n">
        <v>-1.4</v>
      </c>
      <c r="AK910" t="n">
        <v>0.1</v>
      </c>
      <c r="AN910" t="n">
        <v>0.3</v>
      </c>
      <c r="AP910" t="n">
        <v>1.1</v>
      </c>
      <c r="AS910" t="n">
        <v>0.4</v>
      </c>
      <c r="AU910" t="n">
        <v>-0.9</v>
      </c>
    </row>
    <row r="911">
      <c r="A911" t="inlineStr">
        <is>
          <t>Pricing actions</t>
        </is>
      </c>
      <c r="C911" t="inlineStr">
        <is>
          <t>Percent</t>
        </is>
      </c>
      <c r="D911" t="inlineStr">
        <is>
          <t>QQQQ</t>
        </is>
      </c>
      <c r="AP911" t="n">
        <v>1.1</v>
      </c>
      <c r="AS911" t="n">
        <v>1.7</v>
      </c>
      <c r="AU911" t="n">
        <v>1.9</v>
      </c>
    </row>
    <row r="912">
      <c r="A912" t="inlineStr">
        <is>
          <t>US production &amp; logistics</t>
        </is>
      </c>
      <c r="C912" t="inlineStr">
        <is>
          <t>Percent</t>
        </is>
      </c>
      <c r="D912" t="inlineStr">
        <is>
          <t>QQQQ</t>
        </is>
      </c>
      <c r="AU912" t="n">
        <v>1.5</v>
      </c>
    </row>
    <row r="913">
      <c r="A913" t="inlineStr">
        <is>
          <t>Product &amp; logistic cost inflation</t>
        </is>
      </c>
      <c r="C913" t="inlineStr">
        <is>
          <t>Percent</t>
        </is>
      </c>
      <c r="D913" t="inlineStr">
        <is>
          <t>QQQQ</t>
        </is>
      </c>
      <c r="AK913" t="n">
        <v>-1.9</v>
      </c>
      <c r="AN913" t="n">
        <v>-3.6</v>
      </c>
      <c r="AP913" t="n">
        <v>-5</v>
      </c>
      <c r="AU913" t="n">
        <v>-1.3</v>
      </c>
    </row>
    <row r="914">
      <c r="A914" t="inlineStr">
        <is>
          <t>Product margin</t>
        </is>
      </c>
      <c r="C914" t="inlineStr">
        <is>
          <t>Percent</t>
        </is>
      </c>
      <c r="D914" t="inlineStr">
        <is>
          <t>QQQQ</t>
        </is>
      </c>
      <c r="AN914" t="n">
        <v>-0.3</v>
      </c>
    </row>
    <row r="915">
      <c r="A915" t="inlineStr">
        <is>
          <t>Glass cost inflation</t>
        </is>
      </c>
      <c r="C915" t="inlineStr">
        <is>
          <t>Percent</t>
        </is>
      </c>
      <c r="D915" t="inlineStr">
        <is>
          <t>QQQQ</t>
        </is>
      </c>
      <c r="AU915" t="n">
        <v>-6</v>
      </c>
    </row>
    <row r="916">
      <c r="A916" t="inlineStr">
        <is>
          <t>US price optimization</t>
        </is>
      </c>
      <c r="C916" t="inlineStr">
        <is>
          <t>Percent</t>
        </is>
      </c>
      <c r="D916" t="inlineStr">
        <is>
          <t>QQQQ</t>
        </is>
      </c>
      <c r="AF916" s="2" t="n">
        <v>-1.1</v>
      </c>
      <c r="AI916" t="n">
        <v>-1.2</v>
      </c>
    </row>
    <row r="917">
      <c r="A917" t="inlineStr">
        <is>
          <t>Other impacts</t>
        </is>
      </c>
      <c r="C917" t="inlineStr">
        <is>
          <t>Percent</t>
        </is>
      </c>
      <c r="D917" t="inlineStr">
        <is>
          <t>QQQQ</t>
        </is>
      </c>
      <c r="AF917" s="2" t="n">
        <v>-0.7</v>
      </c>
      <c r="AI917" t="n">
        <v>-0.6</v>
      </c>
    </row>
    <row r="918">
      <c r="A918" t="inlineStr">
        <is>
          <t>UK channel mix</t>
        </is>
      </c>
      <c r="C918" t="inlineStr">
        <is>
          <t>Percent</t>
        </is>
      </c>
      <c r="D918" t="inlineStr">
        <is>
          <t>QQQQ</t>
        </is>
      </c>
      <c r="AF918" s="2" t="n">
        <v>-0.9</v>
      </c>
    </row>
    <row r="919">
      <c r="A919" t="inlineStr">
        <is>
          <t>Regional mix</t>
        </is>
      </c>
      <c r="C919" t="inlineStr">
        <is>
          <t>Percent</t>
        </is>
      </c>
      <c r="D919" t="inlineStr">
        <is>
          <t>QQQQ</t>
        </is>
      </c>
      <c r="AF919" s="2" t="n">
        <v>-1.3</v>
      </c>
    </row>
    <row r="920">
      <c r="A920" t="inlineStr">
        <is>
          <t>Inflationary cost impacts</t>
        </is>
      </c>
      <c r="C920" t="inlineStr">
        <is>
          <t>Percent</t>
        </is>
      </c>
      <c r="D920" t="inlineStr">
        <is>
          <t>QQQQ</t>
        </is>
      </c>
      <c r="AS920" t="n">
        <v>-8.1</v>
      </c>
    </row>
    <row r="921">
      <c r="A921" t="inlineStr">
        <is>
          <t>US logistics cost increases</t>
        </is>
      </c>
      <c r="C921" t="inlineStr">
        <is>
          <t>Percent</t>
        </is>
      </c>
      <c r="D921" t="inlineStr">
        <is>
          <t>QQQQ</t>
        </is>
      </c>
      <c r="AP921" t="n">
        <v>-2.2</v>
      </c>
      <c r="AS921" t="n">
        <v>-2.5</v>
      </c>
    </row>
    <row r="922">
      <c r="A922" t="inlineStr">
        <is>
          <t>Closing balance-brand</t>
        </is>
      </c>
      <c r="C922" t="inlineStr">
        <is>
          <t>Percent</t>
        </is>
      </c>
      <c r="D922" t="inlineStr">
        <is>
          <t>QQQQ</t>
        </is>
      </c>
      <c r="AI922" t="n">
        <v>46.9</v>
      </c>
      <c r="AK922" t="n">
        <v>44.8</v>
      </c>
      <c r="AN922" t="n">
        <v>42.9</v>
      </c>
      <c r="AP922" t="n">
        <v>37.8</v>
      </c>
      <c r="AS922" t="n">
        <v>35</v>
      </c>
      <c r="AU922" t="n">
        <v>30.8</v>
      </c>
    </row>
    <row r="923">
      <c r="A923" t="inlineStr">
        <is>
          <t>Closing balance-brand-c</t>
        </is>
      </c>
      <c r="AI923">
        <f>SUM(AI908:AI921)</f>
        <v/>
      </c>
      <c r="AK923">
        <f>SUM(AK908:AK921)</f>
        <v/>
      </c>
      <c r="AN923">
        <f>SUM(AN908:AN921)</f>
        <v/>
      </c>
      <c r="AP923">
        <f>SUM(AP908:AP921)</f>
        <v/>
      </c>
      <c r="AS923">
        <f>SUM(AS908:AS921)</f>
        <v/>
      </c>
      <c r="AU923">
        <f>SUM(AU908:AU921)</f>
        <v/>
      </c>
    </row>
    <row r="924">
      <c r="A924" t="inlineStr">
        <is>
          <t>Sum check</t>
        </is>
      </c>
      <c r="AI924">
        <f>AI922-AI923</f>
        <v/>
      </c>
      <c r="AK924">
        <f>AK922-AK923</f>
        <v/>
      </c>
      <c r="AN924">
        <f>AN922-AN923</f>
        <v/>
      </c>
      <c r="AP924">
        <f>AP922-AP923</f>
        <v/>
      </c>
      <c r="AS924">
        <f>AS922-AS923</f>
        <v/>
      </c>
      <c r="AU924">
        <f>AU922-AU923</f>
        <v/>
      </c>
    </row>
    <row r="926">
      <c r="A926" t="inlineStr">
        <is>
          <t>GDP portfolio impact</t>
        </is>
      </c>
      <c r="C926" t="inlineStr">
        <is>
          <t>Percent</t>
        </is>
      </c>
      <c r="D926" t="inlineStr">
        <is>
          <t>QQQQ</t>
        </is>
      </c>
      <c r="AI926" t="n">
        <v>-0.7</v>
      </c>
      <c r="AK926" t="n">
        <v>-0.7</v>
      </c>
      <c r="AN926" t="n">
        <v>-0.8</v>
      </c>
      <c r="AP926" t="n">
        <v>-0.4</v>
      </c>
      <c r="AS926" t="n">
        <v>-0.5</v>
      </c>
      <c r="AU926" t="n">
        <v>-0.1</v>
      </c>
    </row>
    <row r="927">
      <c r="A927" t="inlineStr">
        <is>
          <t>Closing balance-Group</t>
        </is>
      </c>
      <c r="C927" t="inlineStr">
        <is>
          <t>Percent</t>
        </is>
      </c>
      <c r="D927" t="inlineStr">
        <is>
          <t>QQQQ</t>
        </is>
      </c>
      <c r="AF927" s="2" t="n">
        <v>46.8</v>
      </c>
      <c r="AI927" t="n">
        <v>46.2</v>
      </c>
      <c r="AK927" t="n">
        <v>44.1</v>
      </c>
      <c r="AN927" t="n">
        <v>42.1</v>
      </c>
      <c r="AP927" t="n">
        <v>37.4</v>
      </c>
      <c r="AS927" t="n">
        <v>34.5</v>
      </c>
      <c r="AU927" t="n">
        <v>30.7</v>
      </c>
    </row>
    <row r="928">
      <c r="A928" t="inlineStr">
        <is>
          <t>Closing balance-Group-c</t>
        </is>
      </c>
      <c r="AF928">
        <f>SUM(AF908:AF921,AF926)</f>
        <v/>
      </c>
      <c r="AI928">
        <f>SUM(AI908:AI921,AI926)</f>
        <v/>
      </c>
      <c r="AK928">
        <f>SUM(AK908:AK921,AK926)</f>
        <v/>
      </c>
      <c r="AN928">
        <f>SUM(AN908:AN921,AN926)</f>
        <v/>
      </c>
      <c r="AP928">
        <f>SUM(AP908:AP921,AP926)</f>
        <v/>
      </c>
      <c r="AS928">
        <f>SUM(AS908:AS921,AS926)</f>
        <v/>
      </c>
      <c r="AU928">
        <f>SUM(AU908:AU921,AU926)</f>
        <v/>
      </c>
    </row>
    <row r="929">
      <c r="A929" t="inlineStr">
        <is>
          <t>Sum check</t>
        </is>
      </c>
      <c r="AF929">
        <f>AF927-AF928</f>
        <v/>
      </c>
      <c r="AI929">
        <f>AI927-AI928</f>
        <v/>
      </c>
      <c r="AK929">
        <f>AK927-AK928</f>
        <v/>
      </c>
      <c r="AN929">
        <f>AN927-AN928</f>
        <v/>
      </c>
      <c r="AP929">
        <f>AP927-AP928</f>
        <v/>
      </c>
      <c r="AS929">
        <f>AS927-AS928</f>
        <v/>
      </c>
      <c r="AU929">
        <f>AU927-AU928</f>
        <v/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Errors</t>
        </is>
      </c>
      <c r="B1" t="inlineStr">
        <is>
          <t>Count</t>
        </is>
      </c>
    </row>
    <row r="2">
      <c r="A2" t="inlineStr">
        <is>
          <t>Data Deleted</t>
        </is>
      </c>
      <c r="B2" t="n">
        <v>153</v>
      </c>
    </row>
    <row r="3">
      <c r="A3" t="inlineStr">
        <is>
          <t>Data Added</t>
        </is>
      </c>
      <c r="B3" t="n">
        <v>20</v>
      </c>
    </row>
    <row r="4">
      <c r="A4" t="inlineStr">
        <is>
          <t>Unit Error</t>
        </is>
      </c>
      <c r="B4" t="n">
        <v>73</v>
      </c>
    </row>
    <row r="5">
      <c r="A5" t="inlineStr">
        <is>
          <t>Period Error</t>
        </is>
      </c>
      <c r="B5" t="n">
        <v>27</v>
      </c>
    </row>
    <row r="6">
      <c r="A6" t="inlineStr">
        <is>
          <t>Merging Error</t>
        </is>
      </c>
      <c r="B6" t="n">
        <v>113</v>
      </c>
    </row>
    <row r="7">
      <c r="A7" t="inlineStr">
        <is>
          <t>Wrong Tagging - Quater</t>
        </is>
      </c>
      <c r="B7" t="n">
        <v>123</v>
      </c>
    </row>
    <row r="8">
      <c r="A8" t="inlineStr">
        <is>
          <t>Wrong Tagging - Value</t>
        </is>
      </c>
      <c r="B8" t="n">
        <v>6</v>
      </c>
    </row>
    <row r="9">
      <c r="A9" t="inlineStr">
        <is>
          <t>Wrong Tagging - Data Replaced</t>
        </is>
      </c>
      <c r="B9" t="n">
        <v>4</v>
      </c>
    </row>
    <row r="10">
      <c r="A10" t="inlineStr">
        <is>
          <t>Wrong Fiscal</t>
        </is>
      </c>
      <c r="B10" t="n">
        <v>2</v>
      </c>
    </row>
    <row r="11">
      <c r="A11" s="5" t="inlineStr">
        <is>
          <t>Total Errors</t>
        </is>
      </c>
      <c r="B11" s="5">
        <f>SUM(B2:B10)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2023-10-31T15:29:37Z</dcterms:created>
  <dcterms:modified xmlns:dcterms="http://purl.org/dc/terms/" xmlns:xsi="http://www.w3.org/2001/XMLSchema-instance" xsi:type="dcterms:W3CDTF">2023-10-31T15:31:10Z</dcterms:modified>
</cp:coreProperties>
</file>