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viewer" sheetId="1" state="visible" r:id="rId1"/>
    <sheet xmlns:r="http://schemas.openxmlformats.org/officeDocument/2006/relationships" name="Analyst" sheetId="2" state="visible" r:id="rId2"/>
    <sheet xmlns:r="http://schemas.openxmlformats.org/officeDocument/2006/relationships" name="Del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8">
    <fill>
      <patternFill/>
    </fill>
    <fill>
      <patternFill patternType="gray125"/>
    </fill>
    <fill>
      <patternFill patternType="solid">
        <fgColor rgb="0000FF00"/>
      </patternFill>
    </fill>
    <fill>
      <patternFill patternType="solid">
        <fgColor rgb="00E6E220"/>
      </patternFill>
    </fill>
    <fill>
      <patternFill patternType="solid">
        <fgColor rgb="00E69720"/>
      </patternFill>
    </fill>
    <fill>
      <patternFill patternType="solid">
        <fgColor rgb="00FF0000"/>
      </patternFill>
    </fill>
    <fill>
      <patternFill patternType="solid">
        <fgColor rgb="000000FF"/>
      </patternFill>
    </fill>
    <fill>
      <patternFill patternType="solid">
        <fgColor rgb="00D518DB"/>
      </patternFill>
    </fill>
  </fills>
  <borders count="2">
    <border>
      <left/>
      <right/>
      <top/>
      <bottom/>
      <diagonal/>
    </border>
    <border>
      <top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164" fontId="0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R. Praveen</author>
  </authors>
  <commentList>
    <comment ref="BF2143" authorId="0" shapeId="0">
      <text>
        <t>Period is Changed from QQQQ to QYYY</t>
      </text>
    </comment>
    <comment ref="BF2144" authorId="0" shapeId="0">
      <text>
        <t>Period is Changed from QQQQ to QYYY</t>
      </text>
    </comment>
    <comment ref="BF2145" authorId="0" shapeId="0">
      <text>
        <t>Period is Changed from QQQQ to QYYY</t>
      </text>
    </comment>
    <comment ref="BF2150" authorId="0" shapeId="0">
      <text>
        <t>Period is Changed from QQQQ to QYYY</t>
      </text>
    </comment>
    <comment ref="BF2152" authorId="0" shapeId="0">
      <text>
        <t>Period is Changed from QQQQ to QYYY</t>
      </text>
    </comment>
    <comment ref="BF2153" authorId="0" shapeId="0">
      <text>
        <t>Period is Changed from QQQQ to QYYY</t>
      </text>
    </comment>
    <comment ref="BF2154" authorId="0" shapeId="0">
      <text>
        <t>Period is Changed from QQQQ to QYYY</t>
      </text>
    </comment>
    <comment ref="BF2505" authorId="0" shapeId="0">
      <text>
        <t>Merging Error was corrected. shifted from BF2501 to BF2505</t>
      </text>
    </comment>
    <comment ref="BF2507" authorId="0" shapeId="0">
      <text>
        <t>Merging Error was corrected. shifted from BF2504 to BF2507</t>
      </text>
    </comment>
    <comment ref="BF2522" authorId="0" shapeId="0">
      <text>
        <t>Merging Error was corrected. shifted from BF2519 to BF2522</t>
      </text>
    </comment>
    <comment ref="BF2554" authorId="0" shapeId="0">
      <text>
        <t>Merging Error was corrected. shifted from BF2551 to BF2554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38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Calendar</t>
        </is>
      </c>
      <c r="B1" t="inlineStr">
        <is>
          <t>Group</t>
        </is>
      </c>
      <c r="C1" t="inlineStr">
        <is>
          <t>Unit</t>
        </is>
      </c>
      <c r="D1" t="inlineStr">
        <is>
          <t>Period</t>
        </is>
      </c>
      <c r="E1" t="inlineStr">
        <is>
          <t>Annualized</t>
        </is>
      </c>
      <c r="F1" t="inlineStr">
        <is>
          <t>2013Q1</t>
        </is>
      </c>
      <c r="G1" t="inlineStr">
        <is>
          <t>2013Q2</t>
        </is>
      </c>
      <c r="H1" t="inlineStr">
        <is>
          <t>2013Q3</t>
        </is>
      </c>
      <c r="I1" t="inlineStr">
        <is>
          <t>2013Q4</t>
        </is>
      </c>
      <c r="J1" t="inlineStr">
        <is>
          <t>2013FY</t>
        </is>
      </c>
      <c r="K1" t="inlineStr">
        <is>
          <t>2014Q1</t>
        </is>
      </c>
      <c r="L1" t="inlineStr">
        <is>
          <t>2014Q2</t>
        </is>
      </c>
      <c r="M1" t="inlineStr">
        <is>
          <t>2014Q3</t>
        </is>
      </c>
      <c r="N1" t="inlineStr">
        <is>
          <t>2014Q4</t>
        </is>
      </c>
      <c r="O1" t="inlineStr">
        <is>
          <t>2014FY</t>
        </is>
      </c>
      <c r="P1" t="inlineStr">
        <is>
          <t>2015Q1</t>
        </is>
      </c>
      <c r="Q1" t="inlineStr">
        <is>
          <t>2015Q2</t>
        </is>
      </c>
      <c r="R1" t="inlineStr">
        <is>
          <t>2015Q3</t>
        </is>
      </c>
      <c r="S1" t="inlineStr">
        <is>
          <t>2015Q4</t>
        </is>
      </c>
      <c r="T1" t="inlineStr">
        <is>
          <t>2015FY</t>
        </is>
      </c>
      <c r="U1" t="inlineStr">
        <is>
          <t>2016Q1</t>
        </is>
      </c>
      <c r="V1" t="inlineStr">
        <is>
          <t>2016Q2</t>
        </is>
      </c>
      <c r="W1" t="inlineStr">
        <is>
          <t>2016Q3</t>
        </is>
      </c>
      <c r="X1" t="inlineStr">
        <is>
          <t>2016Q4</t>
        </is>
      </c>
      <c r="Y1" t="inlineStr">
        <is>
          <t>2016FY</t>
        </is>
      </c>
      <c r="Z1" t="inlineStr">
        <is>
          <t>2017Q1</t>
        </is>
      </c>
      <c r="AA1" t="inlineStr">
        <is>
          <t>2017Q2</t>
        </is>
      </c>
      <c r="AB1" t="inlineStr">
        <is>
          <t>2017Q3</t>
        </is>
      </c>
      <c r="AC1" t="inlineStr">
        <is>
          <t>2017Q4</t>
        </is>
      </c>
      <c r="AD1" t="inlineStr">
        <is>
          <t>2017FY</t>
        </is>
      </c>
      <c r="AE1" t="inlineStr">
        <is>
          <t>2018Q1</t>
        </is>
      </c>
      <c r="AF1" t="inlineStr">
        <is>
          <t>2018Q2</t>
        </is>
      </c>
      <c r="AG1" t="inlineStr">
        <is>
          <t>2018Q3</t>
        </is>
      </c>
      <c r="AH1" t="inlineStr">
        <is>
          <t>2018Q4</t>
        </is>
      </c>
      <c r="AI1" t="inlineStr">
        <is>
          <t>2018FY</t>
        </is>
      </c>
      <c r="AJ1" t="inlineStr">
        <is>
          <t>2019Q1</t>
        </is>
      </c>
      <c r="AK1" t="inlineStr">
        <is>
          <t>2019Q2</t>
        </is>
      </c>
      <c r="AL1" t="inlineStr">
        <is>
          <t>2019Q3</t>
        </is>
      </c>
      <c r="AM1" t="inlineStr">
        <is>
          <t>2019Q4</t>
        </is>
      </c>
      <c r="AN1" t="inlineStr">
        <is>
          <t>2019FY</t>
        </is>
      </c>
      <c r="AO1" t="inlineStr">
        <is>
          <t>2020Q1</t>
        </is>
      </c>
      <c r="AP1" t="inlineStr">
        <is>
          <t>2020Q2</t>
        </is>
      </c>
      <c r="AQ1" t="inlineStr">
        <is>
          <t>2020Q3</t>
        </is>
      </c>
      <c r="AR1" t="inlineStr">
        <is>
          <t>2020Q4</t>
        </is>
      </c>
      <c r="AS1" t="inlineStr">
        <is>
          <t>2020FY</t>
        </is>
      </c>
      <c r="AT1" t="inlineStr">
        <is>
          <t>2021Q1</t>
        </is>
      </c>
      <c r="AU1" t="inlineStr">
        <is>
          <t>2021Q2</t>
        </is>
      </c>
      <c r="AV1" t="inlineStr">
        <is>
          <t>2021Q3</t>
        </is>
      </c>
      <c r="AW1" t="inlineStr">
        <is>
          <t>2021Q4</t>
        </is>
      </c>
      <c r="AX1" t="inlineStr">
        <is>
          <t>2021FY</t>
        </is>
      </c>
      <c r="AY1" t="inlineStr">
        <is>
          <t>2022Q1</t>
        </is>
      </c>
      <c r="AZ1" t="inlineStr">
        <is>
          <t>2022Q2</t>
        </is>
      </c>
      <c r="BA1" t="inlineStr">
        <is>
          <t>2022Q3</t>
        </is>
      </c>
      <c r="BB1" t="inlineStr">
        <is>
          <t>2022Q4</t>
        </is>
      </c>
      <c r="BC1" t="inlineStr">
        <is>
          <t>2022FY</t>
        </is>
      </c>
      <c r="BD1" t="inlineStr">
        <is>
          <t>2023Q1</t>
        </is>
      </c>
      <c r="BE1" t="inlineStr">
        <is>
          <t>2023Q2</t>
        </is>
      </c>
      <c r="BF1" t="inlineStr">
        <is>
          <t>2023Q3</t>
        </is>
      </c>
    </row>
    <row r="2">
      <c r="A2" t="inlineStr">
        <is>
          <t>Fiscal</t>
        </is>
      </c>
      <c r="F2" t="inlineStr">
        <is>
          <t>2013Q1</t>
        </is>
      </c>
      <c r="G2" t="inlineStr">
        <is>
          <t>2013Q2</t>
        </is>
      </c>
      <c r="H2" t="inlineStr">
        <is>
          <t>2013Q3</t>
        </is>
      </c>
      <c r="I2" t="inlineStr">
        <is>
          <t>2013Q4</t>
        </is>
      </c>
      <c r="J2" t="inlineStr">
        <is>
          <t>2013FY</t>
        </is>
      </c>
      <c r="K2" t="inlineStr">
        <is>
          <t>2014Q1</t>
        </is>
      </c>
      <c r="L2" t="inlineStr">
        <is>
          <t>2014Q2</t>
        </is>
      </c>
      <c r="M2" t="inlineStr">
        <is>
          <t>2014Q3</t>
        </is>
      </c>
      <c r="N2" t="inlineStr">
        <is>
          <t>2014Q4</t>
        </is>
      </c>
      <c r="O2" t="inlineStr">
        <is>
          <t>2014FY</t>
        </is>
      </c>
      <c r="P2" t="inlineStr">
        <is>
          <t>2015Q1</t>
        </is>
      </c>
      <c r="Q2" t="inlineStr">
        <is>
          <t>2015Q2</t>
        </is>
      </c>
      <c r="R2" t="inlineStr">
        <is>
          <t>2015Q3</t>
        </is>
      </c>
      <c r="S2" t="inlineStr">
        <is>
          <t>2015Q4</t>
        </is>
      </c>
      <c r="T2" t="inlineStr">
        <is>
          <t>2015FY</t>
        </is>
      </c>
      <c r="U2" t="inlineStr">
        <is>
          <t>2016Q1</t>
        </is>
      </c>
      <c r="V2" t="inlineStr">
        <is>
          <t>2016Q2</t>
        </is>
      </c>
      <c r="W2" t="inlineStr">
        <is>
          <t>2016Q3</t>
        </is>
      </c>
      <c r="X2" t="inlineStr">
        <is>
          <t>2016Q4</t>
        </is>
      </c>
      <c r="Y2" t="inlineStr">
        <is>
          <t>2016FY</t>
        </is>
      </c>
      <c r="Z2" t="inlineStr">
        <is>
          <t>2017Q1</t>
        </is>
      </c>
      <c r="AA2" t="inlineStr">
        <is>
          <t>2017Q2</t>
        </is>
      </c>
      <c r="AB2" t="inlineStr">
        <is>
          <t>2017Q3</t>
        </is>
      </c>
      <c r="AC2" t="inlineStr">
        <is>
          <t>2017Q4</t>
        </is>
      </c>
      <c r="AD2" t="inlineStr">
        <is>
          <t>2017FY</t>
        </is>
      </c>
      <c r="AE2" t="inlineStr">
        <is>
          <t>2018Q1</t>
        </is>
      </c>
      <c r="AF2" t="inlineStr">
        <is>
          <t>2018Q2</t>
        </is>
      </c>
      <c r="AG2" t="inlineStr">
        <is>
          <t>2018Q3</t>
        </is>
      </c>
      <c r="AH2" t="inlineStr">
        <is>
          <t>2018Q4</t>
        </is>
      </c>
      <c r="AI2" t="inlineStr">
        <is>
          <t>2018FY</t>
        </is>
      </c>
      <c r="AJ2" t="inlineStr">
        <is>
          <t>2019Q1</t>
        </is>
      </c>
      <c r="AK2" t="inlineStr">
        <is>
          <t>2019Q2</t>
        </is>
      </c>
      <c r="AL2" t="inlineStr">
        <is>
          <t>2019Q3</t>
        </is>
      </c>
      <c r="AM2" t="inlineStr">
        <is>
          <t>2019Q4</t>
        </is>
      </c>
      <c r="AN2" t="inlineStr">
        <is>
          <t>2019FY</t>
        </is>
      </c>
      <c r="AO2" t="inlineStr">
        <is>
          <t>2020Q1</t>
        </is>
      </c>
      <c r="AP2" t="inlineStr">
        <is>
          <t>2020Q2</t>
        </is>
      </c>
      <c r="AQ2" t="inlineStr">
        <is>
          <t>2020Q3</t>
        </is>
      </c>
      <c r="AR2" t="inlineStr">
        <is>
          <t>2020Q4</t>
        </is>
      </c>
      <c r="AS2" t="inlineStr">
        <is>
          <t>2020FY</t>
        </is>
      </c>
      <c r="AT2" t="inlineStr">
        <is>
          <t>2021Q1</t>
        </is>
      </c>
      <c r="AU2" t="inlineStr">
        <is>
          <t>2021Q2</t>
        </is>
      </c>
      <c r="AV2" t="inlineStr">
        <is>
          <t>2021Q3</t>
        </is>
      </c>
      <c r="AW2" t="inlineStr">
        <is>
          <t>2021Q4</t>
        </is>
      </c>
      <c r="AX2" t="inlineStr">
        <is>
          <t>2021FY</t>
        </is>
      </c>
      <c r="AY2" t="inlineStr">
        <is>
          <t>2022Q1</t>
        </is>
      </c>
      <c r="AZ2" t="inlineStr">
        <is>
          <t>2022Q2</t>
        </is>
      </c>
      <c r="BA2" t="inlineStr">
        <is>
          <t>2022Q3</t>
        </is>
      </c>
      <c r="BB2" t="inlineStr">
        <is>
          <t>2022Q4</t>
        </is>
      </c>
      <c r="BC2" t="inlineStr">
        <is>
          <t>2022FY</t>
        </is>
      </c>
      <c r="BD2" t="inlineStr">
        <is>
          <t>2023Q1</t>
        </is>
      </c>
      <c r="BE2" t="inlineStr">
        <is>
          <t>2023Q2</t>
        </is>
      </c>
      <c r="BF2" t="inlineStr">
        <is>
          <t>2023Q3</t>
        </is>
      </c>
    </row>
    <row r="3">
      <c r="A3" t="inlineStr">
        <is>
          <t>Fiscal date</t>
        </is>
      </c>
      <c r="F3" s="1" t="n">
        <v>41364</v>
      </c>
      <c r="G3" s="1" t="n">
        <v>41455</v>
      </c>
      <c r="H3" s="1" t="n">
        <v>41547</v>
      </c>
      <c r="I3" s="1" t="n">
        <v>41639</v>
      </c>
      <c r="K3" s="1" t="n">
        <v>41729</v>
      </c>
      <c r="L3" s="1" t="n">
        <v>41820</v>
      </c>
      <c r="M3" s="1" t="n">
        <v>41912</v>
      </c>
      <c r="N3" s="1" t="n">
        <v>42004</v>
      </c>
      <c r="P3" s="1" t="n">
        <v>42094</v>
      </c>
      <c r="Q3" s="1" t="n">
        <v>42185</v>
      </c>
      <c r="R3" s="1" t="n">
        <v>42277</v>
      </c>
      <c r="S3" s="1" t="n">
        <v>42369</v>
      </c>
      <c r="U3" s="1" t="n">
        <v>42460</v>
      </c>
      <c r="V3" s="1" t="n">
        <v>42551</v>
      </c>
      <c r="W3" s="1" t="n">
        <v>42643</v>
      </c>
      <c r="X3" s="1" t="n">
        <v>42735</v>
      </c>
      <c r="Z3" s="1" t="n">
        <v>42825</v>
      </c>
      <c r="AA3" s="1" t="n">
        <v>42916</v>
      </c>
      <c r="AB3" s="1" t="n">
        <v>43008</v>
      </c>
      <c r="AC3" s="1" t="n">
        <v>43100</v>
      </c>
      <c r="AE3" s="1" t="n">
        <v>43190</v>
      </c>
      <c r="AF3" s="1" t="n">
        <v>43281</v>
      </c>
      <c r="AG3" s="1" t="n">
        <v>43373</v>
      </c>
      <c r="AH3" s="1" t="n">
        <v>43465</v>
      </c>
      <c r="AJ3" s="1" t="n">
        <v>43555</v>
      </c>
      <c r="AK3" s="1" t="n">
        <v>43646</v>
      </c>
      <c r="AL3" s="1" t="n">
        <v>43738</v>
      </c>
      <c r="AM3" s="1" t="n">
        <v>43830</v>
      </c>
      <c r="AO3" s="1" t="n">
        <v>43921</v>
      </c>
      <c r="AP3" s="1" t="n">
        <v>44012</v>
      </c>
      <c r="AQ3" s="1" t="n">
        <v>44104</v>
      </c>
      <c r="AR3" s="1" t="n">
        <v>44196</v>
      </c>
      <c r="AT3" s="1" t="n">
        <v>44286</v>
      </c>
      <c r="AU3" s="1" t="n">
        <v>44377</v>
      </c>
      <c r="AV3" s="1" t="n">
        <v>44469</v>
      </c>
      <c r="AW3" s="1" t="n">
        <v>44561</v>
      </c>
      <c r="AY3" s="1" t="n">
        <v>44651</v>
      </c>
      <c r="AZ3" s="1" t="n">
        <v>44742</v>
      </c>
      <c r="BA3" s="1" t="n">
        <v>44834</v>
      </c>
      <c r="BB3" s="1" t="n">
        <v>44926</v>
      </c>
      <c r="BD3" s="1" t="n">
        <v>45016</v>
      </c>
      <c r="BE3" s="1" t="n">
        <v>45107</v>
      </c>
      <c r="BF3" s="1" t="n">
        <v>45199</v>
      </c>
    </row>
    <row r="4">
      <c r="A4" t="inlineStr">
        <is>
          <t>Documents</t>
        </is>
      </c>
    </row>
    <row r="5">
      <c r="A5" t="inlineStr">
        <is>
          <t>10-Q/ K</t>
        </is>
      </c>
      <c r="F5" t="inlineStr">
        <is>
          <t>10-Q</t>
        </is>
      </c>
      <c r="G5" t="inlineStr">
        <is>
          <t>10-Q</t>
        </is>
      </c>
      <c r="H5" t="inlineStr">
        <is>
          <t>10-Q</t>
        </is>
      </c>
      <c r="I5" t="inlineStr">
        <is>
          <t>10-K</t>
        </is>
      </c>
      <c r="K5" t="inlineStr">
        <is>
          <t>10-Q</t>
        </is>
      </c>
      <c r="L5" t="inlineStr">
        <is>
          <t>10-Q</t>
        </is>
      </c>
      <c r="M5" t="inlineStr">
        <is>
          <t>10-Q</t>
        </is>
      </c>
      <c r="N5" t="inlineStr">
        <is>
          <t>10-K</t>
        </is>
      </c>
      <c r="P5" t="inlineStr">
        <is>
          <t>10-Q</t>
        </is>
      </c>
      <c r="Q5" t="inlineStr">
        <is>
          <t>10-Q</t>
        </is>
      </c>
      <c r="R5" t="inlineStr">
        <is>
          <t>10-Q</t>
        </is>
      </c>
      <c r="S5" t="inlineStr">
        <is>
          <t>10-K</t>
        </is>
      </c>
      <c r="U5" t="inlineStr">
        <is>
          <t>10-Q</t>
        </is>
      </c>
      <c r="V5" t="inlineStr">
        <is>
          <t>10-Q</t>
        </is>
      </c>
      <c r="W5" t="inlineStr">
        <is>
          <t>10-Q</t>
        </is>
      </c>
      <c r="X5" t="inlineStr">
        <is>
          <t>10-K</t>
        </is>
      </c>
      <c r="Z5" t="inlineStr">
        <is>
          <t>10-Q</t>
        </is>
      </c>
      <c r="AA5" t="inlineStr">
        <is>
          <t>10-Q</t>
        </is>
      </c>
      <c r="AB5" t="inlineStr">
        <is>
          <t>10-Q</t>
        </is>
      </c>
      <c r="AC5" t="inlineStr">
        <is>
          <t>10-K</t>
        </is>
      </c>
      <c r="AE5" t="inlineStr">
        <is>
          <t>10-Q</t>
        </is>
      </c>
      <c r="AF5" t="inlineStr">
        <is>
          <t>10-Q</t>
        </is>
      </c>
      <c r="AG5" t="inlineStr">
        <is>
          <t>10-Q</t>
        </is>
      </c>
      <c r="AH5" t="inlineStr">
        <is>
          <t>10-K</t>
        </is>
      </c>
      <c r="AJ5" t="inlineStr">
        <is>
          <t>10-Q</t>
        </is>
      </c>
      <c r="AK5" t="inlineStr">
        <is>
          <t>10-Q</t>
        </is>
      </c>
      <c r="AL5" t="inlineStr">
        <is>
          <t>10-Q</t>
        </is>
      </c>
      <c r="AM5" t="inlineStr">
        <is>
          <t>10-K</t>
        </is>
      </c>
      <c r="AO5" t="inlineStr">
        <is>
          <t>10-Q</t>
        </is>
      </c>
      <c r="AP5" t="inlineStr">
        <is>
          <t>10-Q</t>
        </is>
      </c>
      <c r="AQ5" t="inlineStr">
        <is>
          <t>10-Q</t>
        </is>
      </c>
      <c r="AR5" t="inlineStr">
        <is>
          <t>10-K</t>
        </is>
      </c>
      <c r="AT5" t="inlineStr">
        <is>
          <t>10-Q</t>
        </is>
      </c>
      <c r="AU5" t="inlineStr">
        <is>
          <t>10-Q</t>
        </is>
      </c>
      <c r="AV5" t="inlineStr">
        <is>
          <t>10-Q</t>
        </is>
      </c>
      <c r="AW5" t="inlineStr">
        <is>
          <t>10-K</t>
        </is>
      </c>
      <c r="AY5" t="inlineStr">
        <is>
          <t>10-Q</t>
        </is>
      </c>
      <c r="AZ5" t="inlineStr">
        <is>
          <t>10-Q</t>
        </is>
      </c>
      <c r="BA5" t="inlineStr">
        <is>
          <t>10-Q</t>
        </is>
      </c>
      <c r="BB5" t="inlineStr">
        <is>
          <t>10-K</t>
        </is>
      </c>
      <c r="BD5" t="inlineStr">
        <is>
          <t>10-Q</t>
        </is>
      </c>
      <c r="BE5" t="inlineStr">
        <is>
          <t>10-Q</t>
        </is>
      </c>
      <c r="BF5" t="inlineStr">
        <is>
          <t>10-Q</t>
        </is>
      </c>
    </row>
    <row r="6">
      <c r="A6" t="inlineStr">
        <is>
          <t>8-K</t>
        </is>
      </c>
      <c r="I6" t="inlineStr">
        <is>
          <t>EX-99.1</t>
        </is>
      </c>
      <c r="K6" t="inlineStr">
        <is>
          <t>EX-99.1</t>
        </is>
      </c>
      <c r="L6" t="inlineStr">
        <is>
          <t>EX-99.1</t>
        </is>
      </c>
      <c r="M6" t="inlineStr">
        <is>
          <t>EX-99.1</t>
        </is>
      </c>
      <c r="N6" t="inlineStr">
        <is>
          <t>EX-99.1</t>
        </is>
      </c>
      <c r="P6" t="inlineStr">
        <is>
          <t>EX-99.1</t>
        </is>
      </c>
      <c r="Q6" t="inlineStr">
        <is>
          <t>EX-99.1</t>
        </is>
      </c>
      <c r="R6" t="inlineStr">
        <is>
          <t>EX-99.1</t>
        </is>
      </c>
      <c r="S6" t="inlineStr">
        <is>
          <t>EX-99.1</t>
        </is>
      </c>
      <c r="U6" t="inlineStr">
        <is>
          <t>EX-99.1</t>
        </is>
      </c>
      <c r="V6" t="inlineStr">
        <is>
          <t>EX-99.1</t>
        </is>
      </c>
      <c r="W6" t="inlineStr">
        <is>
          <t>EX-99.1</t>
        </is>
      </c>
      <c r="X6" t="inlineStr">
        <is>
          <t>EX-99.1</t>
        </is>
      </c>
      <c r="Z6" t="inlineStr">
        <is>
          <t>EX-99.1</t>
        </is>
      </c>
      <c r="AA6" t="inlineStr">
        <is>
          <t>EX-99.1</t>
        </is>
      </c>
      <c r="AB6" t="inlineStr">
        <is>
          <t>EX-99.1</t>
        </is>
      </c>
      <c r="AC6" t="inlineStr">
        <is>
          <t>EX-99.1</t>
        </is>
      </c>
      <c r="AE6" t="inlineStr">
        <is>
          <t>EX-99.1</t>
        </is>
      </c>
      <c r="AF6" t="inlineStr">
        <is>
          <t>EX-99.1</t>
        </is>
      </c>
      <c r="AG6" t="inlineStr">
        <is>
          <t>EX-99.1</t>
        </is>
      </c>
      <c r="AH6" t="inlineStr">
        <is>
          <t>EX-99.1</t>
        </is>
      </c>
      <c r="AJ6" t="inlineStr">
        <is>
          <t>EX-99.1</t>
        </is>
      </c>
      <c r="AK6" t="inlineStr">
        <is>
          <t>EX-99.1</t>
        </is>
      </c>
      <c r="AL6" t="inlineStr">
        <is>
          <t>EX-99.1</t>
        </is>
      </c>
      <c r="AM6" t="inlineStr">
        <is>
          <t>EX-99.2</t>
        </is>
      </c>
      <c r="AO6" t="inlineStr">
        <is>
          <t>EX-99.1</t>
        </is>
      </c>
      <c r="AP6" t="inlineStr">
        <is>
          <t>EX-99.1</t>
        </is>
      </c>
      <c r="AQ6" t="inlineStr">
        <is>
          <t>EX-99.1</t>
        </is>
      </c>
      <c r="AR6" t="inlineStr">
        <is>
          <t>EX-99.1</t>
        </is>
      </c>
      <c r="AT6" t="inlineStr">
        <is>
          <t>EX-99.1</t>
        </is>
      </c>
      <c r="AU6" t="inlineStr">
        <is>
          <t>EX-99.1</t>
        </is>
      </c>
      <c r="AV6" t="inlineStr">
        <is>
          <t>EX-99.1</t>
        </is>
      </c>
      <c r="AW6" t="inlineStr">
        <is>
          <t>EX-99.1</t>
        </is>
      </c>
      <c r="AY6" t="inlineStr">
        <is>
          <t>EX-99.1</t>
        </is>
      </c>
      <c r="AZ6" t="inlineStr">
        <is>
          <t>EX-99.1</t>
        </is>
      </c>
      <c r="BA6" t="inlineStr">
        <is>
          <t>EX-99.1</t>
        </is>
      </c>
      <c r="BB6" t="inlineStr">
        <is>
          <t>EX-99.2</t>
        </is>
      </c>
      <c r="BD6" t="inlineStr">
        <is>
          <t>EX-99.1</t>
        </is>
      </c>
      <c r="BE6" t="inlineStr">
        <is>
          <t>EX-99.1</t>
        </is>
      </c>
      <c r="BF6" t="inlineStr">
        <is>
          <t>EX-99.1</t>
        </is>
      </c>
    </row>
    <row r="7">
      <c r="A7" t="inlineStr">
        <is>
          <t>8-K</t>
        </is>
      </c>
      <c r="K7" t="inlineStr">
        <is>
          <t>EX-99.1</t>
        </is>
      </c>
      <c r="L7" t="inlineStr">
        <is>
          <t>EX-99.1</t>
        </is>
      </c>
      <c r="X7" t="inlineStr">
        <is>
          <t>EX-99.2</t>
        </is>
      </c>
      <c r="Z7" t="inlineStr">
        <is>
          <t>EX-99.2</t>
        </is>
      </c>
      <c r="AA7" t="inlineStr">
        <is>
          <t>EX-99.2</t>
        </is>
      </c>
      <c r="AB7" t="inlineStr">
        <is>
          <t>EX-99.2</t>
        </is>
      </c>
      <c r="AC7" t="inlineStr">
        <is>
          <t>EX-99.2</t>
        </is>
      </c>
      <c r="AE7" t="inlineStr">
        <is>
          <t>EX-99.2</t>
        </is>
      </c>
      <c r="AF7" t="inlineStr">
        <is>
          <t>EX-99.2</t>
        </is>
      </c>
      <c r="AG7" t="inlineStr">
        <is>
          <t>EX-99.2</t>
        </is>
      </c>
      <c r="AH7" t="inlineStr">
        <is>
          <t>EX-99.2</t>
        </is>
      </c>
      <c r="AJ7" t="inlineStr">
        <is>
          <t>EX-99.2</t>
        </is>
      </c>
      <c r="AK7" t="inlineStr">
        <is>
          <t>EX-99.2</t>
        </is>
      </c>
      <c r="AL7" t="inlineStr">
        <is>
          <t>EX-99.2</t>
        </is>
      </c>
      <c r="AM7" t="inlineStr">
        <is>
          <t>EX-99.1</t>
        </is>
      </c>
      <c r="AU7" t="inlineStr">
        <is>
          <t>EX-99.1</t>
        </is>
      </c>
      <c r="AV7" t="inlineStr">
        <is>
          <t>EX-99.1</t>
        </is>
      </c>
      <c r="AW7" t="inlineStr">
        <is>
          <t>EX-99.1</t>
        </is>
      </c>
      <c r="AY7" t="inlineStr">
        <is>
          <t>EX-99.1</t>
        </is>
      </c>
      <c r="AZ7" t="inlineStr">
        <is>
          <t>EX-99.1</t>
        </is>
      </c>
      <c r="BA7" t="inlineStr">
        <is>
          <t>EX-99.3</t>
        </is>
      </c>
      <c r="BB7" t="inlineStr">
        <is>
          <t>EX-99.1</t>
        </is>
      </c>
      <c r="BD7" t="inlineStr">
        <is>
          <t>EX-99.2</t>
        </is>
      </c>
      <c r="BE7" t="inlineStr">
        <is>
          <t>EX-99.2</t>
        </is>
      </c>
      <c r="BF7" t="inlineStr">
        <is>
          <t>EX-99.2</t>
        </is>
      </c>
    </row>
    <row r="8">
      <c r="A8" t="inlineStr">
        <is>
          <t>8-K</t>
        </is>
      </c>
      <c r="AV8" t="inlineStr">
        <is>
          <t>EX-99.3</t>
        </is>
      </c>
      <c r="AW8" t="inlineStr">
        <is>
          <t>EX-99.3</t>
        </is>
      </c>
      <c r="AY8" t="inlineStr">
        <is>
          <t>EX-99.3</t>
        </is>
      </c>
      <c r="BA8" t="inlineStr">
        <is>
          <t>EX-99.1</t>
        </is>
      </c>
      <c r="BB8" t="inlineStr">
        <is>
          <t>EX-99.3</t>
        </is>
      </c>
      <c r="BD8" t="inlineStr">
        <is>
          <t>EX-99.3</t>
        </is>
      </c>
      <c r="BE8" t="inlineStr">
        <is>
          <t>EX-99.3</t>
        </is>
      </c>
      <c r="BF8" t="inlineStr">
        <is>
          <t>EX-99.3</t>
        </is>
      </c>
    </row>
    <row r="10">
      <c r="A10" t="inlineStr">
        <is>
          <t>Guidance</t>
        </is>
      </c>
    </row>
    <row r="11">
      <c r="A11" t="inlineStr">
        <is>
          <t>Quarterly guidance</t>
        </is>
      </c>
    </row>
    <row r="12">
      <c r="A12" t="inlineStr">
        <is>
          <t>Total mainline and regional guidance</t>
        </is>
      </c>
    </row>
    <row r="13">
      <c r="A13" t="inlineStr">
        <is>
          <t>High</t>
        </is>
      </c>
    </row>
    <row r="14">
      <c r="A14" t="inlineStr">
        <is>
          <t>Available seat miles</t>
        </is>
      </c>
      <c r="C14" t="inlineStr">
        <is>
          <t>Percent</t>
        </is>
      </c>
      <c r="D14" t="inlineStr">
        <is>
          <t>QQQQ</t>
        </is>
      </c>
      <c r="AT14" t="n">
        <v>-20</v>
      </c>
      <c r="AU14" t="n">
        <v>-15</v>
      </c>
      <c r="AV14" t="n">
        <v>-11</v>
      </c>
      <c r="AW14" t="n">
        <v>-8</v>
      </c>
      <c r="AY14" t="n">
        <v>-6</v>
      </c>
      <c r="AZ14" t="n">
        <v>-8</v>
      </c>
      <c r="BA14" t="n">
        <v>-5</v>
      </c>
      <c r="BB14" t="n">
        <v>10</v>
      </c>
      <c r="BD14" t="n">
        <v>5.5</v>
      </c>
      <c r="BE14" t="n">
        <v>7</v>
      </c>
      <c r="BF14" t="n">
        <v>6.5</v>
      </c>
    </row>
    <row r="15">
      <c r="A15" t="inlineStr">
        <is>
          <t>Average fuel price (incl. taxes)</t>
        </is>
      </c>
      <c r="C15" t="inlineStr">
        <is>
          <t>Dollar</t>
        </is>
      </c>
      <c r="D15" t="inlineStr">
        <is>
          <t>QQQQ</t>
        </is>
      </c>
      <c r="AC15" t="n">
        <v>2.12</v>
      </c>
      <c r="AE15" t="n">
        <v>2.23</v>
      </c>
      <c r="AF15" t="n">
        <v>2.27</v>
      </c>
      <c r="AG15" t="n">
        <v>2.35</v>
      </c>
      <c r="AH15" t="n">
        <v>2.02</v>
      </c>
      <c r="AJ15" t="n">
        <v>2.19</v>
      </c>
      <c r="AK15" t="n">
        <v>2.1</v>
      </c>
      <c r="AL15" t="n">
        <v>2.04</v>
      </c>
      <c r="AM15" t="n">
        <v>2.05</v>
      </c>
      <c r="AT15" t="n">
        <v>1.89</v>
      </c>
      <c r="AU15" t="n">
        <v>2.15</v>
      </c>
      <c r="AV15" t="n">
        <v>2.48</v>
      </c>
      <c r="AW15" t="n">
        <v>2.46</v>
      </c>
      <c r="AY15" t="n">
        <v>3.64</v>
      </c>
      <c r="AZ15" t="n">
        <v>3.78</v>
      </c>
      <c r="BA15" t="n">
        <v>3.56</v>
      </c>
      <c r="BB15" t="n">
        <v>3.38</v>
      </c>
      <c r="BD15" t="n">
        <v>2.75</v>
      </c>
      <c r="BE15" t="n">
        <v>2.65</v>
      </c>
      <c r="BF15" t="n">
        <v>3.11</v>
      </c>
    </row>
    <row r="16">
      <c r="A16" t="inlineStr">
        <is>
          <t xml:space="preserve">TRASM </t>
        </is>
      </c>
      <c r="C16" t="inlineStr">
        <is>
          <t>Percent</t>
        </is>
      </c>
      <c r="D16" t="inlineStr">
        <is>
          <t>QQQQ</t>
        </is>
      </c>
      <c r="X16" t="n">
        <v>4.5</v>
      </c>
      <c r="Z16" t="n">
        <v>5</v>
      </c>
      <c r="AA16" t="n">
        <v>2.5</v>
      </c>
      <c r="AB16" t="n">
        <v>4.5</v>
      </c>
      <c r="AC16" t="n">
        <v>4</v>
      </c>
      <c r="AE16" t="n">
        <v>3.5</v>
      </c>
      <c r="AF16" t="n">
        <v>3</v>
      </c>
      <c r="AG16" t="n">
        <v>3.5</v>
      </c>
      <c r="AH16" t="n">
        <v>2</v>
      </c>
      <c r="AJ16" t="n">
        <v>3</v>
      </c>
      <c r="AK16" t="n">
        <v>3</v>
      </c>
      <c r="AZ16" t="n">
        <v>24</v>
      </c>
      <c r="BA16" t="n">
        <v>20</v>
      </c>
      <c r="BB16" t="n">
        <v>27</v>
      </c>
      <c r="BD16" t="n">
        <v>-2</v>
      </c>
      <c r="BE16" t="n">
        <v>-4.5</v>
      </c>
      <c r="BF16" t="n">
        <v>-5.5</v>
      </c>
    </row>
    <row r="17">
      <c r="A17" t="inlineStr">
        <is>
          <t>Pre-tax margin excluding net special items</t>
        </is>
      </c>
      <c r="C17" t="inlineStr">
        <is>
          <t>Percent</t>
        </is>
      </c>
      <c r="D17" t="inlineStr">
        <is>
          <t>QQQQ</t>
        </is>
      </c>
      <c r="X17" t="n">
        <v>5</v>
      </c>
      <c r="Z17" t="n">
        <v>13</v>
      </c>
      <c r="AA17" t="n">
        <v>12</v>
      </c>
      <c r="AB17" t="n">
        <v>6.5</v>
      </c>
      <c r="AC17" t="n">
        <v>4</v>
      </c>
      <c r="AE17" t="n">
        <v>9.5</v>
      </c>
      <c r="AF17" t="n">
        <v>7</v>
      </c>
      <c r="AG17" t="n">
        <v>6.5</v>
      </c>
      <c r="AH17" t="n">
        <v>4.5</v>
      </c>
      <c r="AJ17" t="n">
        <v>9</v>
      </c>
      <c r="AK17" t="n">
        <v>7.5</v>
      </c>
      <c r="AT17" t="n">
        <v>-27</v>
      </c>
      <c r="AU17" t="n">
        <v>-3</v>
      </c>
      <c r="AV17" t="n">
        <v>-16</v>
      </c>
      <c r="AY17" t="n">
        <v>5</v>
      </c>
      <c r="AZ17" t="n">
        <v>4</v>
      </c>
    </row>
    <row r="18">
      <c r="A18" t="inlineStr">
        <is>
          <t>Diluted share excluding net special items</t>
        </is>
      </c>
      <c r="C18" t="inlineStr">
        <is>
          <t>Dollar</t>
        </is>
      </c>
      <c r="D18" t="inlineStr">
        <is>
          <t>QQQQ</t>
        </is>
      </c>
      <c r="AC18" t="n">
        <v>6.5</v>
      </c>
      <c r="AE18" t="n">
        <v>6</v>
      </c>
      <c r="AF18" t="n">
        <v>5</v>
      </c>
      <c r="AG18" t="n">
        <v>5</v>
      </c>
      <c r="AH18" t="n">
        <v>7.5</v>
      </c>
      <c r="AJ18" t="n">
        <v>6</v>
      </c>
      <c r="AK18" t="n">
        <v>6</v>
      </c>
      <c r="BA18" t="n">
        <v>0.7</v>
      </c>
    </row>
    <row r="19">
      <c r="A19" t="inlineStr">
        <is>
          <t>Change in capacity expected</t>
        </is>
      </c>
      <c r="C19" t="inlineStr">
        <is>
          <t>Percent</t>
        </is>
      </c>
      <c r="D19" t="inlineStr">
        <is>
          <t>QQQQ</t>
        </is>
      </c>
      <c r="AT19" t="n">
        <v>-20</v>
      </c>
      <c r="AV19" t="n">
        <v>-11</v>
      </c>
      <c r="AY19" t="n">
        <v>94</v>
      </c>
    </row>
    <row r="20">
      <c r="A20" t="inlineStr">
        <is>
          <t>CASM ex fuel and special items</t>
        </is>
      </c>
      <c r="C20" t="inlineStr">
        <is>
          <t>Percent</t>
        </is>
      </c>
      <c r="D20" t="inlineStr">
        <is>
          <t>QQQQ</t>
        </is>
      </c>
      <c r="AC20" t="n">
        <v>5</v>
      </c>
      <c r="AE20" t="n">
        <v>4.5</v>
      </c>
      <c r="AF20" t="n">
        <v>2</v>
      </c>
      <c r="AG20" t="n">
        <v>1</v>
      </c>
      <c r="AH20" t="n">
        <v>5</v>
      </c>
      <c r="AJ20" t="n">
        <v>5.5</v>
      </c>
      <c r="AK20" t="n">
        <v>6</v>
      </c>
      <c r="AL20" t="n">
        <v>4</v>
      </c>
      <c r="AM20" t="n">
        <v>4</v>
      </c>
      <c r="AT20" t="n">
        <v>17</v>
      </c>
      <c r="AU20" t="n">
        <v>12</v>
      </c>
      <c r="AV20" t="n">
        <v>10</v>
      </c>
      <c r="AW20" t="n">
        <v>10</v>
      </c>
      <c r="AY20" t="n">
        <v>10</v>
      </c>
      <c r="AZ20" t="n">
        <v>14</v>
      </c>
      <c r="BA20" t="n">
        <v>10</v>
      </c>
      <c r="BD20" t="n">
        <v>5.5</v>
      </c>
      <c r="BE20" t="n">
        <v>4</v>
      </c>
      <c r="BF20" t="n">
        <v>7</v>
      </c>
    </row>
    <row r="21">
      <c r="A21" t="inlineStr">
        <is>
          <t>Total revenue</t>
        </is>
      </c>
      <c r="C21" t="inlineStr">
        <is>
          <t>Percent</t>
        </is>
      </c>
      <c r="D21" t="inlineStr">
        <is>
          <t>QQQQ</t>
        </is>
      </c>
      <c r="AR21" t="n">
        <v>-60</v>
      </c>
      <c r="AW21" t="n">
        <v>-20</v>
      </c>
      <c r="AY21" t="n">
        <v>8</v>
      </c>
      <c r="AZ21" t="n">
        <v>12</v>
      </c>
      <c r="BA21" t="n">
        <v>13</v>
      </c>
    </row>
    <row r="22">
      <c r="A22" t="inlineStr">
        <is>
          <t>Operating margin</t>
        </is>
      </c>
      <c r="C22" t="inlineStr">
        <is>
          <t>Percent</t>
        </is>
      </c>
      <c r="D22" t="inlineStr">
        <is>
          <t>QQQQ</t>
        </is>
      </c>
      <c r="BA22" t="n">
        <v>7.5</v>
      </c>
    </row>
    <row r="23">
      <c r="A23" t="inlineStr">
        <is>
          <t>Adjusted operating margin</t>
        </is>
      </c>
      <c r="C23" t="inlineStr">
        <is>
          <t>Percent</t>
        </is>
      </c>
      <c r="D23" t="inlineStr">
        <is>
          <t>QQQQ</t>
        </is>
      </c>
      <c r="BB23" t="n">
        <v>4.5</v>
      </c>
      <c r="BD23" t="n">
        <v>13</v>
      </c>
      <c r="BE23" t="n">
        <v>10</v>
      </c>
      <c r="BF23" t="n">
        <v>4</v>
      </c>
    </row>
    <row r="24">
      <c r="A24" t="inlineStr">
        <is>
          <t>Change in capacity expected</t>
        </is>
      </c>
      <c r="C24" t="inlineStr">
        <is>
          <t>Percent</t>
        </is>
      </c>
      <c r="D24" t="inlineStr">
        <is>
          <t>QQQQ</t>
        </is>
      </c>
      <c r="AU24" t="n">
        <v>-15</v>
      </c>
      <c r="AW24" t="n">
        <v>-8</v>
      </c>
    </row>
    <row r="25">
      <c r="A25" t="inlineStr">
        <is>
          <t>Adjusted earnings per diluted share</t>
        </is>
      </c>
      <c r="C25" t="inlineStr">
        <is>
          <t>Dollar</t>
        </is>
      </c>
      <c r="D25" t="inlineStr">
        <is>
          <t>QQQQ</t>
        </is>
      </c>
      <c r="BD25" t="n">
        <v>1.4</v>
      </c>
      <c r="BE25" t="n">
        <v>0.95</v>
      </c>
    </row>
    <row r="26">
      <c r="BE26" t="inlineStr">
        <is>
          <t xml:space="preserve">, </t>
        </is>
      </c>
    </row>
    <row r="27">
      <c r="A27" t="inlineStr">
        <is>
          <t>Low</t>
        </is>
      </c>
    </row>
    <row r="28">
      <c r="A28" t="inlineStr">
        <is>
          <t>Available seat miles</t>
        </is>
      </c>
      <c r="C28" t="inlineStr">
        <is>
          <t>Percent</t>
        </is>
      </c>
      <c r="D28" t="inlineStr">
        <is>
          <t>QQQQ</t>
        </is>
      </c>
      <c r="AT28" t="n">
        <v>-25</v>
      </c>
      <c r="AU28" t="n">
        <v>-20</v>
      </c>
      <c r="AV28" t="n">
        <v>-13</v>
      </c>
      <c r="AW28" t="n">
        <v>-10</v>
      </c>
      <c r="AY28" t="n">
        <v>-8</v>
      </c>
      <c r="AZ28" t="n">
        <v>-10</v>
      </c>
      <c r="BA28" t="n">
        <v>-7</v>
      </c>
      <c r="BB28" t="n">
        <v>8</v>
      </c>
      <c r="BD28" t="n">
        <v>3.5</v>
      </c>
      <c r="BE28" t="n">
        <v>5</v>
      </c>
      <c r="BF28" t="n">
        <v>4.5</v>
      </c>
    </row>
    <row r="29">
      <c r="A29" t="inlineStr">
        <is>
          <t>Average fuel price (incl. taxes)</t>
        </is>
      </c>
      <c r="C29" t="inlineStr">
        <is>
          <t>Dollar</t>
        </is>
      </c>
      <c r="D29" t="inlineStr">
        <is>
          <t>QQQQ</t>
        </is>
      </c>
      <c r="AC29" t="n">
        <v>2.07</v>
      </c>
      <c r="AE29" t="n">
        <v>2.18</v>
      </c>
      <c r="AF29" t="n">
        <v>2.22</v>
      </c>
      <c r="AG29" t="n">
        <v>2.3</v>
      </c>
      <c r="AH29" t="n">
        <v>1.97</v>
      </c>
      <c r="AJ29" t="n">
        <v>2.14</v>
      </c>
      <c r="AK29" t="n">
        <v>2.05</v>
      </c>
      <c r="AL29" t="n">
        <v>1.99</v>
      </c>
      <c r="AM29" t="n">
        <v>2</v>
      </c>
      <c r="AT29" t="n">
        <v>1.84</v>
      </c>
      <c r="AU29" t="n">
        <v>2.1</v>
      </c>
      <c r="AV29" t="n">
        <v>2.43</v>
      </c>
      <c r="AW29" t="n">
        <v>2.41</v>
      </c>
      <c r="AY29" t="n">
        <v>3.59</v>
      </c>
      <c r="AZ29" t="n">
        <v>3.73</v>
      </c>
      <c r="BA29" t="n">
        <v>3.51</v>
      </c>
      <c r="BB29" t="n">
        <v>3.33</v>
      </c>
      <c r="BD29" t="n">
        <v>2.65</v>
      </c>
      <c r="BE29" t="n">
        <v>2.55</v>
      </c>
      <c r="BF29" t="n">
        <v>3.01</v>
      </c>
    </row>
    <row r="30">
      <c r="A30" t="inlineStr">
        <is>
          <t xml:space="preserve">TRASM </t>
        </is>
      </c>
      <c r="C30" t="inlineStr">
        <is>
          <t>Percent</t>
        </is>
      </c>
      <c r="D30" t="inlineStr">
        <is>
          <t>QQQQ</t>
        </is>
      </c>
      <c r="X30" t="n">
        <v>2.5</v>
      </c>
      <c r="Z30" t="n">
        <v>3</v>
      </c>
      <c r="AA30" t="n">
        <v>0.5</v>
      </c>
      <c r="AB30" t="n">
        <v>2.5</v>
      </c>
      <c r="AC30" t="n">
        <v>2</v>
      </c>
      <c r="AE30" t="n">
        <v>1.5</v>
      </c>
      <c r="AF30" t="n">
        <v>1</v>
      </c>
      <c r="AG30" t="n">
        <v>1.5</v>
      </c>
      <c r="AJ30" t="n">
        <v>1</v>
      </c>
      <c r="AK30" t="n">
        <v>1</v>
      </c>
      <c r="AZ30" t="n">
        <v>20</v>
      </c>
      <c r="BA30" t="n">
        <v>18</v>
      </c>
      <c r="BB30" t="n">
        <v>24</v>
      </c>
      <c r="BD30" t="n">
        <v>-4</v>
      </c>
      <c r="BE30" t="n">
        <v>-6.5</v>
      </c>
      <c r="BF30" t="n">
        <v>-7.5</v>
      </c>
    </row>
    <row r="31">
      <c r="A31" t="inlineStr">
        <is>
          <t>Pre-tax margin excluding net special items</t>
        </is>
      </c>
      <c r="C31" t="inlineStr">
        <is>
          <t>Percent</t>
        </is>
      </c>
      <c r="D31" t="inlineStr">
        <is>
          <t>QQQQ</t>
        </is>
      </c>
      <c r="X31" t="n">
        <v>3</v>
      </c>
      <c r="Z31" t="n">
        <v>11</v>
      </c>
      <c r="AA31" t="n">
        <v>10</v>
      </c>
      <c r="AB31" t="n">
        <v>4.5</v>
      </c>
      <c r="AC31" t="n">
        <v>2</v>
      </c>
      <c r="AE31" t="n">
        <v>7.5</v>
      </c>
      <c r="AF31" t="n">
        <v>5</v>
      </c>
      <c r="AG31" t="n">
        <v>4.5</v>
      </c>
      <c r="AH31" t="n">
        <v>2.5</v>
      </c>
      <c r="AJ31" t="n">
        <v>7</v>
      </c>
      <c r="AK31" t="n">
        <v>5.5</v>
      </c>
      <c r="AT31" t="n">
        <v>-30</v>
      </c>
      <c r="AU31" t="n">
        <v>-7</v>
      </c>
      <c r="AV31" t="n">
        <v>-18</v>
      </c>
      <c r="AY31" t="n">
        <v>3</v>
      </c>
      <c r="AZ31" t="n">
        <v>2</v>
      </c>
    </row>
    <row r="32">
      <c r="A32" t="inlineStr">
        <is>
          <t>Diluted share excluding net special items</t>
        </is>
      </c>
      <c r="C32" t="inlineStr">
        <is>
          <t>Dollar</t>
        </is>
      </c>
      <c r="D32" t="inlineStr">
        <is>
          <t>QQQQ</t>
        </is>
      </c>
      <c r="AC32" t="n">
        <v>5.5</v>
      </c>
      <c r="AE32" t="n">
        <v>5</v>
      </c>
      <c r="AF32" t="n">
        <v>4.5</v>
      </c>
      <c r="AG32" t="n">
        <v>4.5</v>
      </c>
      <c r="AH32" t="n">
        <v>5.5</v>
      </c>
      <c r="AJ32" t="n">
        <v>4</v>
      </c>
      <c r="AK32" t="n">
        <v>4.5</v>
      </c>
      <c r="BA32" t="n">
        <v>0.5</v>
      </c>
    </row>
    <row r="33">
      <c r="A33" t="inlineStr">
        <is>
          <t>Change in capacity expected</t>
        </is>
      </c>
      <c r="C33" t="inlineStr">
        <is>
          <t>Percent</t>
        </is>
      </c>
      <c r="D33" t="inlineStr">
        <is>
          <t>QQQQ</t>
        </is>
      </c>
      <c r="AT33" t="n">
        <v>-25</v>
      </c>
      <c r="AV33" t="n">
        <v>-13</v>
      </c>
      <c r="AY33" t="n">
        <v>92</v>
      </c>
    </row>
    <row r="34">
      <c r="A34" t="inlineStr">
        <is>
          <t>CASM ex fuel and special items</t>
        </is>
      </c>
      <c r="C34" t="inlineStr">
        <is>
          <t>Percent</t>
        </is>
      </c>
      <c r="D34" t="inlineStr">
        <is>
          <t>QQQQ</t>
        </is>
      </c>
      <c r="AC34" t="n">
        <v>3</v>
      </c>
      <c r="AE34" t="n">
        <v>2.5</v>
      </c>
      <c r="AF34" t="n">
        <v>0</v>
      </c>
      <c r="AG34" t="n">
        <v>-1</v>
      </c>
      <c r="AH34" t="n">
        <v>3</v>
      </c>
      <c r="AJ34" t="n">
        <v>3.5</v>
      </c>
      <c r="AK34" t="n">
        <v>4</v>
      </c>
      <c r="AL34" t="n">
        <v>2</v>
      </c>
      <c r="AM34" t="n">
        <v>2</v>
      </c>
      <c r="AT34" t="n">
        <v>13</v>
      </c>
      <c r="AU34" t="n">
        <v>8</v>
      </c>
      <c r="AV34" t="n">
        <v>8</v>
      </c>
      <c r="AW34" t="n">
        <v>8</v>
      </c>
      <c r="AY34" t="n">
        <v>8</v>
      </c>
      <c r="AZ34" t="n">
        <v>12</v>
      </c>
      <c r="BA34" t="n">
        <v>8</v>
      </c>
      <c r="BB34" t="n">
        <v>-3</v>
      </c>
      <c r="BD34" t="n">
        <v>3.5</v>
      </c>
      <c r="BE34" t="n">
        <v>2</v>
      </c>
      <c r="BF34" t="n">
        <v>5</v>
      </c>
    </row>
    <row r="35">
      <c r="A35" t="inlineStr">
        <is>
          <t>Total revenue</t>
        </is>
      </c>
      <c r="C35" t="inlineStr">
        <is>
          <t>Percent</t>
        </is>
      </c>
      <c r="D35" t="inlineStr">
        <is>
          <t>QQQQ</t>
        </is>
      </c>
      <c r="AR35" t="n">
        <v>-65</v>
      </c>
      <c r="AW35" t="n">
        <v>-22</v>
      </c>
      <c r="AY35" t="n">
        <v>6</v>
      </c>
      <c r="AZ35" t="n">
        <v>10</v>
      </c>
      <c r="BA35" t="n">
        <v>11</v>
      </c>
    </row>
    <row r="36">
      <c r="A36" t="inlineStr">
        <is>
          <t>Operating margin</t>
        </is>
      </c>
      <c r="C36" t="inlineStr">
        <is>
          <t>Percent</t>
        </is>
      </c>
      <c r="D36" t="inlineStr">
        <is>
          <t>QQQQ</t>
        </is>
      </c>
      <c r="BA36" t="n">
        <v>5.5</v>
      </c>
    </row>
    <row r="37">
      <c r="A37" t="inlineStr">
        <is>
          <t>Adjusted operating margin</t>
        </is>
      </c>
      <c r="C37" t="inlineStr">
        <is>
          <t>Percent</t>
        </is>
      </c>
      <c r="D37" t="inlineStr">
        <is>
          <t>QQQQ</t>
        </is>
      </c>
      <c r="BB37" t="n">
        <v>2.5</v>
      </c>
      <c r="BD37" t="n">
        <v>11</v>
      </c>
      <c r="BE37" t="n">
        <v>8</v>
      </c>
      <c r="BF37" t="n">
        <v>2</v>
      </c>
    </row>
    <row r="38">
      <c r="A38" t="inlineStr">
        <is>
          <t>Change in capacity expected</t>
        </is>
      </c>
      <c r="C38" t="inlineStr">
        <is>
          <t>Percent</t>
        </is>
      </c>
      <c r="D38" t="inlineStr">
        <is>
          <t>QQQQ</t>
        </is>
      </c>
      <c r="AU38" t="n">
        <v>-20</v>
      </c>
      <c r="AW38" t="n">
        <v>-10</v>
      </c>
    </row>
    <row r="39">
      <c r="A39" t="inlineStr">
        <is>
          <t>Adjusted earnings per diluted share</t>
        </is>
      </c>
      <c r="C39" t="inlineStr">
        <is>
          <t>Dollar</t>
        </is>
      </c>
      <c r="D39" t="inlineStr">
        <is>
          <t>QQQQ</t>
        </is>
      </c>
      <c r="BD39" t="n">
        <v>1.2</v>
      </c>
      <c r="BE39" t="n">
        <v>0.85</v>
      </c>
    </row>
    <row r="41">
      <c r="A41" t="inlineStr">
        <is>
          <t>Approximate</t>
        </is>
      </c>
    </row>
    <row r="42">
      <c r="A42" t="inlineStr">
        <is>
          <t>Total revenue</t>
        </is>
      </c>
      <c r="C42" t="inlineStr">
        <is>
          <t>Percent</t>
        </is>
      </c>
      <c r="D42" t="inlineStr">
        <is>
          <t>QQQQ</t>
        </is>
      </c>
      <c r="AT42" t="n">
        <v>-40</v>
      </c>
      <c r="AU42" t="n">
        <v>-20</v>
      </c>
      <c r="AV42" t="n">
        <v>-20</v>
      </c>
    </row>
    <row r="43">
      <c r="A43" t="inlineStr">
        <is>
          <t>Available seat miles (ASMs)</t>
        </is>
      </c>
      <c r="C43" t="inlineStr">
        <is>
          <t>Billion</t>
        </is>
      </c>
      <c r="D43" t="inlineStr">
        <is>
          <t>QQQQ</t>
        </is>
      </c>
      <c r="AC43" t="n">
        <v>66.2</v>
      </c>
      <c r="AE43" t="n">
        <v>73.09999999999999</v>
      </c>
      <c r="AF43" t="n">
        <v>75.5</v>
      </c>
      <c r="AG43" t="n">
        <v>68.40000000000001</v>
      </c>
      <c r="AH43" t="n">
        <v>66.59999999999999</v>
      </c>
      <c r="AJ43" t="n">
        <v>73.40000000000001</v>
      </c>
      <c r="AK43" t="n">
        <v>76.09999999999999</v>
      </c>
      <c r="AL43" t="n">
        <v>70.2</v>
      </c>
      <c r="AM43" t="n">
        <v>68.40000000000001</v>
      </c>
    </row>
    <row r="44">
      <c r="A44" t="inlineStr">
        <is>
          <t>Year-over-Year change (%)</t>
        </is>
      </c>
      <c r="C44" t="inlineStr">
        <is>
          <t>Percent</t>
        </is>
      </c>
      <c r="D44" t="inlineStr">
        <is>
          <t>QQQQ</t>
        </is>
      </c>
      <c r="AM44" t="n">
        <v>2.5</v>
      </c>
    </row>
    <row r="45">
      <c r="A45" t="inlineStr">
        <is>
          <t>Cargo revenues</t>
        </is>
      </c>
      <c r="C45" t="inlineStr">
        <is>
          <t>Million</t>
        </is>
      </c>
      <c r="D45" t="inlineStr">
        <is>
          <t>QQQQ</t>
        </is>
      </c>
      <c r="AC45" t="n">
        <v>225</v>
      </c>
      <c r="AE45" t="n">
        <v>250</v>
      </c>
      <c r="AF45" t="n">
        <v>255</v>
      </c>
      <c r="AG45" t="n">
        <v>270</v>
      </c>
      <c r="AH45" t="n">
        <v>235</v>
      </c>
      <c r="AJ45" t="n">
        <v>255</v>
      </c>
      <c r="AK45" t="n">
        <v>220</v>
      </c>
      <c r="AL45" t="n">
        <v>220</v>
      </c>
      <c r="AM45" t="n">
        <v>185</v>
      </c>
    </row>
    <row r="46">
      <c r="A46" t="inlineStr">
        <is>
          <t>Other Revenues</t>
        </is>
      </c>
      <c r="C46" t="inlineStr">
        <is>
          <t>Million</t>
        </is>
      </c>
      <c r="D46" t="inlineStr">
        <is>
          <t>QQQQ</t>
        </is>
      </c>
      <c r="AC46" t="n">
        <v>665</v>
      </c>
      <c r="AE46" t="n">
        <v>670</v>
      </c>
      <c r="AF46" t="n">
        <v>690</v>
      </c>
      <c r="AG46" t="n">
        <v>695</v>
      </c>
      <c r="AH46" t="n">
        <v>705</v>
      </c>
      <c r="AJ46" t="n">
        <v>730</v>
      </c>
      <c r="AK46" t="n">
        <v>715</v>
      </c>
      <c r="AL46" t="n">
        <v>700</v>
      </c>
      <c r="AM46" t="n">
        <v>721</v>
      </c>
    </row>
    <row r="47">
      <c r="A47" t="inlineStr">
        <is>
          <t>Fuel gallons consumed</t>
        </is>
      </c>
      <c r="C47" t="inlineStr">
        <is>
          <t>Million</t>
        </is>
      </c>
      <c r="D47" t="inlineStr">
        <is>
          <t>QQQQ</t>
        </is>
      </c>
      <c r="AC47" t="n">
        <v>1043</v>
      </c>
      <c r="AE47" t="n">
        <v>1152</v>
      </c>
      <c r="AF47" t="n">
        <v>1194</v>
      </c>
      <c r="AG47" t="n">
        <v>1082</v>
      </c>
      <c r="AH47" t="n">
        <v>1033</v>
      </c>
      <c r="AJ47" t="n">
        <v>1154</v>
      </c>
      <c r="AK47" t="n">
        <v>1208</v>
      </c>
      <c r="AL47" t="n">
        <v>1103</v>
      </c>
      <c r="AM47" t="n">
        <v>1085</v>
      </c>
      <c r="AT47" t="n">
        <v>873</v>
      </c>
      <c r="AU47" t="n">
        <v>964</v>
      </c>
      <c r="AV47" t="n">
        <v>970</v>
      </c>
      <c r="AW47" t="n">
        <v>934</v>
      </c>
      <c r="AY47" t="n">
        <v>1013</v>
      </c>
      <c r="AZ47" t="n">
        <v>1040</v>
      </c>
      <c r="BA47" t="n">
        <v>990</v>
      </c>
      <c r="BB47" t="n">
        <v>955</v>
      </c>
      <c r="BD47" t="n">
        <v>1040</v>
      </c>
      <c r="BE47" t="n">
        <v>1090</v>
      </c>
      <c r="BF47" t="n">
        <v>1050</v>
      </c>
    </row>
    <row r="48">
      <c r="A48" t="inlineStr">
        <is>
          <t>Interest Income</t>
        </is>
      </c>
      <c r="C48" t="inlineStr">
        <is>
          <t>Million</t>
        </is>
      </c>
      <c r="D48" t="inlineStr">
        <is>
          <t>QQQQ</t>
        </is>
      </c>
      <c r="AC48" t="n">
        <v>-22</v>
      </c>
      <c r="AE48" t="n">
        <v>-26</v>
      </c>
      <c r="AF48" t="n">
        <v>-27</v>
      </c>
      <c r="AG48" t="n">
        <v>-29</v>
      </c>
      <c r="AH48" t="n">
        <v>-39</v>
      </c>
      <c r="AJ48" t="n">
        <v>-38</v>
      </c>
      <c r="AK48" t="n">
        <v>-37</v>
      </c>
      <c r="AL48" t="n">
        <v>-28</v>
      </c>
      <c r="AM48" t="n">
        <v>-23</v>
      </c>
    </row>
    <row r="49">
      <c r="A49" t="inlineStr">
        <is>
          <t>Interest Expense</t>
        </is>
      </c>
      <c r="C49" t="inlineStr">
        <is>
          <t>Million</t>
        </is>
      </c>
      <c r="D49" t="inlineStr">
        <is>
          <t>QQQQ</t>
        </is>
      </c>
      <c r="AC49" t="n">
        <v>267</v>
      </c>
      <c r="AE49" t="n">
        <v>272</v>
      </c>
      <c r="AF49" t="n">
        <v>261</v>
      </c>
      <c r="AG49" t="n">
        <v>270</v>
      </c>
      <c r="AH49" t="n">
        <v>272</v>
      </c>
      <c r="AJ49" t="n">
        <v>270</v>
      </c>
      <c r="AK49" t="n">
        <v>287</v>
      </c>
      <c r="AL49" t="n">
        <v>266</v>
      </c>
      <c r="AM49" t="n">
        <v>255</v>
      </c>
    </row>
    <row r="50">
      <c r="A50" t="inlineStr">
        <is>
          <t>Adjusted non-operating expense</t>
        </is>
      </c>
      <c r="C50" t="inlineStr">
        <is>
          <t>Million</t>
        </is>
      </c>
      <c r="D50" t="inlineStr">
        <is>
          <t>QQQQ</t>
        </is>
      </c>
      <c r="BB50" t="n">
        <v>415</v>
      </c>
      <c r="BD50" t="n">
        <v>405</v>
      </c>
      <c r="BE50" t="n">
        <v>380</v>
      </c>
      <c r="BF50" t="n">
        <v>400</v>
      </c>
    </row>
    <row r="51">
      <c r="A51" t="inlineStr">
        <is>
          <t xml:space="preserve">Other non-operating (income)/expense </t>
        </is>
      </c>
      <c r="C51" t="inlineStr">
        <is>
          <t>Million</t>
        </is>
      </c>
      <c r="D51" t="inlineStr">
        <is>
          <t>QQQQ</t>
        </is>
      </c>
      <c r="AC51" t="n">
        <v>-75</v>
      </c>
      <c r="AE51" t="n">
        <v>-77</v>
      </c>
      <c r="AF51" t="n">
        <v>-76</v>
      </c>
      <c r="AG51" t="n">
        <v>-75</v>
      </c>
      <c r="AH51" t="n">
        <v>-43</v>
      </c>
      <c r="AJ51" t="n">
        <v>-46</v>
      </c>
      <c r="AK51" t="n">
        <v>-44</v>
      </c>
      <c r="AL51" t="n">
        <v>-44</v>
      </c>
      <c r="AM51" t="n">
        <v>-110</v>
      </c>
      <c r="AT51" t="n">
        <v>385</v>
      </c>
      <c r="AU51" t="n">
        <v>385</v>
      </c>
      <c r="AV51" t="n">
        <v>380</v>
      </c>
      <c r="AW51" t="n">
        <v>360</v>
      </c>
      <c r="AY51" t="n">
        <v>345</v>
      </c>
      <c r="AZ51" t="n">
        <v>350</v>
      </c>
      <c r="BA51" t="n">
        <v>335</v>
      </c>
    </row>
    <row r="53">
      <c r="A53" t="inlineStr">
        <is>
          <t>Capital expenditure guidance inflow/(outflow)</t>
        </is>
      </c>
    </row>
    <row r="54">
      <c r="A54" t="inlineStr">
        <is>
          <t>Non-aircraft capital expenditure</t>
        </is>
      </c>
      <c r="C54" t="inlineStr">
        <is>
          <t>Million</t>
        </is>
      </c>
      <c r="D54" t="inlineStr">
        <is>
          <t>QQQQ</t>
        </is>
      </c>
      <c r="AC54" t="n">
        <v>-450</v>
      </c>
      <c r="AE54" t="n">
        <v>-471</v>
      </c>
      <c r="AF54" t="n">
        <v>-498</v>
      </c>
      <c r="AG54" t="n">
        <v>-526</v>
      </c>
      <c r="AH54" t="n">
        <v>-425</v>
      </c>
      <c r="AJ54" t="n">
        <v>-391</v>
      </c>
      <c r="AK54" t="n">
        <v>-395</v>
      </c>
      <c r="AL54" t="n">
        <v>-419</v>
      </c>
      <c r="AV54" t="n">
        <v>900</v>
      </c>
      <c r="AW54" t="n">
        <v>800</v>
      </c>
    </row>
    <row r="55">
      <c r="A55" t="inlineStr">
        <is>
          <t>Gross aircraft capital expenditure &amp; net PDPs</t>
        </is>
      </c>
      <c r="C55" t="inlineStr">
        <is>
          <t>Million</t>
        </is>
      </c>
      <c r="D55" t="inlineStr">
        <is>
          <t>QQQQ</t>
        </is>
      </c>
      <c r="AC55" t="n">
        <v>-390</v>
      </c>
      <c r="AE55" t="n">
        <v>-410</v>
      </c>
      <c r="AF55" t="n">
        <v>-566</v>
      </c>
      <c r="AG55" t="n">
        <v>-477</v>
      </c>
      <c r="AH55" t="n">
        <v>-778</v>
      </c>
      <c r="AJ55" t="n">
        <v>-769</v>
      </c>
      <c r="AK55" t="n">
        <v>-539</v>
      </c>
      <c r="AL55" t="n">
        <v>-738</v>
      </c>
      <c r="AV55" t="n">
        <v>-900</v>
      </c>
      <c r="AW55" t="n">
        <v>1800</v>
      </c>
    </row>
    <row r="56">
      <c r="A56" t="inlineStr">
        <is>
          <t>Assumed aircraft financing</t>
        </is>
      </c>
      <c r="C56" t="inlineStr">
        <is>
          <t>Million</t>
        </is>
      </c>
      <c r="D56" t="inlineStr">
        <is>
          <t>QQQQ</t>
        </is>
      </c>
      <c r="AC56" t="n">
        <v>210</v>
      </c>
      <c r="AE56" t="n">
        <v>221</v>
      </c>
      <c r="AF56" t="n">
        <v>638</v>
      </c>
      <c r="AG56" t="n">
        <v>486</v>
      </c>
      <c r="AH56" t="n">
        <v>860</v>
      </c>
      <c r="AJ56" t="n">
        <v>734</v>
      </c>
      <c r="AK56" t="n">
        <v>317</v>
      </c>
      <c r="AL56" t="n">
        <v>597</v>
      </c>
    </row>
    <row r="57">
      <c r="A57" t="inlineStr">
        <is>
          <t>Net Aircraft capital expenditure &amp; PDPs</t>
        </is>
      </c>
      <c r="C57" t="inlineStr">
        <is>
          <t>Million</t>
        </is>
      </c>
      <c r="D57" t="inlineStr">
        <is>
          <t>QQQQ</t>
        </is>
      </c>
      <c r="AC57" t="n">
        <v>-180</v>
      </c>
      <c r="AE57" t="n">
        <v>-189</v>
      </c>
      <c r="AF57" t="n">
        <v>71</v>
      </c>
      <c r="AG57" t="n">
        <v>8</v>
      </c>
      <c r="AH57" t="n">
        <v>82</v>
      </c>
      <c r="AJ57" t="n">
        <v>-35</v>
      </c>
      <c r="AK57" t="n">
        <v>-222</v>
      </c>
      <c r="AL57" t="n">
        <v>-141</v>
      </c>
      <c r="AV57" t="n">
        <v>0</v>
      </c>
      <c r="AW57" t="n">
        <v>2600</v>
      </c>
    </row>
    <row r="58">
      <c r="A58" t="inlineStr">
        <is>
          <t>Net Aircraft capital expenditure &amp; PDPs-c</t>
        </is>
      </c>
      <c r="I58">
        <f>I55+I56</f>
        <v/>
      </c>
      <c r="N58">
        <f>N55+N56</f>
        <v/>
      </c>
      <c r="S58">
        <f>S55+S56</f>
        <v/>
      </c>
      <c r="X58">
        <f>X55+X56</f>
        <v/>
      </c>
      <c r="AC58">
        <f>AC55+AC56</f>
        <v/>
      </c>
      <c r="AE58">
        <f>AE55+AE56</f>
        <v/>
      </c>
      <c r="AF58">
        <f>AF55+AF56</f>
        <v/>
      </c>
      <c r="AG58">
        <f>AG55+AG56</f>
        <v/>
      </c>
      <c r="AH58">
        <f>AH55+AH56</f>
        <v/>
      </c>
      <c r="AJ58">
        <f>AJ55+AJ56</f>
        <v/>
      </c>
      <c r="AK58">
        <f>AK55+AK56</f>
        <v/>
      </c>
      <c r="AL58">
        <f>AL55+AL56</f>
        <v/>
      </c>
      <c r="AM58">
        <f>AM55+AM56</f>
        <v/>
      </c>
      <c r="AR58">
        <f>AR55+AR56</f>
        <v/>
      </c>
      <c r="AV58">
        <f>AV55+AV56</f>
        <v/>
      </c>
      <c r="AW58">
        <f>SUM(AW54:AW56)</f>
        <v/>
      </c>
    </row>
    <row r="59">
      <c r="A59" t="inlineStr">
        <is>
          <t>Sum check</t>
        </is>
      </c>
      <c r="I59">
        <f>I57-I58</f>
        <v/>
      </c>
      <c r="N59">
        <f>N57-N58</f>
        <v/>
      </c>
      <c r="S59">
        <f>S57-S58</f>
        <v/>
      </c>
      <c r="X59">
        <f>X57-X58</f>
        <v/>
      </c>
      <c r="AC59">
        <f>AC57-AC58</f>
        <v/>
      </c>
      <c r="AE59">
        <f>AE57-AE58</f>
        <v/>
      </c>
      <c r="AF59">
        <f>AF57-AF58</f>
        <v/>
      </c>
      <c r="AG59">
        <f>AG57-AG58</f>
        <v/>
      </c>
      <c r="AH59">
        <f>AH57-AH58</f>
        <v/>
      </c>
      <c r="AJ59">
        <f>AJ57-AJ58</f>
        <v/>
      </c>
      <c r="AK59">
        <f>AK57-AK58</f>
        <v/>
      </c>
      <c r="AL59">
        <f>AL57-AL58</f>
        <v/>
      </c>
      <c r="AM59">
        <f>AM57-AM58</f>
        <v/>
      </c>
      <c r="AR59">
        <f>AR57-AR58</f>
        <v/>
      </c>
      <c r="AV59">
        <f>AV57-AV58</f>
        <v/>
      </c>
      <c r="AW59">
        <f>AW57-AW58</f>
        <v/>
      </c>
    </row>
    <row r="61">
      <c r="A61" t="inlineStr">
        <is>
          <t>Contribution to YoY capital growth</t>
        </is>
      </c>
    </row>
    <row r="62">
      <c r="A62" t="inlineStr">
        <is>
          <t>Long-haul international</t>
        </is>
      </c>
      <c r="C62" t="inlineStr">
        <is>
          <t>Percent</t>
        </is>
      </c>
      <c r="D62" t="inlineStr">
        <is>
          <t>QQQQ</t>
        </is>
      </c>
      <c r="BD62" t="n">
        <v>82</v>
      </c>
      <c r="BE62" t="n">
        <v>66</v>
      </c>
    </row>
    <row r="63">
      <c r="A63" t="inlineStr">
        <is>
          <t xml:space="preserve">Domestic &amp; short-haul international </t>
        </is>
      </c>
      <c r="C63" t="inlineStr">
        <is>
          <t>Percent</t>
        </is>
      </c>
      <c r="D63" t="inlineStr">
        <is>
          <t>QQQQ</t>
        </is>
      </c>
      <c r="BD63" t="n">
        <v>18</v>
      </c>
      <c r="BE63" t="n">
        <v>34</v>
      </c>
    </row>
    <row r="65">
      <c r="A65" t="inlineStr">
        <is>
          <t>Next 2nd Quarter</t>
        </is>
      </c>
    </row>
    <row r="66">
      <c r="A66" t="inlineStr">
        <is>
          <t>High</t>
        </is>
      </c>
    </row>
    <row r="67">
      <c r="A67" t="inlineStr">
        <is>
          <t>Average fuel price (incl. taxes)</t>
        </is>
      </c>
      <c r="C67" t="inlineStr">
        <is>
          <t>Dollar</t>
        </is>
      </c>
      <c r="D67" t="inlineStr">
        <is>
          <t>QQQQ</t>
        </is>
      </c>
      <c r="AC67" t="n">
        <v>2.12</v>
      </c>
      <c r="AE67" t="n">
        <v>2.24</v>
      </c>
      <c r="AF67" t="n">
        <v>2.23</v>
      </c>
      <c r="AH67" t="n">
        <v>2.04</v>
      </c>
      <c r="AJ67" t="n">
        <v>2.24</v>
      </c>
      <c r="AK67" t="n">
        <v>2.04</v>
      </c>
    </row>
    <row r="68">
      <c r="A68" t="inlineStr">
        <is>
          <t>CASM ex fuel and special items (YOY % change) (%)</t>
        </is>
      </c>
      <c r="C68" t="inlineStr">
        <is>
          <t>Percent</t>
        </is>
      </c>
      <c r="D68" t="inlineStr">
        <is>
          <t>QQQQ</t>
        </is>
      </c>
      <c r="AC68" t="n">
        <v>3.5</v>
      </c>
      <c r="AE68" t="n">
        <v>2.5</v>
      </c>
      <c r="AF68" t="n">
        <v>1</v>
      </c>
      <c r="AH68" t="n">
        <v>3.5</v>
      </c>
      <c r="AJ68" t="n">
        <v>4</v>
      </c>
      <c r="AK68" t="n">
        <v>4</v>
      </c>
    </row>
    <row r="70">
      <c r="A70" t="inlineStr">
        <is>
          <t>Low</t>
        </is>
      </c>
    </row>
    <row r="71">
      <c r="A71" t="inlineStr">
        <is>
          <t>Average Fuel Price (incl. taxes)</t>
        </is>
      </c>
      <c r="C71" t="inlineStr">
        <is>
          <t>Dollar</t>
        </is>
      </c>
      <c r="D71" t="inlineStr">
        <is>
          <t>QQQQ</t>
        </is>
      </c>
      <c r="AC71" t="n">
        <v>2.07</v>
      </c>
      <c r="AE71" t="n">
        <v>2.19</v>
      </c>
      <c r="AF71" t="n">
        <v>2.18</v>
      </c>
      <c r="AH71" t="n">
        <v>1.99</v>
      </c>
      <c r="AJ71" t="n">
        <v>2.19</v>
      </c>
      <c r="AK71" t="n">
        <v>1.99</v>
      </c>
    </row>
    <row r="72">
      <c r="A72" t="inlineStr">
        <is>
          <t>CASM ex fuel and special items (YOY % change)   (%)</t>
        </is>
      </c>
      <c r="C72" t="inlineStr">
        <is>
          <t>Percent</t>
        </is>
      </c>
      <c r="D72" t="inlineStr">
        <is>
          <t>QQQQ</t>
        </is>
      </c>
      <c r="AC72" t="n">
        <v>1.5</v>
      </c>
      <c r="AE72" t="n">
        <v>0.5</v>
      </c>
      <c r="AF72" t="n">
        <v>-1</v>
      </c>
      <c r="AH72" t="n">
        <v>1.5</v>
      </c>
      <c r="AJ72" t="n">
        <v>2</v>
      </c>
      <c r="AK72" t="n">
        <v>2</v>
      </c>
    </row>
    <row r="74">
      <c r="A74" t="inlineStr">
        <is>
          <t>Approximate</t>
        </is>
      </c>
    </row>
    <row r="75">
      <c r="A75" t="inlineStr">
        <is>
          <t>Available seat miles (ASMs)</t>
        </is>
      </c>
      <c r="C75" t="inlineStr">
        <is>
          <t>Billion</t>
        </is>
      </c>
      <c r="D75" t="inlineStr">
        <is>
          <t>QQQQ</t>
        </is>
      </c>
      <c r="AC75" t="n">
        <v>73.40000000000001</v>
      </c>
      <c r="AE75" t="n">
        <v>75.90000000000001</v>
      </c>
      <c r="AF75" t="n">
        <v>68.40000000000001</v>
      </c>
      <c r="AH75" t="n">
        <v>74.90000000000001</v>
      </c>
      <c r="AJ75" t="n">
        <v>76.7</v>
      </c>
      <c r="AK75" t="n">
        <v>70.8</v>
      </c>
    </row>
    <row r="76">
      <c r="A76" t="inlineStr">
        <is>
          <t>Cargo revenues</t>
        </is>
      </c>
      <c r="C76" t="inlineStr">
        <is>
          <t>Million</t>
        </is>
      </c>
      <c r="D76" t="inlineStr">
        <is>
          <t>QQQQ</t>
        </is>
      </c>
      <c r="AC76" t="n">
        <v>245</v>
      </c>
      <c r="AE76" t="n">
        <v>250</v>
      </c>
      <c r="AF76" t="n">
        <v>265</v>
      </c>
      <c r="AH76" t="n">
        <v>270</v>
      </c>
      <c r="AJ76" t="n">
        <v>270</v>
      </c>
      <c r="AK76" t="n">
        <v>230</v>
      </c>
    </row>
    <row r="77">
      <c r="A77" t="inlineStr">
        <is>
          <t>Other revenues</t>
        </is>
      </c>
      <c r="C77" t="inlineStr">
        <is>
          <t>Million</t>
        </is>
      </c>
      <c r="D77" t="inlineStr">
        <is>
          <t>QQQQ</t>
        </is>
      </c>
      <c r="AC77" t="n">
        <v>670</v>
      </c>
      <c r="AE77" t="n">
        <v>695</v>
      </c>
      <c r="AF77" t="n">
        <v>695</v>
      </c>
      <c r="AH77" t="n">
        <v>730</v>
      </c>
      <c r="AJ77" t="n">
        <v>715</v>
      </c>
      <c r="AK77" t="n">
        <v>700</v>
      </c>
    </row>
    <row r="78">
      <c r="A78" t="inlineStr">
        <is>
          <t>Fuel gallons consumed (mil)</t>
        </is>
      </c>
      <c r="C78" t="inlineStr">
        <is>
          <t>Million</t>
        </is>
      </c>
      <c r="D78" t="inlineStr">
        <is>
          <t>QQQQ</t>
        </is>
      </c>
      <c r="AC78" t="n">
        <v>1154</v>
      </c>
      <c r="AE78" t="n">
        <v>1198</v>
      </c>
      <c r="AF78" t="n">
        <v>1086</v>
      </c>
      <c r="AH78" t="n">
        <v>1164</v>
      </c>
      <c r="AJ78" t="n">
        <v>1209</v>
      </c>
      <c r="AK78" t="n">
        <v>1112</v>
      </c>
    </row>
    <row r="79">
      <c r="A79" t="inlineStr">
        <is>
          <t>Interest income</t>
        </is>
      </c>
      <c r="C79" t="inlineStr">
        <is>
          <t>Million</t>
        </is>
      </c>
      <c r="D79" t="inlineStr">
        <is>
          <t>QQQQ</t>
        </is>
      </c>
      <c r="AC79" t="n">
        <v>-27</v>
      </c>
      <c r="AE79" t="n">
        <v>-26</v>
      </c>
      <c r="AF79" t="n">
        <v>-25</v>
      </c>
      <c r="AH79" t="n">
        <v>-39</v>
      </c>
      <c r="AJ79" t="n">
        <v>-36</v>
      </c>
      <c r="AK79" t="n">
        <v>-33</v>
      </c>
    </row>
    <row r="80">
      <c r="A80" t="inlineStr">
        <is>
          <t xml:space="preserve">Other non-operating (income)/expense </t>
        </is>
      </c>
      <c r="C80" t="inlineStr">
        <is>
          <t>Million</t>
        </is>
      </c>
      <c r="D80" t="inlineStr">
        <is>
          <t>QQQQ</t>
        </is>
      </c>
      <c r="AC80" t="n">
        <v>-75</v>
      </c>
      <c r="AE80" t="n">
        <v>-76</v>
      </c>
      <c r="AF80" t="n">
        <v>-75</v>
      </c>
      <c r="AH80" t="n">
        <v>-46</v>
      </c>
      <c r="AJ80" t="n">
        <v>-45</v>
      </c>
      <c r="AK80" t="n">
        <v>-44</v>
      </c>
    </row>
    <row r="81">
      <c r="A81" t="inlineStr">
        <is>
          <t>Interest expense</t>
        </is>
      </c>
      <c r="C81" t="inlineStr">
        <is>
          <t>Million</t>
        </is>
      </c>
      <c r="D81" t="inlineStr">
        <is>
          <t>QQQQ</t>
        </is>
      </c>
      <c r="AC81" t="n">
        <v>266</v>
      </c>
      <c r="AE81" t="n">
        <v>269</v>
      </c>
      <c r="AF81" t="n">
        <v>262</v>
      </c>
      <c r="AH81" t="n">
        <v>279</v>
      </c>
      <c r="AJ81" t="n">
        <v>269</v>
      </c>
      <c r="AK81" t="n">
        <v>264</v>
      </c>
    </row>
    <row r="83">
      <c r="A83" t="inlineStr">
        <is>
          <t>Capital expenditure guidance inflow/(outflow)</t>
        </is>
      </c>
    </row>
    <row r="84">
      <c r="A84" t="inlineStr">
        <is>
          <t>Non-Aircraft capital expenditure</t>
        </is>
      </c>
      <c r="C84" t="inlineStr">
        <is>
          <t>Million</t>
        </is>
      </c>
      <c r="D84" t="inlineStr">
        <is>
          <t>QQQQ</t>
        </is>
      </c>
      <c r="AC84" t="n">
        <v>-450</v>
      </c>
      <c r="AE84" t="n">
        <v>-471</v>
      </c>
      <c r="AF84" t="n">
        <v>-498</v>
      </c>
      <c r="AH84" t="n">
        <v>-425</v>
      </c>
      <c r="AJ84" t="n">
        <v>-391</v>
      </c>
      <c r="AK84" t="n">
        <v>-395</v>
      </c>
    </row>
    <row r="85">
      <c r="A85" t="inlineStr">
        <is>
          <t>Gross aircraft capital expenditure &amp; net PDPs</t>
        </is>
      </c>
      <c r="C85" t="inlineStr">
        <is>
          <t>Million</t>
        </is>
      </c>
      <c r="D85" t="inlineStr">
        <is>
          <t>QQQQ</t>
        </is>
      </c>
      <c r="AC85" t="n">
        <v>-274</v>
      </c>
      <c r="AE85" t="n">
        <v>-651</v>
      </c>
      <c r="AF85" t="n">
        <v>-455</v>
      </c>
      <c r="AH85" t="n">
        <v>-876</v>
      </c>
      <c r="AJ85" t="n">
        <v>-567</v>
      </c>
      <c r="AK85" t="n">
        <v>-765</v>
      </c>
    </row>
    <row r="86">
      <c r="A86" t="inlineStr">
        <is>
          <t>Assumed aircraft financing</t>
        </is>
      </c>
      <c r="C86" t="inlineStr">
        <is>
          <t>Million</t>
        </is>
      </c>
      <c r="D86" t="inlineStr">
        <is>
          <t>QQQQ</t>
        </is>
      </c>
      <c r="AC86" t="n">
        <v>191</v>
      </c>
      <c r="AE86" t="n">
        <v>718</v>
      </c>
      <c r="AF86" t="n">
        <v>436</v>
      </c>
      <c r="AH86" t="n">
        <v>818</v>
      </c>
      <c r="AJ86" t="n">
        <v>564</v>
      </c>
      <c r="AK86" t="n">
        <v>1168</v>
      </c>
    </row>
    <row r="87">
      <c r="A87" t="inlineStr">
        <is>
          <t>Net Aircraft capital expenditure &amp; PDPs</t>
        </is>
      </c>
      <c r="C87" t="inlineStr">
        <is>
          <t>Million</t>
        </is>
      </c>
      <c r="D87" t="inlineStr">
        <is>
          <t>QQQQ</t>
        </is>
      </c>
      <c r="AC87" t="n">
        <v>-83</v>
      </c>
      <c r="AE87" t="n">
        <v>67</v>
      </c>
      <c r="AF87" t="n">
        <v>-20</v>
      </c>
      <c r="AH87" t="n">
        <v>-58</v>
      </c>
      <c r="AJ87" t="n">
        <v>-4</v>
      </c>
      <c r="AK87" t="n">
        <v>403</v>
      </c>
    </row>
    <row r="88">
      <c r="A88" t="inlineStr">
        <is>
          <t>Net Aircraft capital expenditure &amp; PDPs-c</t>
        </is>
      </c>
      <c r="I88">
        <f>I85+I86</f>
        <v/>
      </c>
      <c r="N88">
        <f>N85+N86</f>
        <v/>
      </c>
      <c r="S88">
        <f>S85+S86</f>
        <v/>
      </c>
      <c r="X88">
        <f>X85+X86</f>
        <v/>
      </c>
      <c r="AC88">
        <f>AC85+AC86</f>
        <v/>
      </c>
      <c r="AE88">
        <f>AE85+AE86</f>
        <v/>
      </c>
      <c r="AF88">
        <f>AF85+AF86</f>
        <v/>
      </c>
      <c r="AH88">
        <f>AH85+AH86</f>
        <v/>
      </c>
      <c r="AJ88">
        <f>AJ85+AJ86</f>
        <v/>
      </c>
      <c r="AK88">
        <f>AK85+AK86</f>
        <v/>
      </c>
      <c r="AM88">
        <f>AM85+AM86</f>
        <v/>
      </c>
      <c r="AR88">
        <f>AR85+AR86</f>
        <v/>
      </c>
      <c r="AV88">
        <f>AV85+AV86</f>
        <v/>
      </c>
    </row>
    <row r="89">
      <c r="A89" t="inlineStr">
        <is>
          <t>Sum check</t>
        </is>
      </c>
      <c r="I89">
        <f>I87-I88</f>
        <v/>
      </c>
      <c r="N89">
        <f>N87-N88</f>
        <v/>
      </c>
      <c r="S89">
        <f>S87-S88</f>
        <v/>
      </c>
      <c r="X89">
        <f>X87-X88</f>
        <v/>
      </c>
      <c r="AC89">
        <f>AC87-AC88</f>
        <v/>
      </c>
      <c r="AE89">
        <f>AE87-AE88</f>
        <v/>
      </c>
      <c r="AF89">
        <f>AF87-AF88</f>
        <v/>
      </c>
      <c r="AH89">
        <f>AH87-AH88</f>
        <v/>
      </c>
      <c r="AJ89">
        <f>AJ87-AJ88</f>
        <v/>
      </c>
      <c r="AK89">
        <f>AK87-AK88</f>
        <v/>
      </c>
      <c r="AM89">
        <f>AM87-AM88</f>
        <v/>
      </c>
      <c r="AR89">
        <f>AR87-AR88</f>
        <v/>
      </c>
      <c r="AV89">
        <f>AV87-AV88</f>
        <v/>
      </c>
    </row>
    <row r="91">
      <c r="A91" t="inlineStr">
        <is>
          <t>Next 3rd Quarter</t>
        </is>
      </c>
    </row>
    <row r="92">
      <c r="A92" t="inlineStr">
        <is>
          <t>High</t>
        </is>
      </c>
    </row>
    <row r="93">
      <c r="A93" t="inlineStr">
        <is>
          <t>Average fuel price (incl. taxes)</t>
        </is>
      </c>
      <c r="C93" t="inlineStr">
        <is>
          <t>Dollar</t>
        </is>
      </c>
      <c r="D93" t="inlineStr">
        <is>
          <t>QQQQ</t>
        </is>
      </c>
      <c r="AC93" t="n">
        <v>2.11</v>
      </c>
      <c r="AE93" t="n">
        <v>2.22</v>
      </c>
      <c r="AH93" t="n">
        <v>2.07</v>
      </c>
      <c r="AJ93" t="n">
        <v>2.22</v>
      </c>
    </row>
    <row r="94">
      <c r="A94" t="inlineStr">
        <is>
          <t>CASM ex fuel and special items (YOY % change) (%)</t>
        </is>
      </c>
      <c r="C94" t="inlineStr">
        <is>
          <t>Percent</t>
        </is>
      </c>
      <c r="D94" t="inlineStr">
        <is>
          <t>QQQQ</t>
        </is>
      </c>
      <c r="AC94" t="n">
        <v>2.5</v>
      </c>
      <c r="AE94" t="n">
        <v>2</v>
      </c>
      <c r="AH94" t="n">
        <v>2</v>
      </c>
      <c r="AJ94" t="n">
        <v>1.5</v>
      </c>
    </row>
    <row r="96">
      <c r="A96" t="inlineStr">
        <is>
          <t>Low</t>
        </is>
      </c>
    </row>
    <row r="97">
      <c r="A97" t="inlineStr">
        <is>
          <t>Average Fuel Price (incl. taxes)</t>
        </is>
      </c>
      <c r="C97" t="inlineStr">
        <is>
          <t>Dollar</t>
        </is>
      </c>
      <c r="D97" t="inlineStr">
        <is>
          <t>QQQQ</t>
        </is>
      </c>
      <c r="AC97" t="n">
        <v>2.06</v>
      </c>
      <c r="AE97" t="n">
        <v>2.17</v>
      </c>
      <c r="AH97" t="n">
        <v>2.02</v>
      </c>
      <c r="AJ97" t="n">
        <v>2.17</v>
      </c>
    </row>
    <row r="98">
      <c r="A98" t="inlineStr">
        <is>
          <t>CASM ex fuel and special items (YOY % change)   (%)</t>
        </is>
      </c>
      <c r="C98" t="inlineStr">
        <is>
          <t>Percent</t>
        </is>
      </c>
      <c r="D98" t="inlineStr">
        <is>
          <t>QQQQ</t>
        </is>
      </c>
      <c r="AC98" t="n">
        <v>0.5</v>
      </c>
      <c r="AE98" t="n">
        <v>0</v>
      </c>
      <c r="AH98" t="n">
        <v>0</v>
      </c>
      <c r="AJ98" t="n">
        <v>0.5</v>
      </c>
    </row>
    <row r="100">
      <c r="A100" t="inlineStr">
        <is>
          <t>Approximate</t>
        </is>
      </c>
    </row>
    <row r="101">
      <c r="A101" t="inlineStr">
        <is>
          <t>Available seat miles (ASMs)</t>
        </is>
      </c>
      <c r="C101" t="inlineStr">
        <is>
          <t>Billion</t>
        </is>
      </c>
      <c r="D101" t="inlineStr">
        <is>
          <t>QQQQ</t>
        </is>
      </c>
      <c r="AC101" t="n">
        <v>76</v>
      </c>
      <c r="AE101" t="n">
        <v>69.09999999999999</v>
      </c>
      <c r="AH101" t="n">
        <v>77.8</v>
      </c>
      <c r="AJ101" t="n">
        <v>72.09999999999999</v>
      </c>
    </row>
    <row r="102">
      <c r="A102" t="inlineStr">
        <is>
          <t>Cargo revenues</t>
        </is>
      </c>
      <c r="C102" t="inlineStr">
        <is>
          <t>Million</t>
        </is>
      </c>
      <c r="D102" t="inlineStr">
        <is>
          <t>QQQQ</t>
        </is>
      </c>
      <c r="AC102" t="n">
        <v>250</v>
      </c>
      <c r="AE102" t="n">
        <v>270</v>
      </c>
      <c r="AH102" t="n">
        <v>280</v>
      </c>
      <c r="AJ102" t="n">
        <v>270</v>
      </c>
    </row>
    <row r="103">
      <c r="A103" t="inlineStr">
        <is>
          <t>Other revenues</t>
        </is>
      </c>
      <c r="C103" t="inlineStr">
        <is>
          <t>Million</t>
        </is>
      </c>
      <c r="D103" t="inlineStr">
        <is>
          <t>QQQQ</t>
        </is>
      </c>
      <c r="AC103" t="n">
        <v>710</v>
      </c>
      <c r="AE103" t="n">
        <v>690</v>
      </c>
      <c r="AH103" t="n">
        <v>720</v>
      </c>
      <c r="AJ103" t="n">
        <v>700</v>
      </c>
    </row>
    <row r="104">
      <c r="A104" t="inlineStr">
        <is>
          <t>Fuel gallons consumed (mil)</t>
        </is>
      </c>
      <c r="C104" t="inlineStr">
        <is>
          <t>Million</t>
        </is>
      </c>
      <c r="D104" t="inlineStr">
        <is>
          <t>QQQQ</t>
        </is>
      </c>
      <c r="AC104" t="n">
        <v>1197</v>
      </c>
      <c r="AE104" t="n">
        <v>1104</v>
      </c>
      <c r="AH104" t="n">
        <v>1208</v>
      </c>
      <c r="AJ104" t="n">
        <v>1124</v>
      </c>
    </row>
    <row r="105">
      <c r="A105" t="inlineStr">
        <is>
          <t>Interest income</t>
        </is>
      </c>
      <c r="C105" t="inlineStr">
        <is>
          <t>Million</t>
        </is>
      </c>
      <c r="D105" t="inlineStr">
        <is>
          <t>QQQQ</t>
        </is>
      </c>
      <c r="AC105" t="n">
        <v>-28</v>
      </c>
      <c r="AE105" t="n">
        <v>-27</v>
      </c>
      <c r="AH105" t="n">
        <v>-37</v>
      </c>
      <c r="AJ105" t="n">
        <v>-32</v>
      </c>
    </row>
    <row r="106">
      <c r="A106" t="inlineStr">
        <is>
          <t>Interest expense</t>
        </is>
      </c>
      <c r="C106" t="inlineStr">
        <is>
          <t>Million</t>
        </is>
      </c>
      <c r="D106" t="inlineStr">
        <is>
          <t>QQQQ</t>
        </is>
      </c>
      <c r="AC106" t="n">
        <v>264</v>
      </c>
      <c r="AE106" t="n">
        <v>267</v>
      </c>
      <c r="AH106" t="n">
        <v>283</v>
      </c>
      <c r="AJ106" t="n">
        <v>253</v>
      </c>
    </row>
    <row r="107">
      <c r="A107" t="inlineStr">
        <is>
          <t xml:space="preserve">Other non-operating (income)/expense </t>
        </is>
      </c>
      <c r="C107" t="inlineStr">
        <is>
          <t>Million</t>
        </is>
      </c>
      <c r="D107" t="inlineStr">
        <is>
          <t>QQQQ</t>
        </is>
      </c>
      <c r="AC107" t="n">
        <v>-75</v>
      </c>
      <c r="AE107" t="n">
        <v>-76</v>
      </c>
      <c r="AH107" t="n">
        <v>-44</v>
      </c>
      <c r="AJ107" t="n">
        <v>-44</v>
      </c>
    </row>
    <row r="109">
      <c r="A109" t="inlineStr">
        <is>
          <t>Capital expenditure guidance inflow/(outflow)</t>
        </is>
      </c>
    </row>
    <row r="110">
      <c r="A110" t="inlineStr">
        <is>
          <t>Non-aircraft capital expenditure</t>
        </is>
      </c>
      <c r="C110" t="inlineStr">
        <is>
          <t>Million</t>
        </is>
      </c>
      <c r="D110" t="inlineStr">
        <is>
          <t>QQQQ</t>
        </is>
      </c>
      <c r="AC110" t="n">
        <v>-450</v>
      </c>
      <c r="AE110" t="n">
        <v>-471</v>
      </c>
      <c r="AH110" t="n">
        <v>-425</v>
      </c>
      <c r="AJ110" t="n">
        <v>-391</v>
      </c>
    </row>
    <row r="111">
      <c r="A111" t="inlineStr">
        <is>
          <t>Gross aircraft capital expenditure &amp; net PDPs</t>
        </is>
      </c>
      <c r="C111" t="inlineStr">
        <is>
          <t>Million</t>
        </is>
      </c>
      <c r="D111" t="inlineStr">
        <is>
          <t>QQQQ</t>
        </is>
      </c>
      <c r="AC111" t="n">
        <v>-688</v>
      </c>
      <c r="AE111" t="n">
        <v>-455</v>
      </c>
      <c r="AH111" t="n">
        <v>-761</v>
      </c>
      <c r="AJ111" t="n">
        <v>-620</v>
      </c>
    </row>
    <row r="112">
      <c r="A112" t="inlineStr">
        <is>
          <t>Assumed aircraft financing</t>
        </is>
      </c>
      <c r="C112" t="inlineStr">
        <is>
          <t>Million</t>
        </is>
      </c>
      <c r="D112" t="inlineStr">
        <is>
          <t>QQQQ</t>
        </is>
      </c>
      <c r="AC112" t="n">
        <v>565</v>
      </c>
      <c r="AE112" t="n">
        <v>436</v>
      </c>
      <c r="AH112" t="n">
        <v>568</v>
      </c>
      <c r="AJ112" t="n">
        <v>515</v>
      </c>
    </row>
    <row r="113">
      <c r="A113" t="inlineStr">
        <is>
          <t>Net Aircraft capital expenditure &amp; PDPs</t>
        </is>
      </c>
      <c r="C113" t="inlineStr">
        <is>
          <t>Million</t>
        </is>
      </c>
      <c r="D113" t="inlineStr">
        <is>
          <t>QQQQ</t>
        </is>
      </c>
      <c r="AC113" t="n">
        <v>-123</v>
      </c>
      <c r="AE113" t="n">
        <v>-19</v>
      </c>
      <c r="AH113" t="n">
        <v>-193</v>
      </c>
      <c r="AJ113" t="n">
        <v>-105</v>
      </c>
    </row>
    <row r="114">
      <c r="A114" t="inlineStr">
        <is>
          <t>Net Aircraft capital expenditure &amp; PDPs-c</t>
        </is>
      </c>
      <c r="I114">
        <f>I111+I112</f>
        <v/>
      </c>
      <c r="N114">
        <f>N111+N112</f>
        <v/>
      </c>
      <c r="S114">
        <f>S111+S112</f>
        <v/>
      </c>
      <c r="X114">
        <f>X111+X112</f>
        <v/>
      </c>
      <c r="AC114">
        <f>AC111+AC112</f>
        <v/>
      </c>
      <c r="AE114">
        <f>AE111+AE112</f>
        <v/>
      </c>
      <c r="AH114">
        <f>AH111+AH112</f>
        <v/>
      </c>
      <c r="AJ114">
        <f>AJ111+AJ112</f>
        <v/>
      </c>
      <c r="AM114">
        <f>AM111+AM112</f>
        <v/>
      </c>
      <c r="AR114">
        <f>AR111+AR112</f>
        <v/>
      </c>
      <c r="AV114">
        <f>AV111+AV112</f>
        <v/>
      </c>
    </row>
    <row r="115">
      <c r="A115" t="inlineStr">
        <is>
          <t>Sum check</t>
        </is>
      </c>
      <c r="I115">
        <f>I113-I114</f>
        <v/>
      </c>
      <c r="N115">
        <f>N113-N114</f>
        <v/>
      </c>
      <c r="S115">
        <f>S113-S114</f>
        <v/>
      </c>
      <c r="X115">
        <f>X113-X114</f>
        <v/>
      </c>
      <c r="AC115">
        <f>AC113-AC114</f>
        <v/>
      </c>
      <c r="AE115">
        <f>AE113-AE114</f>
        <v/>
      </c>
      <c r="AH115">
        <f>AH113-AH114</f>
        <v/>
      </c>
      <c r="AJ115">
        <f>AJ113-AJ114</f>
        <v/>
      </c>
      <c r="AM115">
        <f>AM113-AM114</f>
        <v/>
      </c>
      <c r="AR115">
        <f>AR113-AR114</f>
        <v/>
      </c>
      <c r="AV115">
        <f>AV113-AV114</f>
        <v/>
      </c>
    </row>
    <row r="117">
      <c r="A117" t="inlineStr">
        <is>
          <t>Next 4th Quarter</t>
        </is>
      </c>
    </row>
    <row r="118">
      <c r="A118" t="inlineStr">
        <is>
          <t>High</t>
        </is>
      </c>
    </row>
    <row r="119">
      <c r="A119" t="inlineStr">
        <is>
          <t>Average fuel price (incl. taxes)</t>
        </is>
      </c>
      <c r="C119" t="inlineStr">
        <is>
          <t>Dollar</t>
        </is>
      </c>
      <c r="D119" t="inlineStr">
        <is>
          <t>QQQQ</t>
        </is>
      </c>
      <c r="AC119" t="n">
        <v>2.08</v>
      </c>
      <c r="AH119" t="n">
        <v>2.04</v>
      </c>
    </row>
    <row r="120">
      <c r="A120" t="inlineStr">
        <is>
          <t>CASM ex fuel and special items (YOY % change) (%)</t>
        </is>
      </c>
      <c r="C120" t="inlineStr">
        <is>
          <t>Percent</t>
        </is>
      </c>
      <c r="D120" t="inlineStr">
        <is>
          <t>QQQQ</t>
        </is>
      </c>
      <c r="AC120" t="n">
        <v>2</v>
      </c>
      <c r="AH120" t="n">
        <v>1.5</v>
      </c>
    </row>
    <row r="122">
      <c r="A122" t="inlineStr">
        <is>
          <t>Low</t>
        </is>
      </c>
    </row>
    <row r="123">
      <c r="A123" t="inlineStr">
        <is>
          <t>Average Fuel Price (incl. taxes)</t>
        </is>
      </c>
      <c r="C123" t="inlineStr">
        <is>
          <t>Dollar</t>
        </is>
      </c>
      <c r="D123" t="inlineStr">
        <is>
          <t>QQQQ</t>
        </is>
      </c>
      <c r="AC123" t="n">
        <v>2.03</v>
      </c>
      <c r="AH123" t="n">
        <v>1.99</v>
      </c>
    </row>
    <row r="124">
      <c r="A124" t="inlineStr">
        <is>
          <t>CASM ex fuel and special items (YOY % change)   (%)</t>
        </is>
      </c>
      <c r="C124" t="inlineStr">
        <is>
          <t>Percent</t>
        </is>
      </c>
      <c r="D124" t="inlineStr">
        <is>
          <t>QQQQ</t>
        </is>
      </c>
      <c r="AC124" t="n">
        <v>0</v>
      </c>
      <c r="AH124" t="n">
        <v>0.5</v>
      </c>
    </row>
    <row r="126">
      <c r="A126" t="inlineStr">
        <is>
          <t>Approximate</t>
        </is>
      </c>
    </row>
    <row r="127">
      <c r="A127" t="inlineStr">
        <is>
          <t>Available seat miles (ASMs)</t>
        </is>
      </c>
      <c r="C127" t="inlineStr">
        <is>
          <t>Billion</t>
        </is>
      </c>
      <c r="D127" t="inlineStr">
        <is>
          <t>QQQQ</t>
        </is>
      </c>
      <c r="AC127" t="n">
        <v>69.09999999999999</v>
      </c>
      <c r="AH127" t="n">
        <v>71.59999999999999</v>
      </c>
    </row>
    <row r="128">
      <c r="A128" t="inlineStr">
        <is>
          <t>Cargo revenues</t>
        </is>
      </c>
      <c r="C128" t="inlineStr">
        <is>
          <t>Million</t>
        </is>
      </c>
      <c r="D128" t="inlineStr">
        <is>
          <t>QQQQ</t>
        </is>
      </c>
      <c r="AC128" t="n">
        <v>265</v>
      </c>
      <c r="AH128" t="n">
        <v>290</v>
      </c>
    </row>
    <row r="129">
      <c r="A129" t="inlineStr">
        <is>
          <t>Other revenues</t>
        </is>
      </c>
      <c r="C129" t="inlineStr">
        <is>
          <t>Million</t>
        </is>
      </c>
      <c r="D129" t="inlineStr">
        <is>
          <t>QQQQ</t>
        </is>
      </c>
      <c r="AC129" t="n">
        <v>700</v>
      </c>
      <c r="AH129" t="n">
        <v>705</v>
      </c>
    </row>
    <row r="130">
      <c r="A130" t="inlineStr">
        <is>
          <t>Fuel gallons consumed (mil)</t>
        </is>
      </c>
      <c r="C130" t="inlineStr">
        <is>
          <t>Million</t>
        </is>
      </c>
      <c r="D130" t="inlineStr">
        <is>
          <t>QQQQ</t>
        </is>
      </c>
      <c r="AC130" t="n">
        <v>1090</v>
      </c>
      <c r="AH130" t="n">
        <v>1097</v>
      </c>
    </row>
    <row r="131">
      <c r="A131" t="inlineStr">
        <is>
          <t>Interest income</t>
        </is>
      </c>
      <c r="C131" t="inlineStr">
        <is>
          <t>Million</t>
        </is>
      </c>
      <c r="D131" t="inlineStr">
        <is>
          <t>QQQQ</t>
        </is>
      </c>
      <c r="AC131" t="n">
        <v>-26</v>
      </c>
      <c r="AH131" t="n">
        <v>-40</v>
      </c>
    </row>
    <row r="132">
      <c r="A132" t="inlineStr">
        <is>
          <t>Interest expense</t>
        </is>
      </c>
      <c r="C132" t="inlineStr">
        <is>
          <t>Million</t>
        </is>
      </c>
      <c r="D132" t="inlineStr">
        <is>
          <t>QQQQ</t>
        </is>
      </c>
      <c r="AC132" t="n">
        <v>265</v>
      </c>
      <c r="AH132" t="n">
        <v>276</v>
      </c>
    </row>
    <row r="133">
      <c r="A133" t="inlineStr">
        <is>
          <t xml:space="preserve">Other non-operating (income)/expense </t>
        </is>
      </c>
      <c r="C133" t="inlineStr">
        <is>
          <t>Million</t>
        </is>
      </c>
      <c r="D133" t="inlineStr">
        <is>
          <t>QQQQ</t>
        </is>
      </c>
      <c r="AC133" t="n">
        <v>-75</v>
      </c>
      <c r="AH133" t="n">
        <v>-43</v>
      </c>
    </row>
    <row r="135">
      <c r="A135" t="inlineStr">
        <is>
          <t>Capital expenditure guidance inflow/(outflow)</t>
        </is>
      </c>
    </row>
    <row r="136">
      <c r="A136" t="inlineStr">
        <is>
          <t>Non-aircraft capital expenditure</t>
        </is>
      </c>
      <c r="C136" t="inlineStr">
        <is>
          <t>Million</t>
        </is>
      </c>
      <c r="D136" t="inlineStr">
        <is>
          <t>QQQQ</t>
        </is>
      </c>
      <c r="AC136" t="n">
        <v>-450</v>
      </c>
      <c r="AH136" t="n">
        <v>-425</v>
      </c>
    </row>
    <row r="137">
      <c r="A137" t="inlineStr">
        <is>
          <t>Gross aircraft capital expenditure &amp; net PDPs</t>
        </is>
      </c>
      <c r="C137" t="inlineStr">
        <is>
          <t>Million</t>
        </is>
      </c>
      <c r="D137" t="inlineStr">
        <is>
          <t>QQQQ</t>
        </is>
      </c>
      <c r="AC137" t="n">
        <v>-514</v>
      </c>
      <c r="AH137" t="n">
        <v>-617</v>
      </c>
    </row>
    <row r="138">
      <c r="A138" t="inlineStr">
        <is>
          <t>Assumed aircraft financing</t>
        </is>
      </c>
      <c r="C138" t="inlineStr">
        <is>
          <t>Million</t>
        </is>
      </c>
      <c r="D138" t="inlineStr">
        <is>
          <t>QQQQ</t>
        </is>
      </c>
      <c r="AC138" t="n">
        <v>363</v>
      </c>
      <c r="AH138" t="n">
        <v>483</v>
      </c>
    </row>
    <row r="139">
      <c r="A139" t="inlineStr">
        <is>
          <t>Net Aircraft capital expenditure &amp; PDPs</t>
        </is>
      </c>
      <c r="C139" t="inlineStr">
        <is>
          <t>Million</t>
        </is>
      </c>
      <c r="D139" t="inlineStr">
        <is>
          <t>QQQQ</t>
        </is>
      </c>
      <c r="AC139" t="n">
        <v>-151</v>
      </c>
      <c r="AH139" t="n">
        <v>-135</v>
      </c>
    </row>
    <row r="140">
      <c r="A140" t="inlineStr">
        <is>
          <t>Net Aircraft capital expenditure &amp; PDPs-c</t>
        </is>
      </c>
      <c r="I140">
        <f>I137+I138</f>
        <v/>
      </c>
      <c r="N140">
        <f>N137+N138</f>
        <v/>
      </c>
      <c r="S140">
        <f>S137+S138</f>
        <v/>
      </c>
      <c r="X140">
        <f>X137+X138</f>
        <v/>
      </c>
      <c r="AC140">
        <f>AC137+AC138</f>
        <v/>
      </c>
      <c r="AH140">
        <f>AH137+AH138</f>
        <v/>
      </c>
      <c r="AM140">
        <f>AM137+AM138</f>
        <v/>
      </c>
      <c r="AR140">
        <f>AR137+AR138</f>
        <v/>
      </c>
      <c r="AV140">
        <f>AV137+AV138</f>
        <v/>
      </c>
    </row>
    <row r="141">
      <c r="A141" t="inlineStr">
        <is>
          <t>Sum check</t>
        </is>
      </c>
      <c r="I141">
        <f>I139-I140</f>
        <v/>
      </c>
      <c r="N141">
        <f>N139-N140</f>
        <v/>
      </c>
      <c r="S141">
        <f>S139-S140</f>
        <v/>
      </c>
      <c r="X141">
        <f>X139-X140</f>
        <v/>
      </c>
      <c r="AC141">
        <f>AC139-AC140</f>
        <v/>
      </c>
      <c r="AH141">
        <f>AH139-AH140</f>
        <v/>
      </c>
      <c r="AM141">
        <f>AM139-AM140</f>
        <v/>
      </c>
      <c r="AR141">
        <f>AR139-AR140</f>
        <v/>
      </c>
      <c r="AV141">
        <f>AV139-AV140</f>
        <v/>
      </c>
    </row>
    <row r="143">
      <c r="A143" t="inlineStr">
        <is>
          <t>Annual guidance</t>
        </is>
      </c>
    </row>
    <row r="144">
      <c r="A144" t="inlineStr">
        <is>
          <t>Total mainline and regional guidance</t>
        </is>
      </c>
    </row>
    <row r="145">
      <c r="A145" t="inlineStr">
        <is>
          <t>High</t>
        </is>
      </c>
    </row>
    <row r="146">
      <c r="A146" t="inlineStr">
        <is>
          <t>Available seat miles (ASMs)</t>
        </is>
      </c>
      <c r="C146" t="inlineStr">
        <is>
          <t>Billion</t>
        </is>
      </c>
      <c r="D146" t="inlineStr">
        <is>
          <t>QQQQ</t>
        </is>
      </c>
      <c r="AM146" t="n">
        <v>299.3</v>
      </c>
    </row>
    <row r="147">
      <c r="A147" t="inlineStr">
        <is>
          <t>Available seat miles (ASMs) (%)</t>
        </is>
      </c>
      <c r="C147" t="inlineStr">
        <is>
          <t>Percent</t>
        </is>
      </c>
      <c r="D147" t="inlineStr">
        <is>
          <t>QQQQ</t>
        </is>
      </c>
      <c r="AM147" t="n">
        <v>5</v>
      </c>
      <c r="AY147" t="n">
        <v>-6</v>
      </c>
      <c r="AZ147" t="n">
        <v>-7.5</v>
      </c>
      <c r="BA147" t="n">
        <v>-8</v>
      </c>
      <c r="BB147" t="n">
        <v>8</v>
      </c>
      <c r="BD147" t="n">
        <v>8</v>
      </c>
      <c r="BE147" t="n">
        <v>8</v>
      </c>
    </row>
    <row r="148">
      <c r="A148" t="inlineStr">
        <is>
          <t>Average fuel price (incl. taxes)</t>
        </is>
      </c>
      <c r="C148" t="inlineStr">
        <is>
          <t>Dollar</t>
        </is>
      </c>
      <c r="D148" t="inlineStr">
        <is>
          <t>QQQQ</t>
        </is>
      </c>
      <c r="AC148" t="n">
        <v>2.11</v>
      </c>
      <c r="AE148" t="n">
        <v>2.21</v>
      </c>
      <c r="AF148" t="n">
        <v>2.23</v>
      </c>
      <c r="AG148" t="n">
        <v>2.27</v>
      </c>
      <c r="AH148" t="n">
        <v>2.04</v>
      </c>
      <c r="AJ148" t="n">
        <v>2.18</v>
      </c>
      <c r="AK148" t="n">
        <v>2.09</v>
      </c>
      <c r="AL148" t="n">
        <v>2.09</v>
      </c>
      <c r="AM148" t="n">
        <v>2.1</v>
      </c>
      <c r="BB148" t="n">
        <v>3.1</v>
      </c>
      <c r="BE148" t="n">
        <v>2.8</v>
      </c>
    </row>
    <row r="149">
      <c r="A149" t="inlineStr">
        <is>
          <t>CASM ex fuel and special items (YOY % change) (%)</t>
        </is>
      </c>
      <c r="C149" t="inlineStr">
        <is>
          <t>Percent</t>
        </is>
      </c>
      <c r="D149" t="inlineStr">
        <is>
          <t>QQQQ</t>
        </is>
      </c>
      <c r="AC149" t="n">
        <v>3</v>
      </c>
      <c r="AE149" t="n">
        <v>3</v>
      </c>
      <c r="AF149" t="n">
        <v>2.5</v>
      </c>
      <c r="AG149" t="n">
        <v>2.5</v>
      </c>
      <c r="AH149" t="n">
        <v>3</v>
      </c>
      <c r="AJ149" t="n">
        <v>3</v>
      </c>
      <c r="AK149" t="n">
        <v>4.5</v>
      </c>
      <c r="AL149" t="n">
        <v>4.5</v>
      </c>
      <c r="AM149" t="n">
        <v>2</v>
      </c>
      <c r="AY149" t="n">
        <v>10</v>
      </c>
      <c r="AZ149" t="n">
        <v>12</v>
      </c>
      <c r="BA149" t="n">
        <v>13</v>
      </c>
      <c r="BB149" t="n">
        <v>5</v>
      </c>
      <c r="BE149" t="n">
        <v>4</v>
      </c>
    </row>
    <row r="150">
      <c r="A150" t="inlineStr">
        <is>
          <t>Earnings per share</t>
        </is>
      </c>
      <c r="C150" t="inlineStr">
        <is>
          <t>Dollar</t>
        </is>
      </c>
      <c r="D150" t="inlineStr">
        <is>
          <t>QQQQ</t>
        </is>
      </c>
      <c r="AM150" t="n">
        <v>6</v>
      </c>
    </row>
    <row r="151">
      <c r="A151" t="inlineStr">
        <is>
          <t>Adjusted operating margin</t>
        </is>
      </c>
      <c r="C151" t="inlineStr">
        <is>
          <t>Percent</t>
        </is>
      </c>
      <c r="D151" t="inlineStr">
        <is>
          <t>QQQQ</t>
        </is>
      </c>
      <c r="BB151" t="n">
        <v>9</v>
      </c>
      <c r="BE151" t="n">
        <v>10</v>
      </c>
    </row>
    <row r="152">
      <c r="A152" t="inlineStr">
        <is>
          <t>Other nonoperating expense excluding net special items</t>
        </is>
      </c>
      <c r="C152" t="inlineStr">
        <is>
          <t>Million</t>
        </is>
      </c>
      <c r="D152" t="inlineStr">
        <is>
          <t>QQQQ</t>
        </is>
      </c>
      <c r="BB152" t="n">
        <v>1650</v>
      </c>
    </row>
    <row r="153">
      <c r="A153" t="inlineStr">
        <is>
          <t>Adjusted earnings per diluted share</t>
        </is>
      </c>
      <c r="C153" t="inlineStr">
        <is>
          <t>Dollar</t>
        </is>
      </c>
      <c r="D153" t="inlineStr">
        <is>
          <t>QQQQ</t>
        </is>
      </c>
      <c r="BB153" t="n">
        <v>3.5</v>
      </c>
      <c r="BD153" t="n">
        <v>3.5</v>
      </c>
      <c r="BE153" t="n">
        <v>3.75</v>
      </c>
      <c r="BF153" t="n">
        <v>2.5</v>
      </c>
    </row>
    <row r="155">
      <c r="A155" t="inlineStr">
        <is>
          <t>Low</t>
        </is>
      </c>
    </row>
    <row r="156">
      <c r="A156" t="inlineStr">
        <is>
          <t>Available seat miles (ASMs)</t>
        </is>
      </c>
      <c r="C156" t="inlineStr">
        <is>
          <t>Billion</t>
        </is>
      </c>
      <c r="D156" t="inlineStr">
        <is>
          <t>QQQQ</t>
        </is>
      </c>
      <c r="AM156" t="n">
        <v>296.5</v>
      </c>
      <c r="AY156" t="n">
        <v>-8</v>
      </c>
      <c r="AZ156" t="n">
        <v>-9.5</v>
      </c>
      <c r="BA156" t="n">
        <v>-10</v>
      </c>
    </row>
    <row r="157">
      <c r="A157" t="inlineStr">
        <is>
          <t>Available seat miles (ASMs) (%)</t>
        </is>
      </c>
      <c r="C157" t="inlineStr">
        <is>
          <t>Percent</t>
        </is>
      </c>
      <c r="D157" t="inlineStr">
        <is>
          <t>QQQQ</t>
        </is>
      </c>
      <c r="AM157" t="n">
        <v>4</v>
      </c>
      <c r="BB157" t="n">
        <v>5</v>
      </c>
      <c r="BD157" t="n">
        <v>5</v>
      </c>
      <c r="BE157" t="n">
        <v>5</v>
      </c>
    </row>
    <row r="158">
      <c r="A158" t="inlineStr">
        <is>
          <t>Average Fuel Price (incl. taxes)</t>
        </is>
      </c>
      <c r="C158" t="inlineStr">
        <is>
          <t>Dollar</t>
        </is>
      </c>
      <c r="D158" t="inlineStr">
        <is>
          <t>QQQQ</t>
        </is>
      </c>
      <c r="AC158" t="n">
        <v>2.06</v>
      </c>
      <c r="AE158" t="n">
        <v>2.16</v>
      </c>
      <c r="AF158" t="n">
        <v>2.18</v>
      </c>
      <c r="AG158" t="n">
        <v>2.22</v>
      </c>
      <c r="AH158" t="n">
        <v>1.99</v>
      </c>
      <c r="AJ158" t="n">
        <v>2.13</v>
      </c>
      <c r="AK158" t="n">
        <v>2.04</v>
      </c>
      <c r="AL158" t="n">
        <v>2.04</v>
      </c>
      <c r="AM158" t="n">
        <v>2.05</v>
      </c>
      <c r="BB158" t="n">
        <v>3</v>
      </c>
      <c r="BE158" t="n">
        <v>2.7</v>
      </c>
    </row>
    <row r="159">
      <c r="A159" t="inlineStr">
        <is>
          <t>CASM ex fuel and special items (YOY % change)   (%)</t>
        </is>
      </c>
      <c r="C159" t="inlineStr">
        <is>
          <t>Percent</t>
        </is>
      </c>
      <c r="D159" t="inlineStr">
        <is>
          <t>QQQQ</t>
        </is>
      </c>
      <c r="AC159" t="n">
        <v>1</v>
      </c>
      <c r="AE159" t="n">
        <v>1</v>
      </c>
      <c r="AF159" t="n">
        <v>0.5</v>
      </c>
      <c r="AG159" t="n">
        <v>0.5</v>
      </c>
      <c r="AH159" t="n">
        <v>1</v>
      </c>
      <c r="AJ159" t="n">
        <v>2</v>
      </c>
      <c r="AK159" t="n">
        <v>3.5</v>
      </c>
      <c r="AL159" t="n">
        <v>3.5</v>
      </c>
      <c r="AM159" t="n">
        <v>0</v>
      </c>
      <c r="AY159" t="n">
        <v>8</v>
      </c>
      <c r="AZ159" t="n">
        <v>10</v>
      </c>
      <c r="BA159" t="n">
        <v>11</v>
      </c>
      <c r="BB159" t="n">
        <v>2</v>
      </c>
      <c r="BE159" t="n">
        <v>2</v>
      </c>
    </row>
    <row r="160">
      <c r="A160" t="inlineStr">
        <is>
          <t>Earnings per share</t>
        </is>
      </c>
      <c r="C160" t="inlineStr">
        <is>
          <t>Dollar</t>
        </is>
      </c>
      <c r="D160" t="inlineStr">
        <is>
          <t>QQQQ</t>
        </is>
      </c>
      <c r="AM160" t="n">
        <v>4</v>
      </c>
    </row>
    <row r="161">
      <c r="A161" t="inlineStr">
        <is>
          <t>Adjusted operating margin</t>
        </is>
      </c>
      <c r="C161" t="inlineStr">
        <is>
          <t>Percent</t>
        </is>
      </c>
      <c r="D161" t="inlineStr">
        <is>
          <t>QQQQ</t>
        </is>
      </c>
      <c r="BB161" t="n">
        <v>7</v>
      </c>
      <c r="BE161" t="n">
        <v>8</v>
      </c>
    </row>
    <row r="162">
      <c r="A162" t="inlineStr">
        <is>
          <t>Other nonoperating expense excluding net special items</t>
        </is>
      </c>
      <c r="C162" t="inlineStr">
        <is>
          <t>Million</t>
        </is>
      </c>
      <c r="D162" t="inlineStr">
        <is>
          <t>QQQQ</t>
        </is>
      </c>
      <c r="BB162" t="n">
        <v>1600</v>
      </c>
    </row>
    <row r="163">
      <c r="A163" t="inlineStr">
        <is>
          <t>Adjusted earnings per diluted share</t>
        </is>
      </c>
      <c r="C163" t="inlineStr">
        <is>
          <t>Dollar</t>
        </is>
      </c>
      <c r="D163" t="inlineStr">
        <is>
          <t>QQQQ</t>
        </is>
      </c>
      <c r="BB163" t="n">
        <v>2.5</v>
      </c>
      <c r="BD163" t="n">
        <v>2.5</v>
      </c>
      <c r="BE163" t="n">
        <v>3</v>
      </c>
      <c r="BF163" t="n">
        <v>2.25</v>
      </c>
    </row>
    <row r="165">
      <c r="A165" t="inlineStr">
        <is>
          <t>Approximate</t>
        </is>
      </c>
    </row>
    <row r="166">
      <c r="A166" t="inlineStr">
        <is>
          <t>Available seat miles (ASMs)</t>
        </is>
      </c>
      <c r="C166" t="inlineStr">
        <is>
          <t>Billion</t>
        </is>
      </c>
      <c r="D166" t="inlineStr">
        <is>
          <t>QQQQ</t>
        </is>
      </c>
      <c r="AC166" t="n">
        <v>284.7</v>
      </c>
      <c r="AE166" t="n">
        <v>283.9</v>
      </c>
      <c r="AF166" t="n">
        <v>282.6</v>
      </c>
      <c r="AG166" t="n">
        <v>282.2</v>
      </c>
      <c r="AH166" t="n">
        <v>290.8</v>
      </c>
      <c r="AJ166" t="n">
        <v>288.9</v>
      </c>
      <c r="AK166" t="n">
        <v>285.9</v>
      </c>
      <c r="AL166" t="n">
        <v>285</v>
      </c>
      <c r="AW166" t="n">
        <v>-5</v>
      </c>
    </row>
    <row r="167">
      <c r="A167" t="inlineStr">
        <is>
          <t>Available seat miles (ASMs) (%) (YOY % change)</t>
        </is>
      </c>
      <c r="C167" t="inlineStr">
        <is>
          <t>Percent</t>
        </is>
      </c>
      <c r="D167" t="inlineStr">
        <is>
          <t>QQQQ</t>
        </is>
      </c>
      <c r="BF167" t="n">
        <v>6.5</v>
      </c>
    </row>
    <row r="168">
      <c r="A168" t="inlineStr">
        <is>
          <t>TRASM (YOY % change) (%)</t>
        </is>
      </c>
      <c r="C168" t="inlineStr">
        <is>
          <t>Percent</t>
        </is>
      </c>
      <c r="D168" t="inlineStr">
        <is>
          <t>QQQQ</t>
        </is>
      </c>
      <c r="BF168" t="n">
        <v>1</v>
      </c>
    </row>
    <row r="169">
      <c r="A169" t="inlineStr">
        <is>
          <t>Cargo revenues</t>
        </is>
      </c>
      <c r="C169" t="inlineStr">
        <is>
          <t>Million</t>
        </is>
      </c>
      <c r="D169" t="inlineStr">
        <is>
          <t>QQQQ</t>
        </is>
      </c>
      <c r="AC169" t="n">
        <v>985</v>
      </c>
      <c r="AE169" t="n">
        <v>997</v>
      </c>
      <c r="AF169" t="n">
        <v>1008</v>
      </c>
      <c r="AG169" t="n">
        <v>1018</v>
      </c>
      <c r="AH169" t="n">
        <v>1075</v>
      </c>
      <c r="AJ169" t="n">
        <v>1013</v>
      </c>
      <c r="AK169" t="n">
        <v>890</v>
      </c>
      <c r="AL169" t="n">
        <v>867</v>
      </c>
    </row>
    <row r="170">
      <c r="A170" t="inlineStr">
        <is>
          <t>Other revenues</t>
        </is>
      </c>
      <c r="C170" t="inlineStr">
        <is>
          <t>Million</t>
        </is>
      </c>
      <c r="D170" t="inlineStr">
        <is>
          <t>QQQQ</t>
        </is>
      </c>
      <c r="AC170" t="n">
        <v>2745</v>
      </c>
      <c r="AE170" t="n">
        <v>2749</v>
      </c>
      <c r="AF170" t="n">
        <v>2787</v>
      </c>
      <c r="AG170" t="n">
        <v>2835</v>
      </c>
      <c r="AH170" t="n">
        <v>2860</v>
      </c>
      <c r="AJ170" t="n">
        <v>2853</v>
      </c>
      <c r="AK170" t="n">
        <v>2850</v>
      </c>
      <c r="AL170" t="n">
        <v>2844</v>
      </c>
    </row>
    <row r="171">
      <c r="A171" t="inlineStr">
        <is>
          <t>CASM ex fuel and net special items (YOY % change) (%)</t>
        </is>
      </c>
      <c r="C171" t="inlineStr">
        <is>
          <t>Percent</t>
        </is>
      </c>
      <c r="D171" t="inlineStr">
        <is>
          <t>QQQQ</t>
        </is>
      </c>
      <c r="AW171" t="n">
        <v>5</v>
      </c>
      <c r="BF171" t="n">
        <v>3</v>
      </c>
    </row>
    <row r="172">
      <c r="A172" t="inlineStr">
        <is>
          <t>Fuel gallons consumed (mil)</t>
        </is>
      </c>
      <c r="C172" t="inlineStr">
        <is>
          <t>Million</t>
        </is>
      </c>
      <c r="D172" t="inlineStr">
        <is>
          <t>QQQQ</t>
        </is>
      </c>
      <c r="AC172" t="n">
        <v>4484</v>
      </c>
      <c r="AE172" t="n">
        <v>4484</v>
      </c>
      <c r="AF172" t="n">
        <v>4457</v>
      </c>
      <c r="AG172" t="n">
        <v>4449</v>
      </c>
      <c r="AH172" t="n">
        <v>4500</v>
      </c>
      <c r="AJ172" t="n">
        <v>4539</v>
      </c>
      <c r="AK172" t="n">
        <v>4531</v>
      </c>
      <c r="AL172" t="n">
        <v>4523</v>
      </c>
      <c r="AM172" t="n">
        <v>4750</v>
      </c>
      <c r="BB172" t="n">
        <v>4100</v>
      </c>
      <c r="BE172" t="n">
        <v>4135</v>
      </c>
    </row>
    <row r="173">
      <c r="A173" t="inlineStr">
        <is>
          <t>Interest income</t>
        </is>
      </c>
      <c r="C173" t="inlineStr">
        <is>
          <t>Million</t>
        </is>
      </c>
      <c r="D173" t="inlineStr">
        <is>
          <t>QQQQ</t>
        </is>
      </c>
      <c r="AC173" t="n">
        <v>-103</v>
      </c>
      <c r="AE173" t="n">
        <v>-104</v>
      </c>
      <c r="AF173" t="n">
        <v>-107</v>
      </c>
      <c r="AG173" t="n">
        <v>-113</v>
      </c>
      <c r="AH173" t="n">
        <v>-155</v>
      </c>
      <c r="AJ173" t="n">
        <v>-139</v>
      </c>
      <c r="AK173" t="n">
        <v>-138</v>
      </c>
      <c r="AL173" t="n">
        <v>-130</v>
      </c>
    </row>
    <row r="174">
      <c r="A174" t="inlineStr">
        <is>
          <t>Interest expense</t>
        </is>
      </c>
      <c r="C174" t="inlineStr">
        <is>
          <t>Million</t>
        </is>
      </c>
      <c r="D174" t="inlineStr">
        <is>
          <t>QQQQ</t>
        </is>
      </c>
      <c r="AC174" t="n">
        <v>1062</v>
      </c>
      <c r="AE174" t="n">
        <v>1073</v>
      </c>
      <c r="AF174" t="n">
        <v>1054</v>
      </c>
      <c r="AG174" t="n">
        <v>1066</v>
      </c>
      <c r="AH174" t="n">
        <v>1110</v>
      </c>
      <c r="AJ174" t="n">
        <v>1063</v>
      </c>
      <c r="AK174" t="n">
        <v>1097</v>
      </c>
      <c r="AL174" t="n">
        <v>1096</v>
      </c>
    </row>
    <row r="175">
      <c r="A175" t="inlineStr">
        <is>
          <t xml:space="preserve">Other non-operating (income)/expense </t>
        </is>
      </c>
      <c r="C175" t="inlineStr">
        <is>
          <t>Million</t>
        </is>
      </c>
      <c r="D175" t="inlineStr">
        <is>
          <t>QQQQ</t>
        </is>
      </c>
      <c r="AC175" t="n">
        <v>-300</v>
      </c>
      <c r="AE175" t="n">
        <v>-311</v>
      </c>
      <c r="AF175" t="n">
        <v>-289</v>
      </c>
      <c r="AG175" t="n">
        <v>-271</v>
      </c>
      <c r="AH175" t="n">
        <v>-176</v>
      </c>
      <c r="AJ175" t="n">
        <v>-174</v>
      </c>
      <c r="AK175" t="n">
        <v>-164</v>
      </c>
      <c r="AL175" t="n">
        <v>-164</v>
      </c>
    </row>
    <row r="176">
      <c r="A176" t="inlineStr">
        <is>
          <t>Adjusted operating margin expense</t>
        </is>
      </c>
      <c r="C176" t="inlineStr">
        <is>
          <t>Percent</t>
        </is>
      </c>
      <c r="D176" t="inlineStr">
        <is>
          <t>QQQQ</t>
        </is>
      </c>
      <c r="BF176" t="n">
        <v>7</v>
      </c>
    </row>
    <row r="177">
      <c r="A177" t="inlineStr">
        <is>
          <t>Adjusted non operating expense</t>
        </is>
      </c>
      <c r="C177" t="inlineStr">
        <is>
          <t>Million</t>
        </is>
      </c>
      <c r="D177" t="inlineStr">
        <is>
          <t>QQQQ</t>
        </is>
      </c>
      <c r="BE177" t="n">
        <v>1575</v>
      </c>
    </row>
    <row r="178">
      <c r="A178" t="inlineStr">
        <is>
          <t>Provision for income taxes at an effective rate approx.</t>
        </is>
      </c>
      <c r="C178" t="inlineStr">
        <is>
          <t>Percent</t>
        </is>
      </c>
      <c r="D178" t="inlineStr">
        <is>
          <t>QQQQ</t>
        </is>
      </c>
      <c r="BF178" t="n">
        <v>25</v>
      </c>
    </row>
    <row r="180">
      <c r="A180" t="inlineStr">
        <is>
          <t>Capital expenditure guidance inflow/(outflow)</t>
        </is>
      </c>
    </row>
    <row r="181">
      <c r="A181" t="inlineStr">
        <is>
          <t>Non-aircraft capital expenditure</t>
        </is>
      </c>
      <c r="C181" t="inlineStr">
        <is>
          <t>Million</t>
        </is>
      </c>
      <c r="D181" t="inlineStr">
        <is>
          <t>QQQQ</t>
        </is>
      </c>
      <c r="AC181" t="n">
        <v>-1800</v>
      </c>
      <c r="AE181" t="n">
        <v>-1800</v>
      </c>
      <c r="AF181" t="n">
        <v>-1800</v>
      </c>
      <c r="AG181" t="n">
        <v>-1800</v>
      </c>
      <c r="AH181" t="n">
        <v>-1700</v>
      </c>
      <c r="AJ181" t="n">
        <v>-1700</v>
      </c>
      <c r="AK181" t="n">
        <v>-1700</v>
      </c>
      <c r="AL181" t="n">
        <v>-1700</v>
      </c>
      <c r="AM181" t="n">
        <v>-1700</v>
      </c>
    </row>
    <row r="182">
      <c r="A182" t="inlineStr">
        <is>
          <t>Gross aircraft capital expenditure &amp; net PDPs</t>
        </is>
      </c>
      <c r="C182" t="inlineStr">
        <is>
          <t>Million</t>
        </is>
      </c>
      <c r="D182" t="inlineStr">
        <is>
          <t>QQQQ</t>
        </is>
      </c>
      <c r="AC182" t="n">
        <v>-1866</v>
      </c>
      <c r="AE182" t="n">
        <v>-1909</v>
      </c>
      <c r="AF182" t="n">
        <v>-1949</v>
      </c>
      <c r="AG182" t="n">
        <v>-1940</v>
      </c>
      <c r="AH182" t="n">
        <v>-3032</v>
      </c>
      <c r="AJ182" t="n">
        <v>-2734</v>
      </c>
      <c r="AK182" t="n">
        <v>-2718</v>
      </c>
      <c r="AL182" t="n">
        <v>-2587</v>
      </c>
      <c r="AM182" t="n">
        <v>-1647</v>
      </c>
    </row>
    <row r="183">
      <c r="A183" t="inlineStr">
        <is>
          <t>Assumed aircraft financing</t>
        </is>
      </c>
      <c r="C183" t="inlineStr">
        <is>
          <t>Million</t>
        </is>
      </c>
      <c r="D183" t="inlineStr">
        <is>
          <t>QQQQ</t>
        </is>
      </c>
      <c r="AC183" t="n">
        <v>1328</v>
      </c>
      <c r="AE183" t="n">
        <v>1585</v>
      </c>
      <c r="AF183" t="n">
        <v>1585</v>
      </c>
      <c r="AG183" t="n">
        <v>1585</v>
      </c>
      <c r="AH183" t="n">
        <v>2728</v>
      </c>
      <c r="AJ183" t="n">
        <v>2565</v>
      </c>
      <c r="AK183" t="n">
        <v>2629</v>
      </c>
      <c r="AL183" t="n">
        <v>1950</v>
      </c>
      <c r="AM183" t="n">
        <v>1492</v>
      </c>
    </row>
    <row r="184">
      <c r="A184" t="inlineStr">
        <is>
          <t>Assumed Debt Financing</t>
        </is>
      </c>
      <c r="C184" t="inlineStr">
        <is>
          <t>Million</t>
        </is>
      </c>
      <c r="D184" t="inlineStr">
        <is>
          <t>QQQQ</t>
        </is>
      </c>
      <c r="AM184" t="n">
        <v>939</v>
      </c>
    </row>
    <row r="185">
      <c r="A185" t="inlineStr">
        <is>
          <t>Net Aircraft capital expenditure &amp; PDPs</t>
        </is>
      </c>
      <c r="C185" t="inlineStr">
        <is>
          <t>Million</t>
        </is>
      </c>
      <c r="D185" t="inlineStr">
        <is>
          <t>QQQQ</t>
        </is>
      </c>
      <c r="AC185" t="n">
        <v>-538</v>
      </c>
      <c r="AE185" t="n">
        <v>-324</v>
      </c>
      <c r="AF185" t="n">
        <v>-365</v>
      </c>
      <c r="AG185" t="n">
        <v>-355</v>
      </c>
      <c r="AH185" t="n">
        <v>-304</v>
      </c>
      <c r="AJ185" t="n">
        <v>-169</v>
      </c>
      <c r="AK185" t="n">
        <v>-89</v>
      </c>
      <c r="AL185" t="n">
        <v>-637</v>
      </c>
      <c r="AM185" t="n">
        <v>783</v>
      </c>
    </row>
    <row r="186">
      <c r="A186" t="inlineStr">
        <is>
          <t>Net Aircraft capital expenditure &amp; PDPs-c</t>
        </is>
      </c>
      <c r="I186">
        <f>I183+I182+I184</f>
        <v/>
      </c>
      <c r="N186">
        <f>N183+N182+N184</f>
        <v/>
      </c>
      <c r="S186">
        <f>S183+S182+S184</f>
        <v/>
      </c>
      <c r="X186">
        <f>X183+X182+X184</f>
        <v/>
      </c>
      <c r="AC186">
        <f>AC183+AC182+AC184</f>
        <v/>
      </c>
      <c r="AE186">
        <f>AE183+AE182+AE184</f>
        <v/>
      </c>
      <c r="AF186">
        <f>AF183+AF182+AF184</f>
        <v/>
      </c>
      <c r="AG186">
        <f>AG183+AG182+AG184</f>
        <v/>
      </c>
      <c r="AH186">
        <f>AH183+AH182+AH184</f>
        <v/>
      </c>
      <c r="AJ186">
        <f>AJ183+AJ182+AJ184</f>
        <v/>
      </c>
      <c r="AK186">
        <f>AK183+AK182+AK184</f>
        <v/>
      </c>
      <c r="AL186">
        <f>AL183+AL182+AL184</f>
        <v/>
      </c>
      <c r="AM186">
        <f>AM183+AM182+AM184</f>
        <v/>
      </c>
      <c r="AR186">
        <f>AR183+AR182+AR184</f>
        <v/>
      </c>
      <c r="AV186">
        <f>AV183+AV182+AV184</f>
        <v/>
      </c>
    </row>
    <row r="187">
      <c r="A187" t="inlineStr">
        <is>
          <t>Sum check</t>
        </is>
      </c>
      <c r="I187">
        <f>I185-I186</f>
        <v/>
      </c>
      <c r="N187">
        <f>N185-N186</f>
        <v/>
      </c>
      <c r="S187">
        <f>S185-S186</f>
        <v/>
      </c>
      <c r="X187">
        <f>X185-X186</f>
        <v/>
      </c>
      <c r="AC187">
        <f>AC185-AC186</f>
        <v/>
      </c>
      <c r="AE187">
        <f>AE185-AE186</f>
        <v/>
      </c>
      <c r="AF187">
        <f>AF185-AF186</f>
        <v/>
      </c>
      <c r="AG187">
        <f>AG185-AG186</f>
        <v/>
      </c>
      <c r="AH187">
        <f>AH185-AH186</f>
        <v/>
      </c>
      <c r="AJ187">
        <f>AJ185-AJ186</f>
        <v/>
      </c>
      <c r="AK187">
        <f>AK185-AK186</f>
        <v/>
      </c>
      <c r="AL187">
        <f>AL185-AL186</f>
        <v/>
      </c>
      <c r="AM187">
        <f>AM185-AM186</f>
        <v/>
      </c>
      <c r="AR187">
        <f>AR185-AR186</f>
        <v/>
      </c>
      <c r="AV187">
        <f>AV185-AV186</f>
        <v/>
      </c>
    </row>
    <row r="189">
      <c r="A189" t="inlineStr">
        <is>
          <t>Capital expenditure</t>
        </is>
      </c>
    </row>
    <row r="190">
      <c r="A190" t="inlineStr">
        <is>
          <t>Full Year</t>
        </is>
      </c>
    </row>
    <row r="191">
      <c r="A191" t="inlineStr">
        <is>
          <t>Aircraft, net</t>
        </is>
      </c>
      <c r="C191" t="inlineStr">
        <is>
          <t>Million (2021Q1)-</t>
        </is>
      </c>
      <c r="D191" t="inlineStr">
        <is>
          <t>QQQQ</t>
        </is>
      </c>
      <c r="AJ191" t="n">
        <v>2.7</v>
      </c>
      <c r="AT191" t="n">
        <v>-1000</v>
      </c>
      <c r="AU191" t="n">
        <v>-1000</v>
      </c>
    </row>
    <row r="192">
      <c r="A192" t="inlineStr">
        <is>
          <t>Non-aircraft</t>
        </is>
      </c>
      <c r="C192" t="inlineStr">
        <is>
          <t>Million (2021Q1)-</t>
        </is>
      </c>
      <c r="D192" t="inlineStr">
        <is>
          <t>QQQQ</t>
        </is>
      </c>
      <c r="AJ192" t="n">
        <v>1.7</v>
      </c>
      <c r="AT192" t="n">
        <v>900</v>
      </c>
      <c r="AU192" t="n">
        <v>900</v>
      </c>
    </row>
    <row r="193">
      <c r="A193" t="inlineStr">
        <is>
          <t>Total inflow</t>
        </is>
      </c>
      <c r="C193" t="inlineStr">
        <is>
          <t>Million (2021Q1)-</t>
        </is>
      </c>
      <c r="D193" t="inlineStr">
        <is>
          <t>QQQQ</t>
        </is>
      </c>
      <c r="AJ193" t="n">
        <v>4.4</v>
      </c>
      <c r="AT193" t="n">
        <v>-100</v>
      </c>
      <c r="AU193" t="n">
        <v>-100</v>
      </c>
    </row>
    <row r="194">
      <c r="A194" t="inlineStr">
        <is>
          <t>Total inflow-c</t>
        </is>
      </c>
      <c r="I194">
        <f>SUM(I191:I192)</f>
        <v/>
      </c>
      <c r="N194">
        <f>SUM(N191:N192)</f>
        <v/>
      </c>
      <c r="S194">
        <f>SUM(S191:S192)</f>
        <v/>
      </c>
      <c r="X194">
        <f>SUM(X191:X192)</f>
        <v/>
      </c>
      <c r="AC194">
        <f>SUM(AC191:AC192)</f>
        <v/>
      </c>
      <c r="AH194">
        <f>SUM(AH191:AH192)</f>
        <v/>
      </c>
      <c r="AJ194">
        <f>SUM(AJ191:AJ192)</f>
        <v/>
      </c>
      <c r="AM194">
        <f>SUM(AM191:AM192)</f>
        <v/>
      </c>
      <c r="AR194">
        <f>SUM(AR191:AR192)</f>
        <v/>
      </c>
      <c r="AT194">
        <f>SUM(AT191:AT192)</f>
        <v/>
      </c>
      <c r="AU194">
        <f>SUM(AU191:AU192)</f>
        <v/>
      </c>
      <c r="AV194">
        <f>SUM(AV191:AV192)</f>
        <v/>
      </c>
    </row>
    <row r="195">
      <c r="A195" t="inlineStr">
        <is>
          <t>Sum check</t>
        </is>
      </c>
      <c r="I195">
        <f>I193-I194</f>
        <v/>
      </c>
      <c r="N195">
        <f>N193-N194</f>
        <v/>
      </c>
      <c r="S195">
        <f>S193-S194</f>
        <v/>
      </c>
      <c r="X195">
        <f>X193-X194</f>
        <v/>
      </c>
      <c r="AC195">
        <f>AC193-AC194</f>
        <v/>
      </c>
      <c r="AH195">
        <f>AH193-AH194</f>
        <v/>
      </c>
      <c r="AJ195">
        <f>AJ193-AJ194</f>
        <v/>
      </c>
      <c r="AM195">
        <f>AM193-AM194</f>
        <v/>
      </c>
      <c r="AR195">
        <f>AR193-AR194</f>
        <v/>
      </c>
      <c r="AT195">
        <f>AT193-AT194</f>
        <v/>
      </c>
      <c r="AU195">
        <f>AU193-AU194</f>
        <v/>
      </c>
      <c r="AV195">
        <f>AV193-AV194</f>
        <v/>
      </c>
    </row>
    <row r="197">
      <c r="A197" t="inlineStr">
        <is>
          <t>Next year</t>
        </is>
      </c>
    </row>
    <row r="198">
      <c r="A198" t="inlineStr">
        <is>
          <t>Aircraft, net</t>
        </is>
      </c>
      <c r="C198" t="inlineStr">
        <is>
          <t>Billion</t>
        </is>
      </c>
      <c r="D198" t="inlineStr">
        <is>
          <t>QQQQ</t>
        </is>
      </c>
      <c r="AE198" t="n">
        <v>2.5</v>
      </c>
      <c r="AF198" t="n">
        <v>2.9</v>
      </c>
      <c r="AG198" t="n">
        <v>2.9</v>
      </c>
      <c r="AJ198" t="n">
        <v>1.9</v>
      </c>
      <c r="AK198" t="n">
        <v>1.85</v>
      </c>
      <c r="AL198" t="n">
        <v>2</v>
      </c>
    </row>
    <row r="199">
      <c r="A199" t="inlineStr">
        <is>
          <t>Non-aircraft</t>
        </is>
      </c>
      <c r="C199" t="inlineStr">
        <is>
          <t>Billion</t>
        </is>
      </c>
      <c r="D199" t="inlineStr">
        <is>
          <t>QQQQ</t>
        </is>
      </c>
      <c r="AE199" t="n">
        <v>1.8</v>
      </c>
      <c r="AF199" t="n">
        <v>1.8</v>
      </c>
      <c r="AJ199" t="n">
        <v>1.7</v>
      </c>
      <c r="AK199" t="n">
        <v>1.7</v>
      </c>
      <c r="AL199" t="n">
        <v>1.7</v>
      </c>
    </row>
    <row r="201">
      <c r="A201" t="inlineStr">
        <is>
          <t>Next 2nd year</t>
        </is>
      </c>
    </row>
    <row r="202">
      <c r="A202" t="inlineStr">
        <is>
          <t>Aircraft purchase</t>
        </is>
      </c>
      <c r="C202" t="inlineStr">
        <is>
          <t>Billion</t>
        </is>
      </c>
      <c r="D202" t="inlineStr">
        <is>
          <t>QQQQ</t>
        </is>
      </c>
      <c r="AC202" t="n">
        <v>2.8</v>
      </c>
      <c r="AE202" t="n">
        <v>1.7</v>
      </c>
      <c r="AF202" t="n">
        <v>1.2</v>
      </c>
      <c r="AG202" t="n">
        <v>1.2</v>
      </c>
      <c r="AH202" t="n">
        <v>1.6</v>
      </c>
      <c r="AJ202" t="n">
        <v>1</v>
      </c>
      <c r="AK202" t="n">
        <v>0.9</v>
      </c>
      <c r="AL202" t="n">
        <v>0.9</v>
      </c>
      <c r="AM202" t="n">
        <v>0.8</v>
      </c>
    </row>
    <row r="203">
      <c r="A203" t="inlineStr">
        <is>
          <t>Non-aircraft capital expenditure</t>
        </is>
      </c>
      <c r="C203" t="inlineStr">
        <is>
          <t>Billion</t>
        </is>
      </c>
      <c r="D203" t="inlineStr">
        <is>
          <t>QQQQ</t>
        </is>
      </c>
      <c r="AC203" t="n">
        <v>1.8</v>
      </c>
      <c r="AE203" t="n">
        <v>1.6</v>
      </c>
      <c r="AF203" t="n">
        <v>1.6</v>
      </c>
      <c r="AG203" t="n">
        <v>1.7</v>
      </c>
      <c r="AH203" t="n">
        <v>1.7</v>
      </c>
      <c r="AJ203" t="n">
        <v>1.2</v>
      </c>
      <c r="AK203" t="n">
        <v>1.2</v>
      </c>
      <c r="AL203" t="n">
        <v>1.2</v>
      </c>
      <c r="AM203" t="n">
        <v>1.2</v>
      </c>
    </row>
    <row r="204">
      <c r="A204" t="inlineStr">
        <is>
          <t>Total</t>
        </is>
      </c>
      <c r="C204" t="inlineStr">
        <is>
          <t>Billion</t>
        </is>
      </c>
      <c r="D204" t="inlineStr">
        <is>
          <t>QQQQ</t>
        </is>
      </c>
      <c r="AM204" t="n">
        <v>2</v>
      </c>
    </row>
    <row r="205">
      <c r="A205" t="inlineStr">
        <is>
          <t>Total-c</t>
        </is>
      </c>
      <c r="I205">
        <f>SUM(I202:I203)</f>
        <v/>
      </c>
      <c r="N205">
        <f>SUM(N202:N203)</f>
        <v/>
      </c>
      <c r="S205">
        <f>SUM(S202:S203)</f>
        <v/>
      </c>
      <c r="X205">
        <f>SUM(X202:X203)</f>
        <v/>
      </c>
      <c r="AC205">
        <f>SUM(AC202:AC203)</f>
        <v/>
      </c>
      <c r="AH205">
        <f>SUM(AH202:AH203)</f>
        <v/>
      </c>
      <c r="AM205">
        <f>SUM(AM202:AM203)</f>
        <v/>
      </c>
      <c r="AR205">
        <f>SUM(AR202:AR203)</f>
        <v/>
      </c>
      <c r="AV205">
        <f>SUM(AV202:AV203)</f>
        <v/>
      </c>
    </row>
    <row r="206">
      <c r="A206" t="inlineStr">
        <is>
          <t>Sum check</t>
        </is>
      </c>
      <c r="I206">
        <f>I204-I205</f>
        <v/>
      </c>
      <c r="N206">
        <f>N204-N205</f>
        <v/>
      </c>
      <c r="S206">
        <f>S204-S205</f>
        <v/>
      </c>
      <c r="X206">
        <f>X204-X205</f>
        <v/>
      </c>
      <c r="AC206">
        <f>AC204-AC205</f>
        <v/>
      </c>
      <c r="AH206">
        <f>AH204-AH205</f>
        <v/>
      </c>
      <c r="AM206">
        <f>AM204-AM205</f>
        <v/>
      </c>
      <c r="AR206">
        <f>AR204-AR205</f>
        <v/>
      </c>
      <c r="AV206">
        <f>AV204-AV205</f>
        <v/>
      </c>
    </row>
    <row r="208">
      <c r="A208" t="inlineStr">
        <is>
          <t>Next 3rd year</t>
        </is>
      </c>
    </row>
    <row r="209">
      <c r="A209" t="inlineStr">
        <is>
          <t>Aircraft purchase</t>
        </is>
      </c>
      <c r="C209" t="inlineStr">
        <is>
          <t>Billion</t>
        </is>
      </c>
      <c r="D209" t="inlineStr">
        <is>
          <t>QQQQ</t>
        </is>
      </c>
      <c r="AC209" t="n">
        <v>2.5</v>
      </c>
      <c r="AH209" t="n">
        <v>1</v>
      </c>
    </row>
    <row r="210">
      <c r="A210" t="inlineStr">
        <is>
          <t>Non-aircraft capital expenditure</t>
        </is>
      </c>
      <c r="C210" t="inlineStr">
        <is>
          <t>Billion</t>
        </is>
      </c>
      <c r="D210" t="inlineStr">
        <is>
          <t>QQQQ</t>
        </is>
      </c>
      <c r="AC210" t="n">
        <v>1.6</v>
      </c>
      <c r="AH210" t="n">
        <v>1.2</v>
      </c>
    </row>
    <row r="212">
      <c r="A212" t="inlineStr">
        <is>
          <t>Increase/ decrease in capital expenditure (YOY)</t>
        </is>
      </c>
    </row>
    <row r="213">
      <c r="A213" t="inlineStr">
        <is>
          <t>Next year</t>
        </is>
      </c>
      <c r="C213" t="inlineStr">
        <is>
          <t>Million</t>
        </is>
      </c>
      <c r="D213" t="inlineStr">
        <is>
          <t>QQQQ</t>
        </is>
      </c>
      <c r="AJ213" t="n">
        <v>-800</v>
      </c>
      <c r="AK213" t="n">
        <v>-850</v>
      </c>
      <c r="AL213" t="n">
        <v>-600</v>
      </c>
    </row>
    <row r="214">
      <c r="A214" t="inlineStr">
        <is>
          <t>Next 2nd year</t>
        </is>
      </c>
      <c r="C214" t="inlineStr">
        <is>
          <t>Billion</t>
        </is>
      </c>
      <c r="D214" t="inlineStr">
        <is>
          <t>QQQQ</t>
        </is>
      </c>
      <c r="AH214" t="n">
        <v>-1.4</v>
      </c>
      <c r="AJ214" t="n">
        <v>-1.4</v>
      </c>
      <c r="AK214" t="n">
        <v>-1.4</v>
      </c>
      <c r="AL214" t="n">
        <v>-1.5</v>
      </c>
    </row>
    <row r="215">
      <c r="A215" t="inlineStr">
        <is>
          <t>Next 3rd year</t>
        </is>
      </c>
      <c r="C215" t="inlineStr">
        <is>
          <t>Billion</t>
        </is>
      </c>
      <c r="D215" t="inlineStr">
        <is>
          <t>QQQQ</t>
        </is>
      </c>
      <c r="AH215" t="n">
        <v>-1.1</v>
      </c>
    </row>
    <row r="217">
      <c r="A217" t="inlineStr">
        <is>
          <t>Aircraft capital expenditure for 2019/2020 will be financed (%)</t>
        </is>
      </c>
      <c r="C217" t="inlineStr">
        <is>
          <t>Percent</t>
        </is>
      </c>
      <c r="D217" t="inlineStr">
        <is>
          <t>QQQQ</t>
        </is>
      </c>
      <c r="AC217" t="n">
        <v>80</v>
      </c>
    </row>
    <row r="219">
      <c r="A219" t="inlineStr">
        <is>
          <t>Total debt reduction- bridge</t>
        </is>
      </c>
    </row>
    <row r="220">
      <c r="A220" t="inlineStr">
        <is>
          <t>Opening balance (Q2 2021 total debt)</t>
        </is>
      </c>
      <c r="C220" t="inlineStr">
        <is>
          <t>Billion</t>
        </is>
      </c>
      <c r="D220" t="inlineStr">
        <is>
          <t>QQQQ</t>
        </is>
      </c>
      <c r="BF220" t="n">
        <v>54</v>
      </c>
    </row>
    <row r="221">
      <c r="A221" t="inlineStr">
        <is>
          <t>Unsecured-2019</t>
        </is>
      </c>
      <c r="C221" t="inlineStr">
        <is>
          <t>Billion</t>
        </is>
      </c>
      <c r="D221" t="inlineStr">
        <is>
          <t>QQQQ</t>
        </is>
      </c>
      <c r="BF221" t="n">
        <v>-0.8</v>
      </c>
    </row>
    <row r="222">
      <c r="A222" t="inlineStr">
        <is>
          <t>Spare parts term loan</t>
        </is>
      </c>
      <c r="C222" t="inlineStr">
        <is>
          <t>Billion</t>
        </is>
      </c>
      <c r="D222" t="inlineStr">
        <is>
          <t>QQQQ</t>
        </is>
      </c>
      <c r="BF222" t="n">
        <v>-1</v>
      </c>
    </row>
    <row r="223">
      <c r="A223" t="inlineStr">
        <is>
          <t>LGA/DCA term loan</t>
        </is>
      </c>
      <c r="C223" t="inlineStr">
        <is>
          <t>Billion</t>
        </is>
      </c>
      <c r="D223" t="inlineStr">
        <is>
          <t>QQQQ</t>
        </is>
      </c>
      <c r="BF223" t="n">
        <v>-1.2</v>
      </c>
    </row>
    <row r="224">
      <c r="A224" t="inlineStr">
        <is>
          <t>Secured/Unsecured 2020</t>
        </is>
      </c>
      <c r="C224" t="inlineStr">
        <is>
          <t>Billion</t>
        </is>
      </c>
      <c r="D224" t="inlineStr">
        <is>
          <t>QQQQ</t>
        </is>
      </c>
      <c r="BF224" t="n">
        <v>-0.6</v>
      </c>
    </row>
    <row r="225">
      <c r="A225" t="inlineStr">
        <is>
          <t>Amortizing debt</t>
        </is>
      </c>
      <c r="C225" t="inlineStr">
        <is>
          <t>Billion</t>
        </is>
      </c>
      <c r="D225" t="inlineStr">
        <is>
          <t>QQQQ</t>
        </is>
      </c>
      <c r="BF225" t="n">
        <v>-3.5</v>
      </c>
    </row>
    <row r="226">
      <c r="A226" t="inlineStr">
        <is>
          <t>Lease &amp; debt</t>
        </is>
      </c>
      <c r="C226" t="inlineStr">
        <is>
          <t>Billion</t>
        </is>
      </c>
      <c r="D226" t="inlineStr">
        <is>
          <t>QQQQ</t>
        </is>
      </c>
      <c r="BF226" t="n">
        <v>-4.4</v>
      </c>
    </row>
    <row r="227">
      <c r="A227" t="inlineStr">
        <is>
          <t>Closing balance (Total debt 2023 expectation)</t>
        </is>
      </c>
      <c r="C227" t="inlineStr">
        <is>
          <t>Billion</t>
        </is>
      </c>
      <c r="D227" t="inlineStr">
        <is>
          <t>QQQQ</t>
        </is>
      </c>
      <c r="BF227" t="n">
        <v>43</v>
      </c>
    </row>
    <row r="229">
      <c r="A229" t="inlineStr">
        <is>
          <t>Quarterly guidance</t>
        </is>
      </c>
    </row>
    <row r="230">
      <c r="A230" t="inlineStr">
        <is>
          <t>Mainline guidance</t>
        </is>
      </c>
    </row>
    <row r="231">
      <c r="A231" t="inlineStr">
        <is>
          <t>High</t>
        </is>
      </c>
    </row>
    <row r="232">
      <c r="A232" t="inlineStr">
        <is>
          <t>CASM ex fuel, special items and profit sharing (YOY % change)</t>
        </is>
      </c>
      <c r="C232" t="inlineStr">
        <is>
          <t>Percent</t>
        </is>
      </c>
      <c r="D232" t="inlineStr">
        <is>
          <t>QQQQ</t>
        </is>
      </c>
      <c r="K232" t="n">
        <v>4</v>
      </c>
      <c r="L232" t="n">
        <v>3</v>
      </c>
      <c r="X232" t="n">
        <v>12</v>
      </c>
      <c r="Z232" t="n">
        <v>8</v>
      </c>
      <c r="AA232" t="n">
        <v>6</v>
      </c>
      <c r="AB232" t="n">
        <v>6</v>
      </c>
    </row>
    <row r="233">
      <c r="A233" t="inlineStr">
        <is>
          <t>Average fuel price (incl. taxes &amp; hedges)</t>
        </is>
      </c>
      <c r="C233" t="inlineStr">
        <is>
          <t>Dollar</t>
        </is>
      </c>
      <c r="D233" t="inlineStr">
        <is>
          <t>QQQQ</t>
        </is>
      </c>
      <c r="K233" t="n">
        <v>3.01</v>
      </c>
      <c r="L233" t="n">
        <v>3.02</v>
      </c>
      <c r="X233" t="n">
        <v>1.71</v>
      </c>
      <c r="Z233" t="n">
        <v>1.67</v>
      </c>
      <c r="AA233" t="n">
        <v>1.6</v>
      </c>
      <c r="AB233" t="n">
        <v>1.85</v>
      </c>
    </row>
    <row r="235">
      <c r="A235" t="inlineStr">
        <is>
          <t>Low</t>
        </is>
      </c>
    </row>
    <row r="236">
      <c r="A236" t="inlineStr">
        <is>
          <t>CASM ex fuel, special items and profit sharing (YOY % change)</t>
        </is>
      </c>
      <c r="C236" t="inlineStr">
        <is>
          <t>Percent</t>
        </is>
      </c>
      <c r="D236" t="inlineStr">
        <is>
          <t>QQQQ</t>
        </is>
      </c>
      <c r="K236" t="n">
        <v>2</v>
      </c>
      <c r="L236" t="n">
        <v>1</v>
      </c>
      <c r="X236" t="n">
        <v>10</v>
      </c>
      <c r="Z236" t="n">
        <v>6</v>
      </c>
      <c r="AA236" t="n">
        <v>4</v>
      </c>
      <c r="AB236" t="n">
        <v>4</v>
      </c>
    </row>
    <row r="237">
      <c r="A237" t="inlineStr">
        <is>
          <t>Average fuel price (incl. taxes &amp; hedges)</t>
        </is>
      </c>
      <c r="C237" t="inlineStr">
        <is>
          <t>Dollar</t>
        </is>
      </c>
      <c r="D237" t="inlineStr">
        <is>
          <t>QQQQ</t>
        </is>
      </c>
      <c r="K237" t="n">
        <v>2.96</v>
      </c>
      <c r="L237" t="n">
        <v>2.97</v>
      </c>
      <c r="X237" t="n">
        <v>1.66</v>
      </c>
      <c r="Z237" t="n">
        <v>1.62</v>
      </c>
      <c r="AA237" t="n">
        <v>1.55</v>
      </c>
      <c r="AB237" t="n">
        <v>1.8</v>
      </c>
    </row>
    <row r="239">
      <c r="A239" t="inlineStr">
        <is>
          <t>Approximate</t>
        </is>
      </c>
    </row>
    <row r="240">
      <c r="A240" t="inlineStr">
        <is>
          <t>Available seat miles (ASMs)</t>
        </is>
      </c>
      <c r="C240" t="inlineStr">
        <is>
          <t>Billion</t>
        </is>
      </c>
      <c r="D240" t="inlineStr">
        <is>
          <t>QQQQ</t>
        </is>
      </c>
      <c r="K240" t="n">
        <v>61</v>
      </c>
      <c r="L240" t="n">
        <v>62</v>
      </c>
      <c r="X240" t="n">
        <v>56.2</v>
      </c>
      <c r="Z240" t="n">
        <v>63.6</v>
      </c>
      <c r="AA240" t="n">
        <v>65.40000000000001</v>
      </c>
      <c r="AB240" t="n">
        <v>58.9</v>
      </c>
    </row>
    <row r="241">
      <c r="A241" t="inlineStr">
        <is>
          <t>Cargo revenues</t>
        </is>
      </c>
      <c r="C241" t="inlineStr">
        <is>
          <t>Million</t>
        </is>
      </c>
      <c r="D241" t="inlineStr">
        <is>
          <t>QQQQ</t>
        </is>
      </c>
      <c r="K241" t="n">
        <v>210</v>
      </c>
      <c r="L241" t="n">
        <v>210</v>
      </c>
      <c r="X241" t="n">
        <v>170</v>
      </c>
      <c r="Z241" t="n">
        <v>175</v>
      </c>
      <c r="AA241" t="n">
        <v>185</v>
      </c>
      <c r="AB241" t="n">
        <v>210</v>
      </c>
    </row>
    <row r="242">
      <c r="A242" t="inlineStr">
        <is>
          <t>Other revenues</t>
        </is>
      </c>
      <c r="C242" t="inlineStr">
        <is>
          <t>Million</t>
        </is>
      </c>
      <c r="D242" t="inlineStr">
        <is>
          <t>QQQQ</t>
        </is>
      </c>
      <c r="K242" t="n">
        <v>1150</v>
      </c>
      <c r="L242" t="n">
        <v>1150</v>
      </c>
      <c r="X242" t="n">
        <v>1335</v>
      </c>
      <c r="Z242" t="n">
        <v>1310</v>
      </c>
      <c r="AA242" t="n">
        <v>1310</v>
      </c>
      <c r="AB242" t="n">
        <v>1300</v>
      </c>
    </row>
    <row r="243">
      <c r="A243" t="inlineStr">
        <is>
          <t xml:space="preserve">Fuel gallons consumed </t>
        </is>
      </c>
      <c r="C243" t="inlineStr">
        <is>
          <t>Million</t>
        </is>
      </c>
      <c r="D243" t="inlineStr">
        <is>
          <t>QQQQ</t>
        </is>
      </c>
      <c r="K243" t="n">
        <v>929</v>
      </c>
      <c r="L243" t="n">
        <v>947</v>
      </c>
      <c r="X243" t="n">
        <v>834</v>
      </c>
      <c r="Z243" t="n">
        <v>927</v>
      </c>
      <c r="AA243" t="n">
        <v>965</v>
      </c>
      <c r="AB243" t="n">
        <v>871</v>
      </c>
    </row>
    <row r="244">
      <c r="A244" t="inlineStr">
        <is>
          <t>Interest income</t>
        </is>
      </c>
      <c r="C244" t="inlineStr">
        <is>
          <t>Million</t>
        </is>
      </c>
      <c r="D244" t="inlineStr">
        <is>
          <t>QQQQ</t>
        </is>
      </c>
      <c r="K244" t="n">
        <v>-7</v>
      </c>
      <c r="L244" t="n">
        <v>-7</v>
      </c>
      <c r="X244" t="n">
        <v>-14</v>
      </c>
      <c r="Z244" t="n">
        <v>-22</v>
      </c>
      <c r="AA244" t="n">
        <v>-23</v>
      </c>
      <c r="AB244" t="n">
        <v>-20</v>
      </c>
    </row>
    <row r="245">
      <c r="A245" t="inlineStr">
        <is>
          <t>Interest expense</t>
        </is>
      </c>
      <c r="C245" t="inlineStr">
        <is>
          <t>Million</t>
        </is>
      </c>
      <c r="D245" t="inlineStr">
        <is>
          <t>QQQQ</t>
        </is>
      </c>
      <c r="K245" t="n">
        <v>225</v>
      </c>
      <c r="L245" t="n">
        <v>212</v>
      </c>
      <c r="X245" t="n">
        <v>259</v>
      </c>
      <c r="Z245" t="n">
        <v>262</v>
      </c>
      <c r="AA245" t="n">
        <v>268</v>
      </c>
      <c r="AB245" t="n">
        <v>272</v>
      </c>
    </row>
    <row r="246">
      <c r="A246" t="inlineStr">
        <is>
          <t>Other non-operating (income)/expense</t>
        </is>
      </c>
      <c r="C246" t="inlineStr">
        <is>
          <t>Million</t>
        </is>
      </c>
      <c r="D246" t="inlineStr">
        <is>
          <t>QQQQ</t>
        </is>
      </c>
      <c r="K246" t="n">
        <v>2</v>
      </c>
      <c r="L246" t="n">
        <v>5</v>
      </c>
      <c r="X246" t="n">
        <v>0</v>
      </c>
      <c r="Z246" t="n">
        <v>1</v>
      </c>
      <c r="AA246" t="n">
        <v>-4</v>
      </c>
      <c r="AB246" t="n">
        <v>-3</v>
      </c>
    </row>
    <row r="248">
      <c r="A248" t="inlineStr">
        <is>
          <t>Capital expenditure guidance inflow/(outflow)</t>
        </is>
      </c>
    </row>
    <row r="249">
      <c r="A249" t="inlineStr">
        <is>
          <t>Non-aircraft capital expenditure</t>
        </is>
      </c>
      <c r="C249" t="inlineStr">
        <is>
          <t>Million</t>
        </is>
      </c>
      <c r="D249" t="inlineStr">
        <is>
          <t>QQQQ</t>
        </is>
      </c>
      <c r="K249" t="n">
        <v>-290</v>
      </c>
      <c r="L249" t="n">
        <v>-305</v>
      </c>
      <c r="X249" t="n">
        <v>-388</v>
      </c>
      <c r="Z249" t="n">
        <v>-380</v>
      </c>
      <c r="AA249" t="n">
        <v>-403</v>
      </c>
      <c r="AB249" t="n">
        <v>-376</v>
      </c>
    </row>
    <row r="250">
      <c r="A250" t="inlineStr">
        <is>
          <t>Assumed aircraft financing</t>
        </is>
      </c>
      <c r="C250" t="inlineStr">
        <is>
          <t>Million</t>
        </is>
      </c>
      <c r="D250" t="inlineStr">
        <is>
          <t>QQQQ</t>
        </is>
      </c>
      <c r="X250" t="n">
        <v>959</v>
      </c>
      <c r="Z250" t="n">
        <v>944</v>
      </c>
      <c r="AA250" t="n">
        <v>803</v>
      </c>
      <c r="AB250" t="n">
        <v>728</v>
      </c>
    </row>
    <row r="251">
      <c r="A251" t="inlineStr">
        <is>
          <t>Gross aircraft capital expenditure &amp; net PDPs</t>
        </is>
      </c>
      <c r="C251" t="inlineStr">
        <is>
          <t>Million</t>
        </is>
      </c>
      <c r="D251" t="inlineStr">
        <is>
          <t>QQQQ</t>
        </is>
      </c>
      <c r="X251" t="n">
        <v>-1256</v>
      </c>
      <c r="Z251" t="n">
        <v>-1047</v>
      </c>
      <c r="AA251" t="n">
        <v>-920</v>
      </c>
      <c r="AB251" t="n">
        <v>-872</v>
      </c>
    </row>
    <row r="252">
      <c r="A252" t="inlineStr">
        <is>
          <t>Net aircraft capital expenditure &amp; PDPs</t>
        </is>
      </c>
      <c r="C252" t="inlineStr">
        <is>
          <t>Million</t>
        </is>
      </c>
      <c r="D252" t="inlineStr">
        <is>
          <t>QQQQ</t>
        </is>
      </c>
      <c r="K252" t="n">
        <v>-220</v>
      </c>
      <c r="L252" t="n">
        <v>767</v>
      </c>
      <c r="X252" t="n">
        <v>-297</v>
      </c>
      <c r="Z252" t="n">
        <v>-103</v>
      </c>
      <c r="AA252" t="n">
        <v>-117</v>
      </c>
      <c r="AB252" t="n">
        <v>-145</v>
      </c>
    </row>
    <row r="253">
      <c r="A253" t="inlineStr">
        <is>
          <t>Net aircraft capital expenditure &amp; PDPs-c</t>
        </is>
      </c>
      <c r="I253">
        <f>SUM(I250:I251)</f>
        <v/>
      </c>
      <c r="N253">
        <f>SUM(N250:N251)</f>
        <v/>
      </c>
      <c r="S253">
        <f>SUM(S250:S251)</f>
        <v/>
      </c>
      <c r="X253">
        <f>SUM(X250:X251)</f>
        <v/>
      </c>
      <c r="Z253">
        <f>SUM(Z250:Z251)</f>
        <v/>
      </c>
      <c r="AA253">
        <f>SUM(AA250:AA251)</f>
        <v/>
      </c>
      <c r="AB253">
        <f>SUM(AB250:AB251)</f>
        <v/>
      </c>
      <c r="AC253">
        <f>SUM(AC250:AC251)</f>
        <v/>
      </c>
      <c r="AH253">
        <f>SUM(AH250:AH251)</f>
        <v/>
      </c>
      <c r="AM253">
        <f>SUM(AM250:AM251)</f>
        <v/>
      </c>
      <c r="AR253">
        <f>SUM(AR250:AR251)</f>
        <v/>
      </c>
      <c r="AV253">
        <f>SUM(AV250:AV251)</f>
        <v/>
      </c>
    </row>
    <row r="254">
      <c r="A254" t="inlineStr">
        <is>
          <t>Sum check</t>
        </is>
      </c>
      <c r="I254">
        <f>I252-I253</f>
        <v/>
      </c>
      <c r="N254">
        <f>N252-N253</f>
        <v/>
      </c>
      <c r="S254">
        <f>S252-S253</f>
        <v/>
      </c>
      <c r="X254">
        <f>X252-X253</f>
        <v/>
      </c>
      <c r="Z254">
        <f>Z252-Z253</f>
        <v/>
      </c>
      <c r="AA254">
        <f>AA252-AA253</f>
        <v/>
      </c>
      <c r="AB254">
        <f>AB252-AB253</f>
        <v/>
      </c>
      <c r="AC254">
        <f>AC252-AC253</f>
        <v/>
      </c>
      <c r="AH254">
        <f>AH252-AH253</f>
        <v/>
      </c>
      <c r="AM254">
        <f>AM252-AM253</f>
        <v/>
      </c>
      <c r="AR254">
        <f>AR252-AR253</f>
        <v/>
      </c>
      <c r="AV254">
        <f>AV252-AV253</f>
        <v/>
      </c>
    </row>
    <row r="256">
      <c r="A256" t="inlineStr">
        <is>
          <t>Next 2nd Quarter</t>
        </is>
      </c>
    </row>
    <row r="257">
      <c r="A257" t="inlineStr">
        <is>
          <t>High</t>
        </is>
      </c>
    </row>
    <row r="258">
      <c r="A258" t="inlineStr">
        <is>
          <t>CASM ex fuel, special items and profit sharing (YOY % change)</t>
        </is>
      </c>
      <c r="C258" t="inlineStr">
        <is>
          <t>Percent</t>
        </is>
      </c>
      <c r="D258" t="inlineStr">
        <is>
          <t>QQQQ</t>
        </is>
      </c>
      <c r="X258" t="n">
        <v>7</v>
      </c>
      <c r="Z258" t="n">
        <v>5</v>
      </c>
      <c r="AA258" t="n">
        <v>5</v>
      </c>
    </row>
    <row r="259">
      <c r="A259" t="inlineStr">
        <is>
          <t>Average fuel price (incl. taxes &amp; hedges)</t>
        </is>
      </c>
      <c r="C259" t="inlineStr">
        <is>
          <t>Dollar</t>
        </is>
      </c>
      <c r="D259" t="inlineStr">
        <is>
          <t>QQQQ</t>
        </is>
      </c>
      <c r="X259" t="n">
        <v>1.76</v>
      </c>
      <c r="Z259" t="n">
        <v>1.67</v>
      </c>
      <c r="AA259" t="n">
        <v>1.6</v>
      </c>
    </row>
    <row r="261">
      <c r="A261" t="inlineStr">
        <is>
          <t>Low</t>
        </is>
      </c>
    </row>
    <row r="262">
      <c r="A262" t="inlineStr">
        <is>
          <t>CASM ex fuel, special items and profit sharing (YOY % change)</t>
        </is>
      </c>
      <c r="C262" t="inlineStr">
        <is>
          <t>Percent</t>
        </is>
      </c>
      <c r="D262" t="inlineStr">
        <is>
          <t>QQQQ</t>
        </is>
      </c>
      <c r="X262" t="n">
        <v>5</v>
      </c>
      <c r="Z262" t="n">
        <v>3</v>
      </c>
      <c r="AA262" t="n">
        <v>3</v>
      </c>
    </row>
    <row r="263">
      <c r="A263" t="inlineStr">
        <is>
          <t>Average fuel price (incl. taxes &amp; hedges)</t>
        </is>
      </c>
      <c r="C263" t="inlineStr">
        <is>
          <t>Dollar</t>
        </is>
      </c>
      <c r="D263" t="inlineStr">
        <is>
          <t>QQQQ</t>
        </is>
      </c>
      <c r="X263" t="n">
        <v>1.71</v>
      </c>
      <c r="Z263" t="n">
        <v>1.62</v>
      </c>
      <c r="AA263" t="n">
        <v>1.55</v>
      </c>
    </row>
    <row r="265">
      <c r="A265" t="inlineStr">
        <is>
          <t>Approximate</t>
        </is>
      </c>
    </row>
    <row r="266">
      <c r="A266" t="inlineStr">
        <is>
          <t>Available seat miles (ASMs)</t>
        </is>
      </c>
      <c r="C266" t="inlineStr">
        <is>
          <t>Billion</t>
        </is>
      </c>
      <c r="D266" t="inlineStr">
        <is>
          <t>QQQQ</t>
        </is>
      </c>
      <c r="X266" t="n">
        <v>63.7</v>
      </c>
      <c r="Z266" t="n">
        <v>65.5</v>
      </c>
      <c r="AA266" t="n">
        <v>59.4</v>
      </c>
    </row>
    <row r="267">
      <c r="A267" t="inlineStr">
        <is>
          <t>Cargo revenues</t>
        </is>
      </c>
      <c r="C267" t="inlineStr">
        <is>
          <t>Million</t>
        </is>
      </c>
      <c r="D267" t="inlineStr">
        <is>
          <t>QQQQ</t>
        </is>
      </c>
      <c r="X267" t="n">
        <v>180</v>
      </c>
      <c r="Z267" t="n">
        <v>175</v>
      </c>
      <c r="AA267" t="n">
        <v>195</v>
      </c>
    </row>
    <row r="268">
      <c r="A268" t="inlineStr">
        <is>
          <t xml:space="preserve">Other revenues </t>
        </is>
      </c>
      <c r="C268" t="inlineStr">
        <is>
          <t>Million</t>
        </is>
      </c>
      <c r="D268" t="inlineStr">
        <is>
          <t>QQQQ</t>
        </is>
      </c>
      <c r="X268" t="n">
        <v>1330</v>
      </c>
      <c r="Z268" t="n">
        <v>1315</v>
      </c>
      <c r="AA268" t="n">
        <v>1320</v>
      </c>
    </row>
    <row r="269">
      <c r="A269" t="inlineStr">
        <is>
          <t>Fuel gallons consumed (mil)</t>
        </is>
      </c>
      <c r="C269" t="inlineStr">
        <is>
          <t>Million</t>
        </is>
      </c>
      <c r="D269" t="inlineStr">
        <is>
          <t>QQQQ</t>
        </is>
      </c>
      <c r="X269" t="n">
        <v>931</v>
      </c>
      <c r="Z269" t="n">
        <v>957</v>
      </c>
      <c r="AA269" t="n">
        <v>874</v>
      </c>
    </row>
    <row r="270">
      <c r="A270" t="inlineStr">
        <is>
          <t>Interest income</t>
        </is>
      </c>
      <c r="C270" t="inlineStr">
        <is>
          <t>Million</t>
        </is>
      </c>
      <c r="D270" t="inlineStr">
        <is>
          <t>QQQQ</t>
        </is>
      </c>
      <c r="X270" t="n">
        <v>-14</v>
      </c>
      <c r="Z270" t="n">
        <v>-21</v>
      </c>
      <c r="AA270" t="n">
        <v>-22</v>
      </c>
    </row>
    <row r="271">
      <c r="A271" t="inlineStr">
        <is>
          <t>Interest expense</t>
        </is>
      </c>
      <c r="C271" t="inlineStr">
        <is>
          <t>Million</t>
        </is>
      </c>
      <c r="D271" t="inlineStr">
        <is>
          <t>QQQQ</t>
        </is>
      </c>
      <c r="X271" t="n">
        <v>266</v>
      </c>
      <c r="Z271" t="n">
        <v>268</v>
      </c>
      <c r="AA271" t="n">
        <v>269</v>
      </c>
    </row>
    <row r="272">
      <c r="A272" t="inlineStr">
        <is>
          <t>Other non-operating (income)/expense</t>
        </is>
      </c>
      <c r="C272" t="inlineStr">
        <is>
          <t>Million</t>
        </is>
      </c>
      <c r="D272" t="inlineStr">
        <is>
          <t>QQQQ</t>
        </is>
      </c>
      <c r="X272" t="n">
        <v>0</v>
      </c>
      <c r="Z272" t="n">
        <v>1</v>
      </c>
      <c r="AA272" t="n">
        <v>-1</v>
      </c>
    </row>
    <row r="274">
      <c r="A274" t="inlineStr">
        <is>
          <t>Capital expenditure guidance inflow/(outflow)</t>
        </is>
      </c>
    </row>
    <row r="275">
      <c r="A275" t="inlineStr">
        <is>
          <t>Non-aircraft capital expenditure</t>
        </is>
      </c>
      <c r="C275" t="inlineStr">
        <is>
          <t>Million</t>
        </is>
      </c>
      <c r="D275" t="inlineStr">
        <is>
          <t>QQQQ</t>
        </is>
      </c>
      <c r="X275" t="n">
        <v>-366</v>
      </c>
      <c r="Z275" t="n">
        <v>-415</v>
      </c>
      <c r="AA275" t="n">
        <v>-354</v>
      </c>
    </row>
    <row r="276">
      <c r="A276" t="inlineStr">
        <is>
          <t>Gross aircraft capital expenditure &amp; net PDPs</t>
        </is>
      </c>
      <c r="C276" t="inlineStr">
        <is>
          <t>Million</t>
        </is>
      </c>
      <c r="D276" t="inlineStr">
        <is>
          <t>QQQQ</t>
        </is>
      </c>
      <c r="X276" t="n">
        <v>-1041</v>
      </c>
      <c r="Z276" t="n">
        <v>-961</v>
      </c>
      <c r="AA276" t="n">
        <v>-880</v>
      </c>
    </row>
    <row r="277">
      <c r="A277" t="inlineStr">
        <is>
          <t>Assumed aircraft financing</t>
        </is>
      </c>
      <c r="C277" t="inlineStr">
        <is>
          <t>Million</t>
        </is>
      </c>
      <c r="D277" t="inlineStr">
        <is>
          <t>QQQQ</t>
        </is>
      </c>
      <c r="X277" t="n">
        <v>816</v>
      </c>
      <c r="Z277" t="n">
        <v>869</v>
      </c>
      <c r="AA277" t="n">
        <v>605</v>
      </c>
    </row>
    <row r="278">
      <c r="A278" t="inlineStr">
        <is>
          <t>Net aircraft capital expenditure &amp; PDPs</t>
        </is>
      </c>
      <c r="C278" t="inlineStr">
        <is>
          <t>Million</t>
        </is>
      </c>
      <c r="D278" t="inlineStr">
        <is>
          <t>QQQQ</t>
        </is>
      </c>
      <c r="X278" t="n">
        <v>-225</v>
      </c>
      <c r="Z278" t="n">
        <v>-91</v>
      </c>
      <c r="AA278" t="n">
        <v>-275</v>
      </c>
    </row>
    <row r="279">
      <c r="A279" t="inlineStr">
        <is>
          <t>Net aircraft capital expenditure &amp; PDPs-c</t>
        </is>
      </c>
      <c r="I279">
        <f>SUM(I276:I277)</f>
        <v/>
      </c>
      <c r="N279">
        <f>SUM(N276:N277)</f>
        <v/>
      </c>
      <c r="S279">
        <f>SUM(S276:S277)</f>
        <v/>
      </c>
      <c r="X279">
        <f>SUM(X276:X277)</f>
        <v/>
      </c>
      <c r="Z279">
        <f>SUM(Z276:Z277)</f>
        <v/>
      </c>
      <c r="AA279">
        <f>SUM(AA276:AA277)</f>
        <v/>
      </c>
      <c r="AC279">
        <f>SUM(AC276:AC277)</f>
        <v/>
      </c>
      <c r="AH279">
        <f>SUM(AH276:AH277)</f>
        <v/>
      </c>
      <c r="AM279">
        <f>SUM(AM276:AM277)</f>
        <v/>
      </c>
      <c r="AR279">
        <f>SUM(AR276:AR277)</f>
        <v/>
      </c>
      <c r="AV279">
        <f>SUM(AV276:AV277)</f>
        <v/>
      </c>
    </row>
    <row r="280">
      <c r="A280" t="inlineStr">
        <is>
          <t>Sum check</t>
        </is>
      </c>
      <c r="I280">
        <f>I278-I279</f>
        <v/>
      </c>
      <c r="N280">
        <f>N278-N279</f>
        <v/>
      </c>
      <c r="S280">
        <f>S278-S279</f>
        <v/>
      </c>
      <c r="X280">
        <f>X278-X279</f>
        <v/>
      </c>
      <c r="Z280">
        <f>Z278-Z279</f>
        <v/>
      </c>
      <c r="AA280">
        <f>AA278-AA279</f>
        <v/>
      </c>
      <c r="AC280">
        <f>AC278-AC279</f>
        <v/>
      </c>
      <c r="AH280">
        <f>AH278-AH279</f>
        <v/>
      </c>
      <c r="AM280">
        <f>AM278-AM279</f>
        <v/>
      </c>
      <c r="AR280">
        <f>AR278-AR279</f>
        <v/>
      </c>
      <c r="AV280">
        <f>AV278-AV279</f>
        <v/>
      </c>
    </row>
    <row r="282">
      <c r="A282" t="inlineStr">
        <is>
          <t>Next 3rd quarter</t>
        </is>
      </c>
    </row>
    <row r="283">
      <c r="A283" t="inlineStr">
        <is>
          <t>High</t>
        </is>
      </c>
    </row>
    <row r="284">
      <c r="A284" t="inlineStr">
        <is>
          <t>CASM ex fuel, special items and profit sharing (YOY % change)</t>
        </is>
      </c>
      <c r="C284" t="inlineStr">
        <is>
          <t>Percent</t>
        </is>
      </c>
      <c r="D284" t="inlineStr">
        <is>
          <t>QQQQ</t>
        </is>
      </c>
      <c r="K284" t="n">
        <v>5</v>
      </c>
      <c r="X284" t="n">
        <v>3</v>
      </c>
      <c r="Z284" t="n">
        <v>4</v>
      </c>
    </row>
    <row r="285">
      <c r="A285" t="inlineStr">
        <is>
          <t>Average fuel price (incl. taxes &amp; hedges)</t>
        </is>
      </c>
      <c r="C285" t="inlineStr">
        <is>
          <t>Dollar</t>
        </is>
      </c>
      <c r="D285" t="inlineStr">
        <is>
          <t>QQQQ</t>
        </is>
      </c>
      <c r="K285" t="n">
        <v>3.01</v>
      </c>
      <c r="X285" t="n">
        <v>1.79</v>
      </c>
      <c r="Z285" t="n">
        <v>1.67</v>
      </c>
    </row>
    <row r="287">
      <c r="A287" t="inlineStr">
        <is>
          <t>Low</t>
        </is>
      </c>
    </row>
    <row r="288">
      <c r="A288" t="inlineStr">
        <is>
          <t>CASM ex fuel, special items and profit sharing (YOY % change)</t>
        </is>
      </c>
      <c r="C288" t="inlineStr">
        <is>
          <t>Percent</t>
        </is>
      </c>
      <c r="D288" t="inlineStr">
        <is>
          <t>QQQQ</t>
        </is>
      </c>
      <c r="K288" t="n">
        <v>3</v>
      </c>
      <c r="X288" t="n">
        <v>1</v>
      </c>
      <c r="Z288" t="n">
        <v>2</v>
      </c>
    </row>
    <row r="289">
      <c r="A289" t="inlineStr">
        <is>
          <t>Average fuel price (incl. taxes &amp; hedges)</t>
        </is>
      </c>
      <c r="C289" t="inlineStr">
        <is>
          <t>Dollar</t>
        </is>
      </c>
      <c r="D289" t="inlineStr">
        <is>
          <t>QQQQ</t>
        </is>
      </c>
      <c r="K289" t="n">
        <v>2.96</v>
      </c>
      <c r="X289" t="n">
        <v>1.74</v>
      </c>
      <c r="Z289" t="n">
        <v>1.62</v>
      </c>
    </row>
    <row r="291">
      <c r="A291" t="inlineStr">
        <is>
          <t>Approximate</t>
        </is>
      </c>
    </row>
    <row r="292">
      <c r="A292" t="inlineStr">
        <is>
          <t>Available seat miles (ASMs)</t>
        </is>
      </c>
      <c r="C292" t="inlineStr">
        <is>
          <t>Billion</t>
        </is>
      </c>
      <c r="D292" t="inlineStr">
        <is>
          <t>QQQQ</t>
        </is>
      </c>
      <c r="K292" t="n">
        <v>62.3</v>
      </c>
      <c r="X292" t="n">
        <v>65.5</v>
      </c>
      <c r="Z292" t="n">
        <v>59.2</v>
      </c>
    </row>
    <row r="293">
      <c r="A293" t="inlineStr">
        <is>
          <t>Cargo revenues</t>
        </is>
      </c>
      <c r="C293" t="inlineStr">
        <is>
          <t>Million</t>
        </is>
      </c>
      <c r="D293" t="inlineStr">
        <is>
          <t>QQQQ</t>
        </is>
      </c>
      <c r="K293" t="n">
        <v>210</v>
      </c>
      <c r="X293" t="n">
        <v>175</v>
      </c>
      <c r="Z293" t="n">
        <v>195</v>
      </c>
    </row>
    <row r="294">
      <c r="A294" t="inlineStr">
        <is>
          <t>Other revenues</t>
        </is>
      </c>
      <c r="C294" t="inlineStr">
        <is>
          <t>Million</t>
        </is>
      </c>
      <c r="D294" t="inlineStr">
        <is>
          <t>QQQQ</t>
        </is>
      </c>
      <c r="K294" t="n">
        <v>1130</v>
      </c>
      <c r="X294" t="n">
        <v>1325</v>
      </c>
      <c r="Z294" t="n">
        <v>1315</v>
      </c>
    </row>
    <row r="295">
      <c r="A295" t="inlineStr">
        <is>
          <t xml:space="preserve">Fuel gallons consumed </t>
        </is>
      </c>
      <c r="C295" t="inlineStr">
        <is>
          <t>Million</t>
        </is>
      </c>
      <c r="D295" t="inlineStr">
        <is>
          <t>QQQQ</t>
        </is>
      </c>
      <c r="K295" t="n">
        <v>953</v>
      </c>
      <c r="X295" t="n">
        <v>956</v>
      </c>
      <c r="Z295" t="n">
        <v>859</v>
      </c>
    </row>
    <row r="296">
      <c r="A296" t="inlineStr">
        <is>
          <t>Interest income</t>
        </is>
      </c>
      <c r="C296" t="inlineStr">
        <is>
          <t>Million</t>
        </is>
      </c>
      <c r="D296" t="inlineStr">
        <is>
          <t>QQQQ</t>
        </is>
      </c>
      <c r="K296" t="n">
        <v>-7</v>
      </c>
      <c r="X296" t="n">
        <v>-16</v>
      </c>
      <c r="Z296" t="n">
        <v>-21</v>
      </c>
    </row>
    <row r="297">
      <c r="A297" t="inlineStr">
        <is>
          <t>Interest expense</t>
        </is>
      </c>
      <c r="C297" t="inlineStr">
        <is>
          <t>Million</t>
        </is>
      </c>
      <c r="D297" t="inlineStr">
        <is>
          <t>QQQQ</t>
        </is>
      </c>
      <c r="K297" t="n">
        <v>230</v>
      </c>
      <c r="X297" t="n">
        <v>274</v>
      </c>
      <c r="Z297" t="n">
        <v>271</v>
      </c>
    </row>
    <row r="298">
      <c r="A298" t="inlineStr">
        <is>
          <t>Other non-operating (income)/expense</t>
        </is>
      </c>
      <c r="C298" t="inlineStr">
        <is>
          <t>Million</t>
        </is>
      </c>
      <c r="D298" t="inlineStr">
        <is>
          <t>QQQQ</t>
        </is>
      </c>
      <c r="K298" t="n">
        <v>2</v>
      </c>
      <c r="X298" t="n">
        <v>0</v>
      </c>
      <c r="Z298" t="n">
        <v>2</v>
      </c>
    </row>
    <row r="300">
      <c r="A300" t="inlineStr">
        <is>
          <t>Capital expenditure guidance ($ mil) inflow/(outflow)</t>
        </is>
      </c>
    </row>
    <row r="301">
      <c r="A301" t="inlineStr">
        <is>
          <t>Non-aircraft capital expenditure</t>
        </is>
      </c>
      <c r="C301" t="inlineStr">
        <is>
          <t>Million</t>
        </is>
      </c>
      <c r="D301" t="inlineStr">
        <is>
          <t>QQQQ</t>
        </is>
      </c>
      <c r="K301" t="n">
        <v>-210</v>
      </c>
      <c r="X301" t="n">
        <v>-398</v>
      </c>
      <c r="Z301" t="n">
        <v>-365</v>
      </c>
    </row>
    <row r="302">
      <c r="A302" t="inlineStr">
        <is>
          <t>Gross aircraft capital expenditure &amp; net PDPs</t>
        </is>
      </c>
      <c r="C302" t="inlineStr">
        <is>
          <t>Million</t>
        </is>
      </c>
      <c r="D302" t="inlineStr">
        <is>
          <t>QQQQ</t>
        </is>
      </c>
      <c r="X302" t="n">
        <v>-970</v>
      </c>
      <c r="Z302" t="n">
        <v>-883</v>
      </c>
    </row>
    <row r="303">
      <c r="A303" t="inlineStr">
        <is>
          <t>Assumed aircraft financing</t>
        </is>
      </c>
      <c r="C303" t="inlineStr">
        <is>
          <t>Million</t>
        </is>
      </c>
      <c r="D303" t="inlineStr">
        <is>
          <t>QQQQ</t>
        </is>
      </c>
      <c r="X303" t="n">
        <v>771</v>
      </c>
      <c r="Z303" t="n">
        <v>749</v>
      </c>
    </row>
    <row r="304">
      <c r="A304" t="inlineStr">
        <is>
          <t>Net aircraft capital expenditure &amp; PDPs</t>
        </is>
      </c>
      <c r="C304" t="inlineStr">
        <is>
          <t>Million</t>
        </is>
      </c>
      <c r="D304" t="inlineStr">
        <is>
          <t>QQQQ</t>
        </is>
      </c>
      <c r="K304" t="n">
        <v>-260</v>
      </c>
      <c r="X304" t="n">
        <v>-200</v>
      </c>
      <c r="Z304" t="n">
        <v>-134</v>
      </c>
    </row>
    <row r="305">
      <c r="A305" t="inlineStr">
        <is>
          <t>Net aircraft capital expenditure &amp; PDPs-c</t>
        </is>
      </c>
      <c r="I305">
        <f>SUM(I302:I303)</f>
        <v/>
      </c>
      <c r="N305">
        <f>SUM(N302:N303)</f>
        <v/>
      </c>
      <c r="S305">
        <f>SUM(S302:S303)</f>
        <v/>
      </c>
      <c r="X305">
        <f>SUM(X302:X303)</f>
        <v/>
      </c>
      <c r="Z305">
        <f>SUM(Z302:Z303)</f>
        <v/>
      </c>
      <c r="AC305">
        <f>SUM(AC302:AC303)</f>
        <v/>
      </c>
      <c r="AH305">
        <f>SUM(AH302:AH303)</f>
        <v/>
      </c>
      <c r="AM305">
        <f>SUM(AM302:AM303)</f>
        <v/>
      </c>
      <c r="AR305">
        <f>SUM(AR302:AR303)</f>
        <v/>
      </c>
      <c r="AV305">
        <f>SUM(AV302:AV303)</f>
        <v/>
      </c>
    </row>
    <row r="306">
      <c r="A306" t="inlineStr">
        <is>
          <t>Sum check</t>
        </is>
      </c>
      <c r="I306">
        <f>I304-I305</f>
        <v/>
      </c>
      <c r="N306">
        <f>N304-N305</f>
        <v/>
      </c>
      <c r="S306">
        <f>S304-S305</f>
        <v/>
      </c>
      <c r="X306">
        <f>X304-X305</f>
        <v/>
      </c>
      <c r="Z306">
        <f>Z304-Z305</f>
        <v/>
      </c>
      <c r="AC306">
        <f>AC304-AC305</f>
        <v/>
      </c>
      <c r="AH306">
        <f>AH304-AH305</f>
        <v/>
      </c>
      <c r="AM306">
        <f>AM304-AM305</f>
        <v/>
      </c>
      <c r="AR306">
        <f>AR304-AR305</f>
        <v/>
      </c>
      <c r="AV306">
        <f>AV304-AV305</f>
        <v/>
      </c>
    </row>
    <row r="308">
      <c r="A308" t="inlineStr">
        <is>
          <t>Next 4th quarter</t>
        </is>
      </c>
    </row>
    <row r="309">
      <c r="A309" t="inlineStr">
        <is>
          <t>High</t>
        </is>
      </c>
    </row>
    <row r="310">
      <c r="A310" t="inlineStr">
        <is>
          <t>CASM ex fuel, special items and profit sharing (YOY % change)</t>
        </is>
      </c>
      <c r="C310" t="inlineStr">
        <is>
          <t>Percent</t>
        </is>
      </c>
      <c r="D310" t="inlineStr">
        <is>
          <t>QQQQ</t>
        </is>
      </c>
      <c r="K310" t="n">
        <v>3</v>
      </c>
      <c r="L310" t="n">
        <v>1</v>
      </c>
      <c r="X310" t="n">
        <v>2</v>
      </c>
    </row>
    <row r="311">
      <c r="A311" t="inlineStr">
        <is>
          <t>Average fuel price (incl. taxes &amp; hedges)</t>
        </is>
      </c>
      <c r="C311" t="inlineStr">
        <is>
          <t>Dollar</t>
        </is>
      </c>
      <c r="D311" t="inlineStr">
        <is>
          <t>QQQQ</t>
        </is>
      </c>
      <c r="K311" t="n">
        <v>2.97</v>
      </c>
      <c r="L311" t="n">
        <v>3.02</v>
      </c>
      <c r="X311" t="n">
        <v>1.8</v>
      </c>
    </row>
    <row r="313">
      <c r="A313" t="inlineStr">
        <is>
          <t>Low</t>
        </is>
      </c>
    </row>
    <row r="314">
      <c r="A314" t="inlineStr">
        <is>
          <t>CASM ex fuel, special items and profit sharing (YOY % change)</t>
        </is>
      </c>
      <c r="C314" t="inlineStr">
        <is>
          <t>Percent</t>
        </is>
      </c>
      <c r="D314" t="inlineStr">
        <is>
          <t>QQQQ</t>
        </is>
      </c>
      <c r="K314" t="n">
        <v>1</v>
      </c>
      <c r="L314" t="n">
        <v>-1</v>
      </c>
      <c r="X314" t="n">
        <v>0</v>
      </c>
    </row>
    <row r="315">
      <c r="A315" t="inlineStr">
        <is>
          <t>Average fuel price (incl. taxes &amp; hedges)</t>
        </is>
      </c>
      <c r="C315" t="inlineStr">
        <is>
          <t>Dollar</t>
        </is>
      </c>
      <c r="D315" t="inlineStr">
        <is>
          <t>QQQQ</t>
        </is>
      </c>
      <c r="K315" t="n">
        <v>2.92</v>
      </c>
      <c r="L315" t="n">
        <v>2.97</v>
      </c>
      <c r="X315" t="n">
        <v>1.75</v>
      </c>
    </row>
    <row r="317">
      <c r="A317" t="inlineStr">
        <is>
          <t>Approximate</t>
        </is>
      </c>
    </row>
    <row r="318">
      <c r="A318" t="inlineStr">
        <is>
          <t xml:space="preserve">Available seat miles (ASMs) </t>
        </is>
      </c>
      <c r="C318" t="inlineStr">
        <is>
          <t>Billion</t>
        </is>
      </c>
      <c r="D318" t="inlineStr">
        <is>
          <t>QQQQ</t>
        </is>
      </c>
      <c r="K318" t="n">
        <v>59.5</v>
      </c>
      <c r="L318" t="n">
        <v>59.1</v>
      </c>
      <c r="X318" t="n">
        <v>59.3</v>
      </c>
    </row>
    <row r="319">
      <c r="A319" t="inlineStr">
        <is>
          <t>Cargo revenues</t>
        </is>
      </c>
      <c r="C319" t="inlineStr">
        <is>
          <t>Million</t>
        </is>
      </c>
      <c r="D319" t="inlineStr">
        <is>
          <t>QQQQ</t>
        </is>
      </c>
      <c r="K319" t="n">
        <v>230</v>
      </c>
      <c r="L319" t="n">
        <v>225</v>
      </c>
      <c r="X319" t="n">
        <v>195</v>
      </c>
    </row>
    <row r="320">
      <c r="A320" t="inlineStr">
        <is>
          <t>Other revenues</t>
        </is>
      </c>
      <c r="C320" t="inlineStr">
        <is>
          <t>Million</t>
        </is>
      </c>
      <c r="D320" t="inlineStr">
        <is>
          <t>QQQQ</t>
        </is>
      </c>
      <c r="K320" t="n">
        <v>1120</v>
      </c>
      <c r="L320" t="n">
        <v>1135</v>
      </c>
      <c r="X320" t="n">
        <v>1330</v>
      </c>
    </row>
    <row r="321">
      <c r="A321" t="inlineStr">
        <is>
          <t>Fuel gallons consumed (mil)</t>
        </is>
      </c>
      <c r="C321" t="inlineStr">
        <is>
          <t>Million</t>
        </is>
      </c>
      <c r="D321" t="inlineStr">
        <is>
          <t>QQQQ</t>
        </is>
      </c>
      <c r="K321" t="n">
        <v>902</v>
      </c>
      <c r="L321" t="n">
        <v>895</v>
      </c>
      <c r="X321" t="n">
        <v>862</v>
      </c>
    </row>
    <row r="322">
      <c r="A322" t="inlineStr">
        <is>
          <t>Interest (income)</t>
        </is>
      </c>
      <c r="C322" t="inlineStr">
        <is>
          <t>Million</t>
        </is>
      </c>
      <c r="D322" t="inlineStr">
        <is>
          <t>QQQQ</t>
        </is>
      </c>
      <c r="K322" t="n">
        <v>-8</v>
      </c>
      <c r="L322" t="n">
        <v>-7</v>
      </c>
      <c r="X322" t="n">
        <v>-17</v>
      </c>
    </row>
    <row r="323">
      <c r="A323" t="inlineStr">
        <is>
          <t>Interest expense</t>
        </is>
      </c>
      <c r="C323" t="inlineStr">
        <is>
          <t>Million</t>
        </is>
      </c>
      <c r="D323" t="inlineStr">
        <is>
          <t>QQQQ</t>
        </is>
      </c>
      <c r="K323" t="n">
        <v>230</v>
      </c>
      <c r="L323" t="n">
        <v>219</v>
      </c>
      <c r="X323" t="n">
        <v>281</v>
      </c>
    </row>
    <row r="324">
      <c r="A324" t="inlineStr">
        <is>
          <t>Other non-operating (income)/expense ex special items</t>
        </is>
      </c>
      <c r="C324" t="inlineStr">
        <is>
          <t>Million</t>
        </is>
      </c>
      <c r="D324" t="inlineStr">
        <is>
          <t>QQQQ</t>
        </is>
      </c>
      <c r="K324" t="n">
        <v>2</v>
      </c>
      <c r="L324" t="n">
        <v>4</v>
      </c>
      <c r="X324" t="n">
        <v>0</v>
      </c>
    </row>
    <row r="326">
      <c r="A326" t="inlineStr">
        <is>
          <t>Capital expenditure guidance inflow/(outflow)</t>
        </is>
      </c>
    </row>
    <row r="327">
      <c r="A327" t="inlineStr">
        <is>
          <t>Non-aircraft capital expenditure</t>
        </is>
      </c>
      <c r="C327" t="inlineStr">
        <is>
          <t>Million</t>
        </is>
      </c>
      <c r="D327" t="inlineStr">
        <is>
          <t>QQQQ</t>
        </is>
      </c>
      <c r="K327" t="n">
        <v>-240</v>
      </c>
      <c r="L327" t="n">
        <v>-305</v>
      </c>
      <c r="X327" t="n">
        <v>-348</v>
      </c>
    </row>
    <row r="328">
      <c r="A328" t="inlineStr">
        <is>
          <t>Gross aircraft capital expenditure &amp; net PDPs</t>
        </is>
      </c>
      <c r="C328" t="inlineStr">
        <is>
          <t>Million</t>
        </is>
      </c>
      <c r="D328" t="inlineStr">
        <is>
          <t>QQQQ</t>
        </is>
      </c>
      <c r="X328" t="n">
        <v>-800</v>
      </c>
    </row>
    <row r="329">
      <c r="A329" t="inlineStr">
        <is>
          <t>Assumed aircraft financing</t>
        </is>
      </c>
      <c r="C329" t="inlineStr">
        <is>
          <t>Million</t>
        </is>
      </c>
      <c r="D329" t="inlineStr">
        <is>
          <t>QQQQ</t>
        </is>
      </c>
      <c r="X329" t="n">
        <v>595</v>
      </c>
    </row>
    <row r="330">
      <c r="A330" t="inlineStr">
        <is>
          <t>Net aircraft capital expenditure &amp; PDPs</t>
        </is>
      </c>
      <c r="C330" t="inlineStr">
        <is>
          <t>Million</t>
        </is>
      </c>
      <c r="D330" t="inlineStr">
        <is>
          <t>QQQQ</t>
        </is>
      </c>
      <c r="K330" t="n">
        <v>-280</v>
      </c>
      <c r="L330" t="n">
        <v>-313</v>
      </c>
      <c r="X330" t="n">
        <v>-206</v>
      </c>
    </row>
    <row r="331">
      <c r="A331" t="inlineStr">
        <is>
          <t>Net aircraft capital expenditure &amp; PDPs-c</t>
        </is>
      </c>
      <c r="I331">
        <f>I328+I329</f>
        <v/>
      </c>
      <c r="N331">
        <f>N328+N329</f>
        <v/>
      </c>
      <c r="S331">
        <f>S328+S329</f>
        <v/>
      </c>
      <c r="X331">
        <f>X328+X329</f>
        <v/>
      </c>
      <c r="AC331">
        <f>AC328+AC329</f>
        <v/>
      </c>
      <c r="AH331">
        <f>AH328+AH329</f>
        <v/>
      </c>
      <c r="AM331">
        <f>AM328+AM329</f>
        <v/>
      </c>
      <c r="AR331">
        <f>AR328+AR329</f>
        <v/>
      </c>
      <c r="AV331">
        <f>AV328+AV329</f>
        <v/>
      </c>
    </row>
    <row r="332">
      <c r="A332" t="inlineStr">
        <is>
          <t>Sum check</t>
        </is>
      </c>
      <c r="I332">
        <f>I330-I331</f>
        <v/>
      </c>
      <c r="N332">
        <f>N330-N331</f>
        <v/>
      </c>
      <c r="S332">
        <f>S330-S331</f>
        <v/>
      </c>
      <c r="X332">
        <f>X330-X331</f>
        <v/>
      </c>
      <c r="AC332">
        <f>AC330-AC331</f>
        <v/>
      </c>
      <c r="AH332">
        <f>AH330-AH331</f>
        <v/>
      </c>
      <c r="AM332">
        <f>AM330-AM331</f>
        <v/>
      </c>
      <c r="AR332">
        <f>AR330-AR331</f>
        <v/>
      </c>
      <c r="AV332">
        <f>AV330-AV331</f>
        <v/>
      </c>
    </row>
    <row r="334">
      <c r="A334" t="inlineStr">
        <is>
          <t>Regional guidance</t>
        </is>
      </c>
    </row>
    <row r="335">
      <c r="A335" t="inlineStr">
        <is>
          <t>Low</t>
        </is>
      </c>
    </row>
    <row r="336">
      <c r="A336" t="inlineStr">
        <is>
          <t>CASM ex fuel and special items (YOY % change)-low</t>
        </is>
      </c>
      <c r="C336" t="inlineStr">
        <is>
          <t>Percent</t>
        </is>
      </c>
      <c r="D336" t="inlineStr">
        <is>
          <t>QQQQ</t>
        </is>
      </c>
      <c r="X336" t="n">
        <v>1</v>
      </c>
      <c r="Z336" t="n">
        <v>3</v>
      </c>
      <c r="AA336" t="n">
        <v>1</v>
      </c>
      <c r="AB336" t="n">
        <v>1</v>
      </c>
    </row>
    <row r="337">
      <c r="A337" t="inlineStr">
        <is>
          <t>Average Fuel Price (incl. taxes) ($/gal)-Low</t>
        </is>
      </c>
      <c r="C337" t="inlineStr">
        <is>
          <t>Dollar</t>
        </is>
      </c>
      <c r="D337" t="inlineStr">
        <is>
          <t>QQQQ</t>
        </is>
      </c>
      <c r="X337" t="n">
        <v>1.74</v>
      </c>
      <c r="Z337" t="n">
        <v>1.71</v>
      </c>
      <c r="AA337" t="n">
        <v>1.64</v>
      </c>
      <c r="AB337" t="n">
        <v>1.88</v>
      </c>
    </row>
    <row r="339">
      <c r="A339" t="inlineStr">
        <is>
          <t>High</t>
        </is>
      </c>
    </row>
    <row r="340">
      <c r="A340" t="inlineStr">
        <is>
          <t>CASM ex fuel and special items (YOY % change)-High</t>
        </is>
      </c>
      <c r="C340" t="inlineStr">
        <is>
          <t>Percent</t>
        </is>
      </c>
      <c r="D340" t="inlineStr">
        <is>
          <t>QQQQ</t>
        </is>
      </c>
      <c r="X340" t="n">
        <v>1</v>
      </c>
      <c r="Z340" t="n">
        <v>5</v>
      </c>
      <c r="AA340" t="n">
        <v>3</v>
      </c>
      <c r="AB340" t="n">
        <v>3</v>
      </c>
    </row>
    <row r="341">
      <c r="A341" t="inlineStr">
        <is>
          <t>Average Fuel Price (incl. taxes) ($/gal)-High</t>
        </is>
      </c>
      <c r="C341" t="inlineStr">
        <is>
          <t>Dollar</t>
        </is>
      </c>
      <c r="D341" t="inlineStr">
        <is>
          <t>QQQQ</t>
        </is>
      </c>
      <c r="X341" t="n">
        <v>1.79</v>
      </c>
      <c r="Z341" t="n">
        <v>1.76</v>
      </c>
      <c r="AA341" t="n">
        <v>1.69</v>
      </c>
      <c r="AB341" t="n">
        <v>1.93</v>
      </c>
    </row>
    <row r="343">
      <c r="A343" t="inlineStr">
        <is>
          <t>Approx.</t>
        </is>
      </c>
    </row>
    <row r="344">
      <c r="A344" t="inlineStr">
        <is>
          <t>Available seat miles</t>
        </is>
      </c>
      <c r="C344" t="inlineStr">
        <is>
          <t>Billion</t>
        </is>
      </c>
      <c r="D344" t="inlineStr">
        <is>
          <t>QQQQ</t>
        </is>
      </c>
      <c r="X344" t="n">
        <v>7.63</v>
      </c>
      <c r="Z344" t="n">
        <v>8.18</v>
      </c>
      <c r="AA344" t="n">
        <v>8.49</v>
      </c>
      <c r="AB344" t="n">
        <v>8.109999999999999</v>
      </c>
    </row>
    <row r="345">
      <c r="A345" t="inlineStr">
        <is>
          <t>Fuel Gallons Consumed (mil)</t>
        </is>
      </c>
      <c r="C345" t="inlineStr">
        <is>
          <t>Million</t>
        </is>
      </c>
      <c r="D345" t="inlineStr">
        <is>
          <t>QQQQ</t>
        </is>
      </c>
      <c r="X345" t="n">
        <v>180</v>
      </c>
      <c r="Z345" t="n">
        <v>191</v>
      </c>
      <c r="AA345" t="n">
        <v>203</v>
      </c>
      <c r="AB345" t="n">
        <v>195</v>
      </c>
    </row>
    <row r="347">
      <c r="A347" t="inlineStr">
        <is>
          <t>Next 2nd quarter</t>
        </is>
      </c>
    </row>
    <row r="348">
      <c r="A348" t="inlineStr">
        <is>
          <t>Low</t>
        </is>
      </c>
    </row>
    <row r="349">
      <c r="A349" t="inlineStr">
        <is>
          <t>CASM ex fuel and special items (YOY % change)-low</t>
        </is>
      </c>
      <c r="C349" t="inlineStr">
        <is>
          <t>Percent</t>
        </is>
      </c>
      <c r="D349" t="inlineStr">
        <is>
          <t>QQQQ</t>
        </is>
      </c>
      <c r="X349" t="n">
        <v>1</v>
      </c>
      <c r="Z349" t="n">
        <v>1</v>
      </c>
      <c r="AA349" t="n">
        <v>1</v>
      </c>
    </row>
    <row r="350">
      <c r="A350" t="inlineStr">
        <is>
          <t>Average Fuel Price (incl. taxes) ($/gal)-Low</t>
        </is>
      </c>
      <c r="C350" t="inlineStr">
        <is>
          <t>Dollar</t>
        </is>
      </c>
      <c r="D350" t="inlineStr">
        <is>
          <t>QQQQ</t>
        </is>
      </c>
      <c r="X350" t="n">
        <v>1.8</v>
      </c>
      <c r="Z350" t="n">
        <v>1.71</v>
      </c>
      <c r="AA350" t="n">
        <v>1.63</v>
      </c>
    </row>
    <row r="352">
      <c r="A352" t="inlineStr">
        <is>
          <t>High</t>
        </is>
      </c>
    </row>
    <row r="353">
      <c r="A353" t="inlineStr">
        <is>
          <t>CASM ex fuel and special items (YOY % change)-High</t>
        </is>
      </c>
      <c r="C353" t="inlineStr">
        <is>
          <t>Percent</t>
        </is>
      </c>
      <c r="D353" t="inlineStr">
        <is>
          <t>QQQQ</t>
        </is>
      </c>
      <c r="X353" t="n">
        <v>3</v>
      </c>
      <c r="Z353" t="n">
        <v>3</v>
      </c>
      <c r="AA353" t="n">
        <v>1</v>
      </c>
    </row>
    <row r="354">
      <c r="A354" t="inlineStr">
        <is>
          <t>Average Fuel Price (incl. taxes) ($/gal)-High</t>
        </is>
      </c>
      <c r="C354" t="inlineStr">
        <is>
          <t>Dollar</t>
        </is>
      </c>
      <c r="D354" t="inlineStr">
        <is>
          <t>QQQQ</t>
        </is>
      </c>
      <c r="X354" t="n">
        <v>1.85</v>
      </c>
      <c r="Z354" t="n">
        <v>1.76</v>
      </c>
      <c r="AA354" t="n">
        <v>1.68</v>
      </c>
    </row>
    <row r="356">
      <c r="A356" t="inlineStr">
        <is>
          <t>Approx.</t>
        </is>
      </c>
    </row>
    <row r="357">
      <c r="A357" t="inlineStr">
        <is>
          <t>Available seat miles</t>
        </is>
      </c>
      <c r="C357" t="inlineStr">
        <is>
          <t>Billion</t>
        </is>
      </c>
      <c r="D357" t="inlineStr">
        <is>
          <t>QQQQ</t>
        </is>
      </c>
      <c r="X357" t="n">
        <v>7.95</v>
      </c>
      <c r="Z357" t="n">
        <v>8.390000000000001</v>
      </c>
      <c r="AA357" t="n">
        <v>8.18</v>
      </c>
    </row>
    <row r="358">
      <c r="A358" t="inlineStr">
        <is>
          <t>Fuel Gallons Consumed (mil)</t>
        </is>
      </c>
      <c r="C358" t="inlineStr">
        <is>
          <t>Million</t>
        </is>
      </c>
      <c r="D358" t="inlineStr">
        <is>
          <t>QQQQ</t>
        </is>
      </c>
      <c r="X358" t="n">
        <v>187</v>
      </c>
      <c r="Z358" t="n">
        <v>200</v>
      </c>
      <c r="AA358" t="n">
        <v>196</v>
      </c>
    </row>
    <row r="360">
      <c r="A360" t="inlineStr">
        <is>
          <t>Next 3rd quarter</t>
        </is>
      </c>
    </row>
    <row r="361">
      <c r="A361" t="inlineStr">
        <is>
          <t>Low</t>
        </is>
      </c>
    </row>
    <row r="362">
      <c r="A362" t="inlineStr">
        <is>
          <t>CASM ex fuel and special items (YOY % change)-low</t>
        </is>
      </c>
      <c r="C362" t="inlineStr">
        <is>
          <t>Percent</t>
        </is>
      </c>
      <c r="D362" t="inlineStr">
        <is>
          <t>QQQQ</t>
        </is>
      </c>
      <c r="X362" t="n">
        <v>2</v>
      </c>
      <c r="Z362" t="n">
        <v>2</v>
      </c>
    </row>
    <row r="363">
      <c r="A363" t="inlineStr">
        <is>
          <t>Average Fuel Price (incl. taxes) ($/gal)-Low</t>
        </is>
      </c>
      <c r="C363" t="inlineStr">
        <is>
          <t>Dollar</t>
        </is>
      </c>
      <c r="D363" t="inlineStr">
        <is>
          <t>QQQQ</t>
        </is>
      </c>
      <c r="X363" t="n">
        <v>1.83</v>
      </c>
      <c r="Z363" t="n">
        <v>1.71</v>
      </c>
    </row>
    <row r="365">
      <c r="A365" t="inlineStr">
        <is>
          <t>High</t>
        </is>
      </c>
    </row>
    <row r="366">
      <c r="A366" t="inlineStr">
        <is>
          <t>CASM ex fuel and special items (YOY % change)-High</t>
        </is>
      </c>
      <c r="C366" t="inlineStr">
        <is>
          <t>Percent</t>
        </is>
      </c>
      <c r="D366" t="inlineStr">
        <is>
          <t>QQQQ</t>
        </is>
      </c>
      <c r="X366" t="n">
        <v>4</v>
      </c>
      <c r="Z366" t="n">
        <v>0</v>
      </c>
    </row>
    <row r="367">
      <c r="A367" t="inlineStr">
        <is>
          <t>Average Fuel Price (incl. taxes) ($/gal)-High</t>
        </is>
      </c>
      <c r="C367" t="inlineStr">
        <is>
          <t>Dollar</t>
        </is>
      </c>
      <c r="D367" t="inlineStr">
        <is>
          <t>QQQQ</t>
        </is>
      </c>
      <c r="X367" t="n">
        <v>1.88</v>
      </c>
      <c r="Z367" t="n">
        <v>1.76</v>
      </c>
    </row>
    <row r="369">
      <c r="A369" t="inlineStr">
        <is>
          <t>Approx.</t>
        </is>
      </c>
    </row>
    <row r="370">
      <c r="A370" t="inlineStr">
        <is>
          <t>Available seat miles</t>
        </is>
      </c>
      <c r="C370" t="inlineStr">
        <is>
          <t>Billion</t>
        </is>
      </c>
      <c r="D370" t="inlineStr">
        <is>
          <t>QQQQ</t>
        </is>
      </c>
      <c r="X370" t="n">
        <v>8.07</v>
      </c>
      <c r="Z370" t="n">
        <v>8.109999999999999</v>
      </c>
    </row>
    <row r="371">
      <c r="A371" t="inlineStr">
        <is>
          <t>Fuel Gallons Consumed (mil)</t>
        </is>
      </c>
      <c r="C371" t="inlineStr">
        <is>
          <t>Million</t>
        </is>
      </c>
      <c r="D371" t="inlineStr">
        <is>
          <t>QQQQ</t>
        </is>
      </c>
      <c r="X371" t="n">
        <v>193</v>
      </c>
      <c r="Z371" t="n">
        <v>196</v>
      </c>
    </row>
    <row r="373">
      <c r="A373" t="inlineStr">
        <is>
          <t>Next 4th quarter</t>
        </is>
      </c>
    </row>
    <row r="374">
      <c r="A374" t="inlineStr">
        <is>
          <t>Low</t>
        </is>
      </c>
    </row>
    <row r="375">
      <c r="A375" t="inlineStr">
        <is>
          <t>CASM ex fuel and special items (YOY % change)-low</t>
        </is>
      </c>
      <c r="C375" t="inlineStr">
        <is>
          <t>Percent</t>
        </is>
      </c>
      <c r="D375" t="inlineStr">
        <is>
          <t>QQQQ</t>
        </is>
      </c>
      <c r="X375" t="n">
        <v>-1</v>
      </c>
    </row>
    <row r="376">
      <c r="A376" t="inlineStr">
        <is>
          <t>Average Fuel Price (incl. taxes) ($/gal)-Low</t>
        </is>
      </c>
      <c r="C376" t="inlineStr">
        <is>
          <t>Dollar</t>
        </is>
      </c>
      <c r="D376" t="inlineStr">
        <is>
          <t>QQQQ</t>
        </is>
      </c>
      <c r="X376" t="n">
        <v>1.84</v>
      </c>
    </row>
    <row r="378">
      <c r="A378" t="inlineStr">
        <is>
          <t>High</t>
        </is>
      </c>
    </row>
    <row r="379">
      <c r="A379" t="inlineStr">
        <is>
          <t>CASM ex fuel and special items (YOY % change)-High</t>
        </is>
      </c>
      <c r="C379" t="inlineStr">
        <is>
          <t>Percent</t>
        </is>
      </c>
      <c r="D379" t="inlineStr">
        <is>
          <t>QQQQ</t>
        </is>
      </c>
      <c r="X379" t="n">
        <v>1</v>
      </c>
    </row>
    <row r="380">
      <c r="A380" t="inlineStr">
        <is>
          <t>Average Fuel Price (incl. taxes) ($/gal)-High</t>
        </is>
      </c>
      <c r="C380" t="inlineStr">
        <is>
          <t>Dollar</t>
        </is>
      </c>
      <c r="D380" t="inlineStr">
        <is>
          <t>QQQQ</t>
        </is>
      </c>
      <c r="X380" t="n">
        <v>1.89</v>
      </c>
    </row>
    <row r="382">
      <c r="A382" t="inlineStr">
        <is>
          <t>Approx.</t>
        </is>
      </c>
    </row>
    <row r="383">
      <c r="A383" t="inlineStr">
        <is>
          <t>Available seat miles</t>
        </is>
      </c>
      <c r="C383" t="inlineStr">
        <is>
          <t>Billion</t>
        </is>
      </c>
      <c r="D383" t="inlineStr">
        <is>
          <t>QQQQ</t>
        </is>
      </c>
      <c r="X383" t="n">
        <v>7.91</v>
      </c>
    </row>
    <row r="384">
      <c r="A384" t="inlineStr">
        <is>
          <t>Fuel Gallons Consumed (mil)</t>
        </is>
      </c>
      <c r="C384" t="inlineStr">
        <is>
          <t>Million</t>
        </is>
      </c>
      <c r="D384" t="inlineStr">
        <is>
          <t>QQQQ</t>
        </is>
      </c>
      <c r="X384" t="n">
        <v>189</v>
      </c>
    </row>
    <row r="386">
      <c r="A386" t="inlineStr">
        <is>
          <t>Full Year</t>
        </is>
      </c>
    </row>
    <row r="387">
      <c r="A387" t="inlineStr">
        <is>
          <t>Mainline guidance</t>
        </is>
      </c>
    </row>
    <row r="388">
      <c r="A388" t="inlineStr">
        <is>
          <t>High</t>
        </is>
      </c>
    </row>
    <row r="389">
      <c r="A389" t="inlineStr">
        <is>
          <t>CASM ex fuel, special items and profit sharing (YOY % change)</t>
        </is>
      </c>
      <c r="C389" t="inlineStr">
        <is>
          <t>Percent</t>
        </is>
      </c>
      <c r="D389" t="inlineStr">
        <is>
          <t>QQQQ</t>
        </is>
      </c>
      <c r="K389" t="n">
        <v>4</v>
      </c>
      <c r="L389" t="n">
        <v>3</v>
      </c>
      <c r="X389" t="n">
        <v>6</v>
      </c>
      <c r="Z389" t="n">
        <v>7</v>
      </c>
      <c r="AA389" t="n">
        <v>7</v>
      </c>
      <c r="AB389" t="n">
        <v>7.5</v>
      </c>
    </row>
    <row r="390">
      <c r="A390" t="inlineStr">
        <is>
          <t>Average fuel price (incl. taxes &amp; hedges)</t>
        </is>
      </c>
      <c r="C390" t="inlineStr">
        <is>
          <t>Dollar</t>
        </is>
      </c>
      <c r="D390" t="inlineStr">
        <is>
          <t>QQQQ</t>
        </is>
      </c>
      <c r="K390" t="n">
        <v>3.03</v>
      </c>
      <c r="L390" t="n">
        <v>3.05</v>
      </c>
      <c r="X390" t="n">
        <v>1.77</v>
      </c>
      <c r="Z390" t="n">
        <v>1.68</v>
      </c>
      <c r="AA390" t="n">
        <v>1.64</v>
      </c>
      <c r="AB390" t="n">
        <v>1.72</v>
      </c>
    </row>
    <row r="392">
      <c r="A392" t="inlineStr">
        <is>
          <t>Low</t>
        </is>
      </c>
    </row>
    <row r="393">
      <c r="A393" t="inlineStr">
        <is>
          <t>CASM ex fuel, special items and profit sharing (YOY % change)</t>
        </is>
      </c>
      <c r="C393" t="inlineStr">
        <is>
          <t>Percent</t>
        </is>
      </c>
      <c r="D393" t="inlineStr">
        <is>
          <t>QQQQ</t>
        </is>
      </c>
      <c r="K393" t="n">
        <v>2</v>
      </c>
      <c r="L393" t="n">
        <v>1</v>
      </c>
      <c r="X393" t="n">
        <v>4</v>
      </c>
      <c r="Z393" t="n">
        <v>5</v>
      </c>
      <c r="AA393" t="n">
        <v>5</v>
      </c>
      <c r="AB393" t="n">
        <v>5.5</v>
      </c>
    </row>
    <row r="394">
      <c r="A394" t="inlineStr">
        <is>
          <t>Average fuel price (incl. taxes &amp; hedges)</t>
        </is>
      </c>
      <c r="C394" t="inlineStr">
        <is>
          <t>Dollar</t>
        </is>
      </c>
      <c r="D394" t="inlineStr">
        <is>
          <t>QQQQ</t>
        </is>
      </c>
      <c r="K394" t="n">
        <v>2.98</v>
      </c>
      <c r="L394" t="n">
        <v>3</v>
      </c>
      <c r="X394" t="n">
        <v>1.72</v>
      </c>
      <c r="Z394" t="n">
        <v>1.63</v>
      </c>
      <c r="AA394" t="n">
        <v>1.59</v>
      </c>
      <c r="AB394" t="n">
        <v>1.67</v>
      </c>
    </row>
    <row r="396">
      <c r="A396" t="inlineStr">
        <is>
          <t>Approximate</t>
        </is>
      </c>
    </row>
    <row r="397">
      <c r="A397" t="inlineStr">
        <is>
          <t>Available seat miles (ASMs)</t>
        </is>
      </c>
      <c r="C397" t="inlineStr">
        <is>
          <t>Million</t>
        </is>
      </c>
      <c r="D397" t="inlineStr">
        <is>
          <t>QQQQ</t>
        </is>
      </c>
      <c r="K397" t="n">
        <v>239.6</v>
      </c>
      <c r="L397" t="n">
        <v>238.9</v>
      </c>
      <c r="X397" t="n">
        <v>244.7</v>
      </c>
      <c r="Z397" t="n">
        <v>244.9</v>
      </c>
      <c r="AA397" t="n">
        <v>244.8</v>
      </c>
      <c r="AB397" t="n">
        <v>243.5</v>
      </c>
    </row>
    <row r="398">
      <c r="A398" t="inlineStr">
        <is>
          <t>Cargo revenues</t>
        </is>
      </c>
      <c r="C398" t="inlineStr">
        <is>
          <t>Million</t>
        </is>
      </c>
      <c r="D398" t="inlineStr">
        <is>
          <t>QQQQ</t>
        </is>
      </c>
      <c r="K398" t="n">
        <v>860</v>
      </c>
      <c r="L398" t="n">
        <v>856</v>
      </c>
      <c r="X398" t="n">
        <v>720</v>
      </c>
      <c r="Z398" t="n">
        <v>717</v>
      </c>
      <c r="AA398" t="n">
        <v>748</v>
      </c>
      <c r="AB398" t="n">
        <v>778</v>
      </c>
    </row>
    <row r="399">
      <c r="A399" t="inlineStr">
        <is>
          <t>Other revenues</t>
        </is>
      </c>
      <c r="C399" t="inlineStr">
        <is>
          <t>Million</t>
        </is>
      </c>
      <c r="D399" t="inlineStr">
        <is>
          <t>QQQQ</t>
        </is>
      </c>
      <c r="K399" t="n">
        <v>4520</v>
      </c>
      <c r="L399" t="n">
        <v>4610</v>
      </c>
      <c r="X399" t="n">
        <v>5320</v>
      </c>
      <c r="Z399" t="n">
        <v>5237</v>
      </c>
      <c r="AA399" t="n">
        <v>5254</v>
      </c>
      <c r="AB399" t="n">
        <v>5225</v>
      </c>
    </row>
    <row r="400">
      <c r="A400" t="inlineStr">
        <is>
          <t>Fuel gallons consumed (mil)</t>
        </is>
      </c>
      <c r="C400" t="inlineStr">
        <is>
          <t>Million</t>
        </is>
      </c>
      <c r="D400" t="inlineStr">
        <is>
          <t>QQQQ</t>
        </is>
      </c>
      <c r="K400" t="n">
        <v>3656</v>
      </c>
      <c r="L400" t="n">
        <v>3652</v>
      </c>
      <c r="X400" t="n">
        <v>3583</v>
      </c>
      <c r="Z400" t="n">
        <v>3574</v>
      </c>
      <c r="AA400" t="n">
        <v>3604</v>
      </c>
      <c r="AB400" t="n">
        <v>3583</v>
      </c>
    </row>
    <row r="401">
      <c r="A401" t="inlineStr">
        <is>
          <t>Interest income</t>
        </is>
      </c>
      <c r="C401" t="inlineStr">
        <is>
          <t>Million</t>
        </is>
      </c>
      <c r="D401" t="inlineStr">
        <is>
          <t>QQQQ</t>
        </is>
      </c>
      <c r="K401" t="n">
        <v>-28</v>
      </c>
      <c r="L401" t="n">
        <v>-28</v>
      </c>
      <c r="X401" t="n">
        <v>-61</v>
      </c>
      <c r="Z401" t="n">
        <v>-85</v>
      </c>
      <c r="AA401" t="n">
        <v>-90</v>
      </c>
      <c r="AB401" t="n">
        <v>-90</v>
      </c>
    </row>
    <row r="402">
      <c r="A402" t="inlineStr">
        <is>
          <t xml:space="preserve">Interest expense </t>
        </is>
      </c>
      <c r="C402" t="inlineStr">
        <is>
          <t>Million</t>
        </is>
      </c>
      <c r="D402" t="inlineStr">
        <is>
          <t>QQQQ</t>
        </is>
      </c>
      <c r="K402" t="n">
        <v>897</v>
      </c>
      <c r="L402" t="n">
        <v>858</v>
      </c>
      <c r="X402" t="n">
        <v>1080</v>
      </c>
      <c r="Z402" t="n">
        <v>1058</v>
      </c>
      <c r="AA402" t="n">
        <v>1057</v>
      </c>
      <c r="AB402" t="n">
        <v>1058</v>
      </c>
    </row>
    <row r="403">
      <c r="A403" t="inlineStr">
        <is>
          <t>Other non-operating (income)/expense</t>
        </is>
      </c>
      <c r="C403" t="inlineStr">
        <is>
          <t>Million</t>
        </is>
      </c>
      <c r="D403" t="inlineStr">
        <is>
          <t>QQQQ</t>
        </is>
      </c>
      <c r="K403" t="n">
        <v>16</v>
      </c>
      <c r="L403" t="n">
        <v>-16</v>
      </c>
      <c r="X403" t="n">
        <v>-1</v>
      </c>
      <c r="Z403" t="n">
        <v>0</v>
      </c>
      <c r="AA403" t="n">
        <v>-8</v>
      </c>
      <c r="AB403" t="n">
        <v>-22</v>
      </c>
    </row>
    <row r="405">
      <c r="A405" t="inlineStr">
        <is>
          <t>Capital expenditure guidance ($ mil) inflow/(outflow)</t>
        </is>
      </c>
    </row>
    <row r="406">
      <c r="A406" t="inlineStr">
        <is>
          <t>Non-aircraft capital expenditure</t>
        </is>
      </c>
      <c r="C406" t="inlineStr">
        <is>
          <t>Million</t>
        </is>
      </c>
      <c r="D406" t="inlineStr">
        <is>
          <t>QQQQ</t>
        </is>
      </c>
      <c r="K406" t="n">
        <v>-900</v>
      </c>
      <c r="L406" t="n">
        <v>-880</v>
      </c>
      <c r="X406" t="n">
        <v>-1500</v>
      </c>
      <c r="Z406" t="n">
        <v>-1600</v>
      </c>
      <c r="AA406" t="n">
        <v>-1600</v>
      </c>
      <c r="AB406" t="n">
        <v>-1650</v>
      </c>
    </row>
    <row r="407">
      <c r="A407" t="inlineStr">
        <is>
          <t>Gross aircraft capital expenditure &amp; net PDPs</t>
        </is>
      </c>
      <c r="C407" t="inlineStr">
        <is>
          <t>Million</t>
        </is>
      </c>
      <c r="D407" t="inlineStr">
        <is>
          <t>QQQQ</t>
        </is>
      </c>
      <c r="X407" t="n">
        <v>-4067</v>
      </c>
      <c r="Z407" t="n">
        <v>-4097</v>
      </c>
      <c r="AA407" t="n">
        <v>-4086</v>
      </c>
      <c r="AB407" t="n">
        <v>-4096</v>
      </c>
    </row>
    <row r="408">
      <c r="A408" t="inlineStr">
        <is>
          <t>Assumed aircraft financing</t>
        </is>
      </c>
      <c r="C408" t="inlineStr">
        <is>
          <t>Million</t>
        </is>
      </c>
      <c r="D408" t="inlineStr">
        <is>
          <t>QQQQ</t>
        </is>
      </c>
      <c r="X408" t="n">
        <v>3140</v>
      </c>
      <c r="Z408" t="n">
        <v>3461</v>
      </c>
      <c r="AA408" t="n">
        <v>3301</v>
      </c>
      <c r="AB408" t="n">
        <v>3430</v>
      </c>
    </row>
    <row r="409">
      <c r="A409" t="inlineStr">
        <is>
          <t>Net aircraft capital expenditure &amp; PDPs</t>
        </is>
      </c>
      <c r="C409" t="inlineStr">
        <is>
          <t>Million</t>
        </is>
      </c>
      <c r="D409" t="inlineStr">
        <is>
          <t>QQQQ</t>
        </is>
      </c>
      <c r="K409" t="n">
        <v>-1236</v>
      </c>
      <c r="L409" t="n">
        <v>-1238</v>
      </c>
      <c r="X409" t="n">
        <v>-927</v>
      </c>
      <c r="Z409" t="n">
        <v>-636</v>
      </c>
      <c r="AA409" t="n">
        <v>-786</v>
      </c>
      <c r="AB409" t="n">
        <v>-666</v>
      </c>
    </row>
    <row r="410">
      <c r="A410" t="inlineStr">
        <is>
          <t>Net aircraft capital expenditure &amp; PDPs-c</t>
        </is>
      </c>
      <c r="I410">
        <f>SUM(I407:I408)</f>
        <v/>
      </c>
      <c r="N410">
        <f>SUM(N407:N408)</f>
        <v/>
      </c>
      <c r="S410">
        <f>SUM(S407:S408)</f>
        <v/>
      </c>
      <c r="X410">
        <f>SUM(X407:X408)</f>
        <v/>
      </c>
      <c r="Z410">
        <f>SUM(Z407:Z408)</f>
        <v/>
      </c>
      <c r="AA410">
        <f>SUM(AA407:AA408)</f>
        <v/>
      </c>
      <c r="AB410">
        <f>SUM(AB407:AB408)</f>
        <v/>
      </c>
      <c r="AC410">
        <f>SUM(AC407:AC408)</f>
        <v/>
      </c>
      <c r="AH410">
        <f>SUM(AH407:AH408)</f>
        <v/>
      </c>
      <c r="AM410">
        <f>SUM(AM407:AM408)</f>
        <v/>
      </c>
      <c r="AR410">
        <f>SUM(AR407:AR408)</f>
        <v/>
      </c>
      <c r="AV410">
        <f>SUM(AV407:AV408)</f>
        <v/>
      </c>
    </row>
    <row r="411">
      <c r="A411" t="inlineStr">
        <is>
          <t>Sum check</t>
        </is>
      </c>
      <c r="I411">
        <f>I409-I410</f>
        <v/>
      </c>
      <c r="N411">
        <f>N409-N410</f>
        <v/>
      </c>
      <c r="S411">
        <f>S409-S410</f>
        <v/>
      </c>
      <c r="X411">
        <f>X409-X410</f>
        <v/>
      </c>
      <c r="Z411">
        <f>Z409-Z410</f>
        <v/>
      </c>
      <c r="AA411">
        <f>AA409-AA410</f>
        <v/>
      </c>
      <c r="AB411">
        <f>AB409-AB410</f>
        <v/>
      </c>
      <c r="AC411">
        <f>AC409-AC410</f>
        <v/>
      </c>
      <c r="AH411">
        <f>AH409-AH410</f>
        <v/>
      </c>
      <c r="AM411">
        <f>AM409-AM410</f>
        <v/>
      </c>
      <c r="AR411">
        <f>AR409-AR410</f>
        <v/>
      </c>
      <c r="AV411">
        <f>AV409-AV410</f>
        <v/>
      </c>
    </row>
    <row r="413">
      <c r="A413" t="inlineStr">
        <is>
          <t>Regional Guidance</t>
        </is>
      </c>
    </row>
    <row r="414">
      <c r="A414" t="inlineStr">
        <is>
          <t>Low</t>
        </is>
      </c>
    </row>
    <row r="415">
      <c r="A415" t="inlineStr">
        <is>
          <t>CASM ex fuel and special items (YOY % change)-low</t>
        </is>
      </c>
      <c r="C415" t="inlineStr">
        <is>
          <t>Percent</t>
        </is>
      </c>
      <c r="D415" t="inlineStr">
        <is>
          <t>QQQQ</t>
        </is>
      </c>
      <c r="X415" t="n">
        <v>0</v>
      </c>
      <c r="Z415" t="n">
        <v>0</v>
      </c>
      <c r="AA415" t="n">
        <v>0</v>
      </c>
      <c r="AB415" t="n">
        <v>1</v>
      </c>
    </row>
    <row r="416">
      <c r="A416" t="inlineStr">
        <is>
          <t>Average Fuel Price (incl. taxes) ($/gal)-Low</t>
        </is>
      </c>
      <c r="C416" t="inlineStr">
        <is>
          <t>Dollar</t>
        </is>
      </c>
      <c r="D416" t="inlineStr">
        <is>
          <t>QQQQ</t>
        </is>
      </c>
      <c r="X416" t="n">
        <v>1.8</v>
      </c>
      <c r="Z416" t="n">
        <v>1.71</v>
      </c>
      <c r="AA416" t="n">
        <v>1.67</v>
      </c>
      <c r="AB416" t="n">
        <v>1.75</v>
      </c>
    </row>
    <row r="418">
      <c r="A418" t="inlineStr">
        <is>
          <t>High</t>
        </is>
      </c>
    </row>
    <row r="419">
      <c r="A419" t="inlineStr">
        <is>
          <t>CASM ex fuel and special items (YOY % change)-High</t>
        </is>
      </c>
      <c r="C419" t="inlineStr">
        <is>
          <t>Percent</t>
        </is>
      </c>
      <c r="D419" t="inlineStr">
        <is>
          <t>QQQQ</t>
        </is>
      </c>
      <c r="X419" t="n">
        <v>2</v>
      </c>
      <c r="Z419" t="n">
        <v>2</v>
      </c>
      <c r="AA419" t="n">
        <v>2</v>
      </c>
      <c r="AB419" t="n">
        <v>3</v>
      </c>
    </row>
    <row r="420">
      <c r="A420" t="inlineStr">
        <is>
          <t>Average Fuel Price (incl. taxes) ($/gal)-High</t>
        </is>
      </c>
      <c r="C420" t="inlineStr">
        <is>
          <t>Dollar</t>
        </is>
      </c>
      <c r="D420" t="inlineStr">
        <is>
          <t>QQQQ</t>
        </is>
      </c>
      <c r="X420" t="n">
        <v>1.85</v>
      </c>
      <c r="Z420" t="n">
        <v>1.76</v>
      </c>
      <c r="AA420" t="n">
        <v>1.72</v>
      </c>
      <c r="AB420" t="n">
        <v>1.8</v>
      </c>
    </row>
    <row r="422">
      <c r="A422" t="inlineStr">
        <is>
          <t>Approx.</t>
        </is>
      </c>
    </row>
    <row r="423">
      <c r="A423" t="inlineStr">
        <is>
          <t>Available seat miles</t>
        </is>
      </c>
      <c r="C423" t="inlineStr">
        <is>
          <t>Billion</t>
        </is>
      </c>
      <c r="D423" t="inlineStr">
        <is>
          <t>QQQQ</t>
        </is>
      </c>
      <c r="X423" t="n">
        <v>31.56</v>
      </c>
      <c r="Z423" t="n">
        <v>32.45</v>
      </c>
      <c r="AA423" t="n">
        <v>32.67</v>
      </c>
      <c r="AB423" t="n">
        <v>32.58</v>
      </c>
    </row>
    <row r="424">
      <c r="A424" t="inlineStr">
        <is>
          <t>Fuel Gallons Consumed (mil)</t>
        </is>
      </c>
      <c r="C424" t="inlineStr">
        <is>
          <t>Million</t>
        </is>
      </c>
      <c r="D424" t="inlineStr">
        <is>
          <t>QQQQ</t>
        </is>
      </c>
      <c r="X424" t="n">
        <v>749</v>
      </c>
      <c r="Z424" t="n">
        <v>769</v>
      </c>
      <c r="AA424" t="n">
        <v>776</v>
      </c>
      <c r="AB424" t="n">
        <v>773</v>
      </c>
    </row>
    <row r="426">
      <c r="A426" t="inlineStr">
        <is>
          <t>American airlines group Inc. GAAP to Non-GAAP reconciliation</t>
        </is>
      </c>
    </row>
    <row r="427">
      <c r="A427" t="inlineStr">
        <is>
          <t>Quarterly guidance</t>
        </is>
      </c>
    </row>
    <row r="428">
      <c r="A428" t="inlineStr">
        <is>
          <t>Low</t>
        </is>
      </c>
    </row>
    <row r="429">
      <c r="A429" t="inlineStr">
        <is>
          <t>Mainline</t>
        </is>
      </c>
    </row>
    <row r="430">
      <c r="A430" t="inlineStr">
        <is>
          <t>Mainline operating expenses</t>
        </is>
      </c>
      <c r="C430" t="inlineStr">
        <is>
          <t>Million</t>
        </is>
      </c>
      <c r="D430" t="inlineStr">
        <is>
          <t>QQQQ</t>
        </is>
      </c>
      <c r="K430" t="n">
        <v>7902</v>
      </c>
      <c r="L430" t="n">
        <v>8004</v>
      </c>
      <c r="X430" t="n">
        <v>7332</v>
      </c>
      <c r="Z430" t="n">
        <v>7650</v>
      </c>
      <c r="AA430" t="n">
        <v>7835</v>
      </c>
      <c r="AB430" t="n">
        <v>7798</v>
      </c>
    </row>
    <row r="431">
      <c r="A431" t="inlineStr">
        <is>
          <t>Less mainline fuel</t>
        </is>
      </c>
      <c r="C431" t="inlineStr">
        <is>
          <t>Million</t>
        </is>
      </c>
      <c r="D431" t="inlineStr">
        <is>
          <t>QQQQ</t>
        </is>
      </c>
      <c r="K431" t="n">
        <v>2750</v>
      </c>
      <c r="L431" t="n">
        <v>2813</v>
      </c>
      <c r="X431" t="n">
        <v>1384</v>
      </c>
      <c r="Z431" t="n">
        <v>1502</v>
      </c>
      <c r="AA431" t="n">
        <v>1496</v>
      </c>
      <c r="AB431" t="n">
        <v>1568</v>
      </c>
    </row>
    <row r="432">
      <c r="A432" t="inlineStr">
        <is>
          <t>Mainline operating expense excluding fuel, special items and profit sharing</t>
        </is>
      </c>
      <c r="C432" t="inlineStr">
        <is>
          <t>Million</t>
        </is>
      </c>
      <c r="D432" t="inlineStr">
        <is>
          <t>QQQQ</t>
        </is>
      </c>
      <c r="K432" t="n">
        <v>5152</v>
      </c>
      <c r="L432" t="n">
        <v>5191</v>
      </c>
      <c r="X432" t="n">
        <v>5947</v>
      </c>
      <c r="Z432" t="n">
        <v>6148</v>
      </c>
      <c r="AA432" t="n">
        <v>6339</v>
      </c>
      <c r="AB432" t="n">
        <v>6230</v>
      </c>
    </row>
    <row r="433">
      <c r="A433" t="inlineStr">
        <is>
          <t>Mainline operating expense excluding fuel, special items and profit sharing-c</t>
        </is>
      </c>
      <c r="I433">
        <f>I430-I431</f>
        <v/>
      </c>
      <c r="K433">
        <f>K430-K431</f>
        <v/>
      </c>
      <c r="L433">
        <f>L430-L431</f>
        <v/>
      </c>
      <c r="N433">
        <f>N430-N431</f>
        <v/>
      </c>
      <c r="S433">
        <f>S430-S431</f>
        <v/>
      </c>
      <c r="X433">
        <f>X430-X431</f>
        <v/>
      </c>
      <c r="Z433">
        <f>Z430-Z431</f>
        <v/>
      </c>
      <c r="AA433">
        <f>AA430-AA431</f>
        <v/>
      </c>
      <c r="AB433">
        <f>AB430-AB431</f>
        <v/>
      </c>
      <c r="AC433">
        <f>AC430-AC431</f>
        <v/>
      </c>
      <c r="AH433">
        <f>AH430-AH431</f>
        <v/>
      </c>
      <c r="AM433">
        <f>AM430-AM431</f>
        <v/>
      </c>
      <c r="AR433">
        <f>AR430-AR431</f>
        <v/>
      </c>
      <c r="AV433">
        <f>AV430-AV431</f>
        <v/>
      </c>
    </row>
    <row r="434">
      <c r="A434" t="inlineStr">
        <is>
          <t>Sum check</t>
        </is>
      </c>
      <c r="I434">
        <f>I432-I433</f>
        <v/>
      </c>
      <c r="K434">
        <f>K432-K433</f>
        <v/>
      </c>
      <c r="L434">
        <f>L432-L433</f>
        <v/>
      </c>
      <c r="N434">
        <f>N432-N433</f>
        <v/>
      </c>
      <c r="S434">
        <f>S432-S433</f>
        <v/>
      </c>
      <c r="X434">
        <f>X432-X433</f>
        <v/>
      </c>
      <c r="Z434">
        <f>Z432-Z433</f>
        <v/>
      </c>
      <c r="AA434">
        <f>AA432-AA433</f>
        <v/>
      </c>
      <c r="AB434">
        <f>AB432-AB433</f>
        <v/>
      </c>
      <c r="AC434">
        <f>AC432-AC433</f>
        <v/>
      </c>
      <c r="AH434">
        <f>AH432-AH433</f>
        <v/>
      </c>
      <c r="AM434">
        <f>AM432-AM433</f>
        <v/>
      </c>
      <c r="AR434">
        <f>AR432-AR433</f>
        <v/>
      </c>
      <c r="AV434">
        <f>AV432-AV433</f>
        <v/>
      </c>
    </row>
    <row r="436">
      <c r="A436" t="inlineStr">
        <is>
          <t>Mainline CASM (cents)</t>
        </is>
      </c>
      <c r="C436" t="inlineStr">
        <is>
          <t>Actual</t>
        </is>
      </c>
      <c r="D436" t="inlineStr">
        <is>
          <t>QQQQ</t>
        </is>
      </c>
      <c r="K436" t="n">
        <v>12.95</v>
      </c>
      <c r="L436" t="n">
        <v>12.91</v>
      </c>
      <c r="X436" t="n">
        <v>13.05</v>
      </c>
      <c r="Z436" t="n">
        <v>12.03</v>
      </c>
      <c r="AA436" t="n">
        <v>11.98</v>
      </c>
      <c r="AB436" t="n">
        <v>13.24</v>
      </c>
    </row>
    <row r="437">
      <c r="A437" t="inlineStr">
        <is>
          <t>Mainline CASM excluding fuel, special items and profit sharing (Non-GAAP)</t>
        </is>
      </c>
      <c r="C437" t="inlineStr">
        <is>
          <t>Actual</t>
        </is>
      </c>
      <c r="D437" t="inlineStr">
        <is>
          <t>QQQQ</t>
        </is>
      </c>
      <c r="K437" t="n">
        <v>8.449999999999999</v>
      </c>
      <c r="L437" t="n">
        <v>8.369999999999999</v>
      </c>
      <c r="X437" t="n">
        <v>10.58</v>
      </c>
      <c r="Z437" t="n">
        <v>9.67</v>
      </c>
      <c r="AA437" t="n">
        <v>9.69</v>
      </c>
      <c r="AB437" t="n">
        <v>10.58</v>
      </c>
    </row>
    <row r="438">
      <c r="A438" t="inlineStr">
        <is>
          <t xml:space="preserve">Mainline ASMs </t>
        </is>
      </c>
      <c r="C438" t="inlineStr">
        <is>
          <t>Billion</t>
        </is>
      </c>
      <c r="D438" t="inlineStr">
        <is>
          <t>QQQQ</t>
        </is>
      </c>
      <c r="K438" t="n">
        <v>61</v>
      </c>
      <c r="L438" t="n">
        <v>62</v>
      </c>
      <c r="X438" t="n">
        <v>56.2</v>
      </c>
      <c r="Z438" t="n">
        <v>63.6</v>
      </c>
      <c r="AA438" t="n">
        <v>65.40000000000001</v>
      </c>
      <c r="AB438" t="n">
        <v>58.9</v>
      </c>
    </row>
    <row r="440">
      <c r="A440" t="inlineStr">
        <is>
          <t>Regional</t>
        </is>
      </c>
    </row>
    <row r="441">
      <c r="A441" t="inlineStr">
        <is>
          <t>Regional operating expenses</t>
        </is>
      </c>
      <c r="C441" t="inlineStr">
        <is>
          <t>Million</t>
        </is>
      </c>
      <c r="D441" t="inlineStr">
        <is>
          <t>QQQQ</t>
        </is>
      </c>
      <c r="K441" t="n">
        <v>1625</v>
      </c>
      <c r="L441" t="n">
        <v>1679</v>
      </c>
      <c r="X441" t="n">
        <v>1530</v>
      </c>
      <c r="Z441" t="n">
        <v>1615</v>
      </c>
      <c r="AA441" t="n">
        <v>1626</v>
      </c>
      <c r="AB441" t="n">
        <v>1653</v>
      </c>
    </row>
    <row r="442">
      <c r="A442" t="inlineStr">
        <is>
          <t>Less regional fuel expense</t>
        </is>
      </c>
      <c r="C442" t="inlineStr">
        <is>
          <t>Million</t>
        </is>
      </c>
      <c r="D442" t="inlineStr">
        <is>
          <t>QQQQ</t>
        </is>
      </c>
      <c r="K442" t="n">
        <v>512</v>
      </c>
      <c r="L442" t="n">
        <v>536</v>
      </c>
      <c r="X442" t="n">
        <v>313</v>
      </c>
      <c r="Z442" t="n">
        <v>327</v>
      </c>
      <c r="AA442" t="n">
        <v>333</v>
      </c>
      <c r="AB442" t="n">
        <v>367</v>
      </c>
    </row>
    <row r="443">
      <c r="A443" t="inlineStr">
        <is>
          <t>Regional operating expenses excluding fuel and special items</t>
        </is>
      </c>
      <c r="C443" t="inlineStr">
        <is>
          <t>Million</t>
        </is>
      </c>
      <c r="D443" t="inlineStr">
        <is>
          <t>QQQQ</t>
        </is>
      </c>
      <c r="K443" t="n">
        <v>1114</v>
      </c>
      <c r="L443" t="n">
        <v>1144</v>
      </c>
      <c r="X443" t="n">
        <v>1217</v>
      </c>
      <c r="Z443" t="n">
        <v>1288</v>
      </c>
      <c r="AA443" t="n">
        <v>1293</v>
      </c>
      <c r="AB443" t="n">
        <v>1286</v>
      </c>
    </row>
    <row r="444">
      <c r="A444" t="inlineStr">
        <is>
          <t>Regional operating expenses excluding fuel and special items-c</t>
        </is>
      </c>
      <c r="I444">
        <f>I441-I442</f>
        <v/>
      </c>
      <c r="K444">
        <f>K441-K442</f>
        <v/>
      </c>
      <c r="L444">
        <f>L441-L442</f>
        <v/>
      </c>
      <c r="N444">
        <f>N441-N442</f>
        <v/>
      </c>
      <c r="S444">
        <f>S441-S442</f>
        <v/>
      </c>
      <c r="X444">
        <f>X441-X442</f>
        <v/>
      </c>
      <c r="Z444">
        <f>Z441-Z442</f>
        <v/>
      </c>
      <c r="AA444">
        <f>AA441-AA442</f>
        <v/>
      </c>
      <c r="AB444">
        <f>AB441-AB442</f>
        <v/>
      </c>
      <c r="AC444">
        <f>AC441-AC442</f>
        <v/>
      </c>
      <c r="AH444">
        <f>AH441-AH442</f>
        <v/>
      </c>
      <c r="AM444">
        <f>AM441-AM442</f>
        <v/>
      </c>
      <c r="AR444">
        <f>AR441-AR442</f>
        <v/>
      </c>
      <c r="AV444">
        <f>AV441-AV442</f>
        <v/>
      </c>
    </row>
    <row r="445">
      <c r="A445" t="inlineStr">
        <is>
          <t>Sum check</t>
        </is>
      </c>
      <c r="I445">
        <f>I443-I444</f>
        <v/>
      </c>
      <c r="K445">
        <f>K443-K444</f>
        <v/>
      </c>
      <c r="L445">
        <f>L443-L444</f>
        <v/>
      </c>
      <c r="N445">
        <f>N443-N444</f>
        <v/>
      </c>
      <c r="S445">
        <f>S443-S444</f>
        <v/>
      </c>
      <c r="X445">
        <f>X443-X444</f>
        <v/>
      </c>
      <c r="Z445">
        <f>Z443-Z444</f>
        <v/>
      </c>
      <c r="AA445">
        <f>AA443-AA444</f>
        <v/>
      </c>
      <c r="AB445">
        <f>AB443-AB444</f>
        <v/>
      </c>
      <c r="AC445">
        <f>AC443-AC444</f>
        <v/>
      </c>
      <c r="AH445">
        <f>AH443-AH444</f>
        <v/>
      </c>
      <c r="AM445">
        <f>AM443-AM444</f>
        <v/>
      </c>
      <c r="AR445">
        <f>AR443-AR444</f>
        <v/>
      </c>
      <c r="AV445">
        <f>AV443-AV444</f>
        <v/>
      </c>
    </row>
    <row r="447">
      <c r="A447" t="inlineStr">
        <is>
          <t xml:space="preserve">Regional CASM </t>
        </is>
      </c>
      <c r="C447" t="inlineStr">
        <is>
          <t>Actual</t>
        </is>
      </c>
      <c r="D447" t="inlineStr">
        <is>
          <t>QQQQ</t>
        </is>
      </c>
      <c r="K447" t="n">
        <v>22.8</v>
      </c>
      <c r="L447" t="n">
        <v>22.88</v>
      </c>
      <c r="X447" t="n">
        <v>20.05</v>
      </c>
      <c r="Z447" t="n">
        <v>19.74</v>
      </c>
      <c r="AA447" t="n">
        <v>19.15</v>
      </c>
      <c r="AB447" t="n">
        <v>20.38</v>
      </c>
    </row>
    <row r="448">
      <c r="A448" t="inlineStr">
        <is>
          <t xml:space="preserve">Regional CASM excluding fuel and special items Non-GAAP </t>
        </is>
      </c>
      <c r="C448" t="inlineStr">
        <is>
          <t>Actual</t>
        </is>
      </c>
      <c r="D448" t="inlineStr">
        <is>
          <t>QQQQ</t>
        </is>
      </c>
      <c r="K448" t="n">
        <v>15.62</v>
      </c>
      <c r="L448" t="n">
        <v>15.58</v>
      </c>
      <c r="X448" t="n">
        <v>15.95</v>
      </c>
      <c r="Z448" t="n">
        <v>15.75</v>
      </c>
      <c r="AA448" t="n">
        <v>15.23</v>
      </c>
      <c r="AB448" t="n">
        <v>15.86</v>
      </c>
    </row>
    <row r="449">
      <c r="A449" t="inlineStr">
        <is>
          <t xml:space="preserve">Regional ASMs </t>
        </is>
      </c>
      <c r="C449" t="inlineStr">
        <is>
          <t>Billion</t>
        </is>
      </c>
      <c r="D449" t="inlineStr">
        <is>
          <t>QQQQ</t>
        </is>
      </c>
      <c r="K449" t="n">
        <v>7.13</v>
      </c>
      <c r="L449" t="n">
        <v>7.34</v>
      </c>
      <c r="X449" t="n">
        <v>7.63</v>
      </c>
      <c r="Z449" t="n">
        <v>8.18</v>
      </c>
      <c r="AA449" t="n">
        <v>8.49</v>
      </c>
      <c r="AB449" t="n">
        <v>8.109999999999999</v>
      </c>
    </row>
    <row r="451">
      <c r="A451" t="inlineStr">
        <is>
          <t>Other revenues</t>
        </is>
      </c>
    </row>
    <row r="452">
      <c r="A452" t="inlineStr">
        <is>
          <t>Other revenues</t>
        </is>
      </c>
      <c r="C452" t="inlineStr">
        <is>
          <t>Million</t>
        </is>
      </c>
      <c r="D452" t="inlineStr">
        <is>
          <t>QQQQ</t>
        </is>
      </c>
      <c r="K452" t="n">
        <v>1150</v>
      </c>
    </row>
    <row r="453">
      <c r="A453" t="inlineStr">
        <is>
          <t>Other revenues excluding special items</t>
        </is>
      </c>
      <c r="C453" t="inlineStr">
        <is>
          <t>Million</t>
        </is>
      </c>
      <c r="D453" t="inlineStr">
        <is>
          <t>QQQQ</t>
        </is>
      </c>
      <c r="K453" t="n">
        <v>1150</v>
      </c>
    </row>
    <row r="455">
      <c r="A455" t="inlineStr">
        <is>
          <t>Interest expense</t>
        </is>
      </c>
    </row>
    <row r="456">
      <c r="A456" t="inlineStr">
        <is>
          <t>Interest expense</t>
        </is>
      </c>
      <c r="C456" t="inlineStr">
        <is>
          <t>Million</t>
        </is>
      </c>
      <c r="D456" t="inlineStr">
        <is>
          <t>QQQQ</t>
        </is>
      </c>
      <c r="K456" t="n">
        <v>225</v>
      </c>
      <c r="L456" t="n">
        <v>212</v>
      </c>
    </row>
    <row r="457">
      <c r="A457" t="inlineStr">
        <is>
          <t>Interest expense excluding special items</t>
        </is>
      </c>
      <c r="C457" t="inlineStr">
        <is>
          <t>Million</t>
        </is>
      </c>
      <c r="D457" t="inlineStr">
        <is>
          <t>QQQQ</t>
        </is>
      </c>
      <c r="K457" t="n">
        <v>225</v>
      </c>
      <c r="L457" t="n">
        <v>212</v>
      </c>
    </row>
    <row r="459">
      <c r="A459" t="inlineStr">
        <is>
          <t>Other non-operating (income)/expense</t>
        </is>
      </c>
    </row>
    <row r="460">
      <c r="A460" t="inlineStr">
        <is>
          <t>Other non-operating income/expense</t>
        </is>
      </c>
      <c r="C460" t="inlineStr">
        <is>
          <t>Million</t>
        </is>
      </c>
      <c r="D460" t="inlineStr">
        <is>
          <t>QQQQ</t>
        </is>
      </c>
      <c r="K460" t="n">
        <v>2</v>
      </c>
      <c r="L460" t="n">
        <v>5</v>
      </c>
      <c r="Z460" t="n">
        <v>1</v>
      </c>
      <c r="AA460" t="n">
        <v>-4</v>
      </c>
      <c r="AB460" t="n">
        <v>-3</v>
      </c>
    </row>
    <row r="461">
      <c r="A461" t="inlineStr">
        <is>
          <t>Other non-operating income/expense excluding special items</t>
        </is>
      </c>
      <c r="C461" t="inlineStr">
        <is>
          <t>Million</t>
        </is>
      </c>
      <c r="D461" t="inlineStr">
        <is>
          <t>QQQQ</t>
        </is>
      </c>
      <c r="K461" t="n">
        <v>2</v>
      </c>
      <c r="L461" t="n">
        <v>5</v>
      </c>
      <c r="Z461" t="n">
        <v>1</v>
      </c>
      <c r="AA461" t="n">
        <v>-4</v>
      </c>
      <c r="AB461" t="n">
        <v>-3</v>
      </c>
    </row>
    <row r="463">
      <c r="A463" t="inlineStr">
        <is>
          <t>High</t>
        </is>
      </c>
    </row>
    <row r="464">
      <c r="A464" t="inlineStr">
        <is>
          <t>Mainline</t>
        </is>
      </c>
    </row>
    <row r="465">
      <c r="A465" t="inlineStr">
        <is>
          <t>Mainline operating expenses</t>
        </is>
      </c>
      <c r="C465" t="inlineStr">
        <is>
          <t>Million</t>
        </is>
      </c>
      <c r="D465" t="inlineStr">
        <is>
          <t>QQQQ</t>
        </is>
      </c>
      <c r="K465" t="n">
        <v>8049</v>
      </c>
      <c r="L465" t="n">
        <v>8154</v>
      </c>
      <c r="X465" t="n">
        <v>7481</v>
      </c>
      <c r="Z465" t="n">
        <v>7812</v>
      </c>
      <c r="AA465" t="n">
        <v>8005</v>
      </c>
      <c r="AB465" t="n">
        <v>7961</v>
      </c>
    </row>
    <row r="466">
      <c r="A466" t="inlineStr">
        <is>
          <t>Less mainline fuel</t>
        </is>
      </c>
      <c r="C466" t="inlineStr">
        <is>
          <t>Million</t>
        </is>
      </c>
      <c r="D466" t="inlineStr">
        <is>
          <t>QQQQ</t>
        </is>
      </c>
      <c r="K466" t="n">
        <v>2796</v>
      </c>
      <c r="L466" t="n">
        <v>2860</v>
      </c>
      <c r="X466" t="n">
        <v>1426</v>
      </c>
      <c r="Z466" t="n">
        <v>1548</v>
      </c>
      <c r="AA466" t="n">
        <v>1544</v>
      </c>
      <c r="AB466" t="n">
        <v>1611</v>
      </c>
    </row>
    <row r="467">
      <c r="A467" t="inlineStr">
        <is>
          <t>Mainline operating expense excluding fuel, special items and profit sharing</t>
        </is>
      </c>
      <c r="C467" t="inlineStr">
        <is>
          <t>Million</t>
        </is>
      </c>
      <c r="D467" t="inlineStr">
        <is>
          <t>QQQQ</t>
        </is>
      </c>
      <c r="K467" t="n">
        <v>5253</v>
      </c>
      <c r="L467" t="n">
        <v>5294</v>
      </c>
      <c r="X467" t="n">
        <v>6055</v>
      </c>
      <c r="Z467" t="n">
        <v>6264</v>
      </c>
      <c r="AA467" t="n">
        <v>6461</v>
      </c>
      <c r="AB467" t="n">
        <v>6350</v>
      </c>
    </row>
    <row r="468">
      <c r="A468" t="inlineStr">
        <is>
          <t>Mainline operating expense excluding fuel, special items and profit sharing-c</t>
        </is>
      </c>
      <c r="I468">
        <f>I465-I466</f>
        <v/>
      </c>
      <c r="K468">
        <f>K465-K466</f>
        <v/>
      </c>
      <c r="L468">
        <f>L465-L466</f>
        <v/>
      </c>
      <c r="N468">
        <f>N465-N466</f>
        <v/>
      </c>
      <c r="S468">
        <f>S465-S466</f>
        <v/>
      </c>
      <c r="X468">
        <f>X465-X466</f>
        <v/>
      </c>
      <c r="Z468">
        <f>Z465-Z466</f>
        <v/>
      </c>
      <c r="AA468">
        <f>AA465-AA466</f>
        <v/>
      </c>
      <c r="AB468">
        <f>AB465-AB466</f>
        <v/>
      </c>
      <c r="AC468">
        <f>AC465-AC466</f>
        <v/>
      </c>
      <c r="AH468">
        <f>AH465-AH466</f>
        <v/>
      </c>
      <c r="AM468">
        <f>AM465-AM466</f>
        <v/>
      </c>
      <c r="AR468">
        <f>AR465-AR466</f>
        <v/>
      </c>
      <c r="AV468">
        <f>AV465-AV466</f>
        <v/>
      </c>
    </row>
    <row r="469">
      <c r="A469" t="inlineStr">
        <is>
          <t>Sum check</t>
        </is>
      </c>
      <c r="I469">
        <f>I467-I468</f>
        <v/>
      </c>
      <c r="K469">
        <f>K467-K468</f>
        <v/>
      </c>
      <c r="L469">
        <f>L467-L468</f>
        <v/>
      </c>
      <c r="N469">
        <f>N467-N468</f>
        <v/>
      </c>
      <c r="S469">
        <f>S467-S468</f>
        <v/>
      </c>
      <c r="X469">
        <f>X467-X468</f>
        <v/>
      </c>
      <c r="Z469">
        <f>Z467-Z468</f>
        <v/>
      </c>
      <c r="AA469">
        <f>AA467-AA468</f>
        <v/>
      </c>
      <c r="AB469">
        <f>AB467-AB468</f>
        <v/>
      </c>
      <c r="AC469">
        <f>AC467-AC468</f>
        <v/>
      </c>
      <c r="AH469">
        <f>AH467-AH468</f>
        <v/>
      </c>
      <c r="AM469">
        <f>AM467-AM468</f>
        <v/>
      </c>
      <c r="AR469">
        <f>AR467-AR468</f>
        <v/>
      </c>
      <c r="AV469">
        <f>AV467-AV468</f>
        <v/>
      </c>
    </row>
    <row r="471">
      <c r="A471" t="inlineStr">
        <is>
          <t xml:space="preserve">Mainline CASM </t>
        </is>
      </c>
      <c r="C471" t="inlineStr">
        <is>
          <t>Actual</t>
        </is>
      </c>
      <c r="D471" t="inlineStr">
        <is>
          <t>QQQQ</t>
        </is>
      </c>
      <c r="K471" t="n">
        <v>13.2</v>
      </c>
      <c r="L471" t="n">
        <v>13.15</v>
      </c>
      <c r="X471" t="n">
        <v>13.31</v>
      </c>
      <c r="Z471" t="n">
        <v>12.28</v>
      </c>
      <c r="AA471" t="n">
        <v>12.24</v>
      </c>
      <c r="AB471" t="n">
        <v>13.52</v>
      </c>
    </row>
    <row r="472">
      <c r="A472" t="inlineStr">
        <is>
          <t>Mainline CASM excluding fuel, special items and profit sharing (Non-GAAP)</t>
        </is>
      </c>
      <c r="C472" t="inlineStr">
        <is>
          <t>Actual</t>
        </is>
      </c>
      <c r="D472" t="inlineStr">
        <is>
          <t>QQQQ</t>
        </is>
      </c>
      <c r="K472" t="n">
        <v>8.609999999999999</v>
      </c>
      <c r="L472" t="n">
        <v>8.539999999999999</v>
      </c>
      <c r="X472" t="n">
        <v>10.77</v>
      </c>
      <c r="Z472" t="n">
        <v>9.85</v>
      </c>
      <c r="AA472" t="n">
        <v>9.880000000000001</v>
      </c>
      <c r="AB472" t="n">
        <v>10.78</v>
      </c>
    </row>
    <row r="473">
      <c r="A473" t="inlineStr">
        <is>
          <t xml:space="preserve">Mainline ASMs </t>
        </is>
      </c>
      <c r="C473" t="inlineStr">
        <is>
          <t>Billion</t>
        </is>
      </c>
      <c r="D473" t="inlineStr">
        <is>
          <t>QQQQ</t>
        </is>
      </c>
      <c r="K473" t="n">
        <v>61</v>
      </c>
      <c r="L473" t="n">
        <v>62</v>
      </c>
      <c r="X473" t="n">
        <v>56.2</v>
      </c>
      <c r="Z473" t="n">
        <v>63.6</v>
      </c>
      <c r="AA473" t="n">
        <v>65.40000000000001</v>
      </c>
      <c r="AB473" t="n">
        <v>58.9</v>
      </c>
    </row>
    <row r="475">
      <c r="A475" t="inlineStr">
        <is>
          <t>Regional</t>
        </is>
      </c>
    </row>
    <row r="476">
      <c r="A476" t="inlineStr">
        <is>
          <t>Regional operating expenses</t>
        </is>
      </c>
      <c r="C476" t="inlineStr">
        <is>
          <t>Million</t>
        </is>
      </c>
      <c r="D476" t="inlineStr">
        <is>
          <t>QQQQ</t>
        </is>
      </c>
      <c r="K476" t="n">
        <v>1655</v>
      </c>
      <c r="L476" t="n">
        <v>1710</v>
      </c>
      <c r="X476" t="n">
        <v>1564</v>
      </c>
      <c r="Z476" t="n">
        <v>1649</v>
      </c>
      <c r="AA476" t="n">
        <v>1662</v>
      </c>
      <c r="AB476" t="n">
        <v>1688</v>
      </c>
    </row>
    <row r="477">
      <c r="A477" t="inlineStr">
        <is>
          <t>Less regional fuel expense</t>
        </is>
      </c>
      <c r="C477" t="inlineStr">
        <is>
          <t>Million</t>
        </is>
      </c>
      <c r="D477" t="inlineStr">
        <is>
          <t>QQQQ</t>
        </is>
      </c>
      <c r="K477" t="n">
        <v>520</v>
      </c>
      <c r="L477" t="n">
        <v>545</v>
      </c>
      <c r="X477" t="n">
        <v>322</v>
      </c>
      <c r="Z477" t="n">
        <v>336</v>
      </c>
      <c r="AA477" t="n">
        <v>343</v>
      </c>
      <c r="AB477" t="n">
        <v>376</v>
      </c>
    </row>
    <row r="478">
      <c r="A478" t="inlineStr">
        <is>
          <t>Regional operating expenses excluding fuel and special items</t>
        </is>
      </c>
      <c r="C478" t="inlineStr">
        <is>
          <t>Million</t>
        </is>
      </c>
      <c r="D478" t="inlineStr">
        <is>
          <t>QQQQ</t>
        </is>
      </c>
      <c r="K478" t="n">
        <v>1135</v>
      </c>
      <c r="L478" t="n">
        <v>1166</v>
      </c>
      <c r="X478" t="n">
        <v>1241</v>
      </c>
      <c r="Z478" t="n">
        <v>1313</v>
      </c>
      <c r="AA478" t="n">
        <v>1319</v>
      </c>
      <c r="AB478" t="n">
        <v>1311</v>
      </c>
    </row>
    <row r="479">
      <c r="A479" t="inlineStr">
        <is>
          <t>Regional operating expenses excluding fuel and special items-c</t>
        </is>
      </c>
      <c r="I479">
        <f>I476-I477</f>
        <v/>
      </c>
      <c r="K479">
        <f>K476-K477</f>
        <v/>
      </c>
      <c r="L479">
        <f>L476-L477</f>
        <v/>
      </c>
      <c r="N479">
        <f>N476-N477</f>
        <v/>
      </c>
      <c r="S479">
        <f>S476-S477</f>
        <v/>
      </c>
      <c r="X479">
        <f>X476-X477</f>
        <v/>
      </c>
      <c r="Z479">
        <f>Z476-Z477</f>
        <v/>
      </c>
      <c r="AA479">
        <f>AA476-AA477</f>
        <v/>
      </c>
      <c r="AB479">
        <f>AB476-AB477</f>
        <v/>
      </c>
      <c r="AC479">
        <f>AC476-AC477</f>
        <v/>
      </c>
      <c r="AH479">
        <f>AH476-AH477</f>
        <v/>
      </c>
      <c r="AM479">
        <f>AM476-AM477</f>
        <v/>
      </c>
      <c r="AR479">
        <f>AR476-AR477</f>
        <v/>
      </c>
      <c r="AV479">
        <f>AV476-AV477</f>
        <v/>
      </c>
    </row>
    <row r="480">
      <c r="A480" t="inlineStr">
        <is>
          <t>Sum check</t>
        </is>
      </c>
      <c r="I480">
        <f>I478-I479</f>
        <v/>
      </c>
      <c r="K480">
        <f>K478-K479</f>
        <v/>
      </c>
      <c r="L480">
        <f>L478-L479</f>
        <v/>
      </c>
      <c r="N480">
        <f>N478-N479</f>
        <v/>
      </c>
      <c r="S480">
        <f>S478-S479</f>
        <v/>
      </c>
      <c r="X480">
        <f>X478-X479</f>
        <v/>
      </c>
      <c r="Z480">
        <f>Z478-Z479</f>
        <v/>
      </c>
      <c r="AA480">
        <f>AA478-AA479</f>
        <v/>
      </c>
      <c r="AB480">
        <f>AB478-AB479</f>
        <v/>
      </c>
      <c r="AC480">
        <f>AC478-AC479</f>
        <v/>
      </c>
      <c r="AH480">
        <f>AH478-AH479</f>
        <v/>
      </c>
      <c r="AM480">
        <f>AM478-AM479</f>
        <v/>
      </c>
      <c r="AR480">
        <f>AR478-AR479</f>
        <v/>
      </c>
      <c r="AV480">
        <f>AV478-AV479</f>
        <v/>
      </c>
    </row>
    <row r="482">
      <c r="A482" t="inlineStr">
        <is>
          <t xml:space="preserve">Regional CASM </t>
        </is>
      </c>
      <c r="C482" t="inlineStr">
        <is>
          <t>Actual</t>
        </is>
      </c>
      <c r="D482" t="inlineStr">
        <is>
          <t>QQQQ</t>
        </is>
      </c>
      <c r="K482" t="n">
        <v>23.22</v>
      </c>
      <c r="L482" t="n">
        <v>23.3</v>
      </c>
      <c r="X482" t="n">
        <v>20.49</v>
      </c>
      <c r="Z482" t="n">
        <v>20.16</v>
      </c>
      <c r="AA482" t="n">
        <v>19.57</v>
      </c>
      <c r="AB482" t="n">
        <v>20.81</v>
      </c>
    </row>
    <row r="483">
      <c r="A483" t="inlineStr">
        <is>
          <t xml:space="preserve">Regional CASM excluding fuel and special items Non-GAAP </t>
        </is>
      </c>
      <c r="C483" t="inlineStr">
        <is>
          <t>Actual</t>
        </is>
      </c>
      <c r="D483" t="inlineStr">
        <is>
          <t>QQQQ</t>
        </is>
      </c>
      <c r="K483" t="n">
        <v>15.92</v>
      </c>
      <c r="L483" t="n">
        <v>15.88</v>
      </c>
      <c r="X483" t="n">
        <v>16.27</v>
      </c>
      <c r="Z483" t="n">
        <v>16.05</v>
      </c>
      <c r="AA483" t="n">
        <v>15.53</v>
      </c>
      <c r="AB483" t="n">
        <v>16.17</v>
      </c>
    </row>
    <row r="484">
      <c r="A484" t="inlineStr">
        <is>
          <t xml:space="preserve">Regional ASMs </t>
        </is>
      </c>
      <c r="C484" t="inlineStr">
        <is>
          <t>Billion</t>
        </is>
      </c>
      <c r="D484" t="inlineStr">
        <is>
          <t>QQQQ</t>
        </is>
      </c>
      <c r="K484" t="n">
        <v>7.13</v>
      </c>
      <c r="L484" t="n">
        <v>7.34</v>
      </c>
      <c r="X484" t="n">
        <v>7.63</v>
      </c>
      <c r="Z484" t="n">
        <v>8.18</v>
      </c>
      <c r="AA484" t="n">
        <v>8.49</v>
      </c>
      <c r="AB484" t="n">
        <v>8.109999999999999</v>
      </c>
    </row>
    <row r="486">
      <c r="A486" t="inlineStr">
        <is>
          <t>Other revenues</t>
        </is>
      </c>
    </row>
    <row r="487">
      <c r="A487" t="inlineStr">
        <is>
          <t>Other revenues</t>
        </is>
      </c>
      <c r="C487" t="inlineStr">
        <is>
          <t>Million</t>
        </is>
      </c>
      <c r="D487" t="inlineStr">
        <is>
          <t>QQQQ</t>
        </is>
      </c>
      <c r="K487" t="n">
        <v>1150</v>
      </c>
    </row>
    <row r="488">
      <c r="A488" t="inlineStr">
        <is>
          <t>Other revenues excluding special items</t>
        </is>
      </c>
      <c r="C488" t="inlineStr">
        <is>
          <t>Million</t>
        </is>
      </c>
      <c r="D488" t="inlineStr">
        <is>
          <t>QQQQ</t>
        </is>
      </c>
      <c r="K488" t="n">
        <v>1150</v>
      </c>
    </row>
    <row r="490">
      <c r="A490" t="inlineStr">
        <is>
          <t>Interest expense</t>
        </is>
      </c>
    </row>
    <row r="491">
      <c r="A491" t="inlineStr">
        <is>
          <t>Interest expense</t>
        </is>
      </c>
      <c r="C491" t="inlineStr">
        <is>
          <t>Million</t>
        </is>
      </c>
      <c r="D491" t="inlineStr">
        <is>
          <t>QQQQ</t>
        </is>
      </c>
      <c r="K491" t="n">
        <v>225</v>
      </c>
      <c r="L491" t="n">
        <v>212</v>
      </c>
    </row>
    <row r="492">
      <c r="A492" t="inlineStr">
        <is>
          <t>Interest expense excluding special items</t>
        </is>
      </c>
      <c r="C492" t="inlineStr">
        <is>
          <t>Million</t>
        </is>
      </c>
      <c r="D492" t="inlineStr">
        <is>
          <t>QQQQ</t>
        </is>
      </c>
      <c r="K492" t="n">
        <v>225</v>
      </c>
      <c r="L492" t="n">
        <v>212</v>
      </c>
    </row>
    <row r="494">
      <c r="A494" t="inlineStr">
        <is>
          <t>Other non-operating (income)/expense</t>
        </is>
      </c>
    </row>
    <row r="495">
      <c r="A495" t="inlineStr">
        <is>
          <t>Other non-operating income/expense</t>
        </is>
      </c>
      <c r="C495" t="inlineStr">
        <is>
          <t>Million</t>
        </is>
      </c>
      <c r="D495" t="inlineStr">
        <is>
          <t>QQQQ</t>
        </is>
      </c>
      <c r="K495" t="n">
        <v>2</v>
      </c>
      <c r="L495" t="n">
        <v>5</v>
      </c>
      <c r="Z495" t="n">
        <v>1</v>
      </c>
      <c r="AA495" t="n">
        <v>-4</v>
      </c>
      <c r="AB495" t="n">
        <v>-3</v>
      </c>
    </row>
    <row r="496">
      <c r="A496" t="inlineStr">
        <is>
          <t>Other non-operating income/expense excluding special items</t>
        </is>
      </c>
      <c r="C496" t="inlineStr">
        <is>
          <t>Million</t>
        </is>
      </c>
      <c r="D496" t="inlineStr">
        <is>
          <t>QQQQ</t>
        </is>
      </c>
      <c r="K496" t="n">
        <v>2</v>
      </c>
      <c r="L496" t="n">
        <v>5</v>
      </c>
      <c r="Z496" t="n">
        <v>1</v>
      </c>
      <c r="AA496" t="n">
        <v>-4</v>
      </c>
      <c r="AB496" t="n">
        <v>-3</v>
      </c>
    </row>
    <row r="498">
      <c r="A498" t="inlineStr">
        <is>
          <t>Next 2nd Quarter</t>
        </is>
      </c>
    </row>
    <row r="499">
      <c r="A499" t="inlineStr">
        <is>
          <t>Low</t>
        </is>
      </c>
    </row>
    <row r="500">
      <c r="A500" t="inlineStr">
        <is>
          <t>Mainline</t>
        </is>
      </c>
    </row>
    <row r="501">
      <c r="A501" t="inlineStr">
        <is>
          <t>Mainline operating expenses</t>
        </is>
      </c>
      <c r="C501" t="inlineStr">
        <is>
          <t>Million</t>
        </is>
      </c>
      <c r="D501" t="inlineStr">
        <is>
          <t>QQQQ</t>
        </is>
      </c>
      <c r="K501" t="n">
        <v>8180</v>
      </c>
      <c r="L501" t="n">
        <v>7672</v>
      </c>
      <c r="X501" t="n">
        <v>7692</v>
      </c>
      <c r="Z501" t="n">
        <v>7838</v>
      </c>
      <c r="AA501" t="n">
        <v>7577</v>
      </c>
    </row>
    <row r="502">
      <c r="A502" t="inlineStr">
        <is>
          <t>Less mainline fuel</t>
        </is>
      </c>
      <c r="C502" t="inlineStr">
        <is>
          <t>Million</t>
        </is>
      </c>
      <c r="D502" t="inlineStr">
        <is>
          <t>QQQQ</t>
        </is>
      </c>
      <c r="K502" t="n">
        <v>2869</v>
      </c>
      <c r="L502" t="n">
        <v>2658</v>
      </c>
      <c r="X502" t="n">
        <v>1592</v>
      </c>
      <c r="Z502" t="n">
        <v>1550</v>
      </c>
      <c r="AA502" t="n">
        <v>1355</v>
      </c>
    </row>
    <row r="503">
      <c r="A503" t="inlineStr">
        <is>
          <t>Mainline operating expense excluding fuel, special items and profit sharing</t>
        </is>
      </c>
      <c r="C503" t="inlineStr">
        <is>
          <t>Million</t>
        </is>
      </c>
      <c r="D503" t="inlineStr">
        <is>
          <t>QQQQ</t>
        </is>
      </c>
      <c r="K503" t="n">
        <v>5312</v>
      </c>
      <c r="L503" t="n">
        <v>5014</v>
      </c>
      <c r="X503" t="n">
        <v>6100</v>
      </c>
      <c r="Z503" t="n">
        <v>6288</v>
      </c>
      <c r="AA503" t="n">
        <v>6222</v>
      </c>
    </row>
    <row r="504">
      <c r="A504" t="inlineStr">
        <is>
          <t>Mainline operating expense excluding fuel, special items and profit sharing-c</t>
        </is>
      </c>
      <c r="I504">
        <f>I501-I502</f>
        <v/>
      </c>
      <c r="K504">
        <f>K501-K502</f>
        <v/>
      </c>
      <c r="L504">
        <f>L501-L502</f>
        <v/>
      </c>
      <c r="N504">
        <f>N501-N502</f>
        <v/>
      </c>
      <c r="S504">
        <f>S501-S502</f>
        <v/>
      </c>
      <c r="X504">
        <f>X501-X502</f>
        <v/>
      </c>
      <c r="Z504">
        <f>Z501-Z502</f>
        <v/>
      </c>
      <c r="AA504">
        <f>AA501-AA502</f>
        <v/>
      </c>
      <c r="AC504">
        <f>AC501-AC502</f>
        <v/>
      </c>
      <c r="AH504">
        <f>AH501-AH502</f>
        <v/>
      </c>
      <c r="AM504">
        <f>AM501-AM502</f>
        <v/>
      </c>
      <c r="AR504">
        <f>AR501-AR502</f>
        <v/>
      </c>
      <c r="AV504">
        <f>AV501-AV502</f>
        <v/>
      </c>
    </row>
    <row r="505">
      <c r="A505" t="inlineStr">
        <is>
          <t>Sum check</t>
        </is>
      </c>
      <c r="I505">
        <f>I503-I504</f>
        <v/>
      </c>
      <c r="K505">
        <f>K503-K504</f>
        <v/>
      </c>
      <c r="L505">
        <f>L503-L504</f>
        <v/>
      </c>
      <c r="N505">
        <f>N503-N504</f>
        <v/>
      </c>
      <c r="S505">
        <f>S503-S504</f>
        <v/>
      </c>
      <c r="X505">
        <f>X503-X504</f>
        <v/>
      </c>
      <c r="Z505">
        <f>Z503-Z504</f>
        <v/>
      </c>
      <c r="AA505">
        <f>AA503-AA504</f>
        <v/>
      </c>
      <c r="AC505">
        <f>AC503-AC504</f>
        <v/>
      </c>
      <c r="AH505">
        <f>AH503-AH504</f>
        <v/>
      </c>
      <c r="AM505">
        <f>AM503-AM504</f>
        <v/>
      </c>
      <c r="AR505">
        <f>AR503-AR504</f>
        <v/>
      </c>
      <c r="AV505">
        <f>AV503-AV504</f>
        <v/>
      </c>
    </row>
    <row r="507">
      <c r="A507" t="inlineStr">
        <is>
          <t xml:space="preserve">Mainline CASM </t>
        </is>
      </c>
      <c r="C507" t="inlineStr">
        <is>
          <t>Actual</t>
        </is>
      </c>
      <c r="D507" t="inlineStr">
        <is>
          <t>QQQQ</t>
        </is>
      </c>
      <c r="K507" t="n">
        <v>13.13</v>
      </c>
      <c r="L507" t="n">
        <v>12.98</v>
      </c>
      <c r="X507" t="n">
        <v>12.08</v>
      </c>
      <c r="Z507" t="n">
        <v>11.97</v>
      </c>
      <c r="AA507" t="n">
        <v>12.76</v>
      </c>
    </row>
    <row r="508">
      <c r="A508" t="inlineStr">
        <is>
          <t>Mainline CASM excluding fuel, special items and profit sharing (Non-GAAP)</t>
        </is>
      </c>
      <c r="C508" t="inlineStr">
        <is>
          <t>Actual</t>
        </is>
      </c>
      <c r="D508" t="inlineStr">
        <is>
          <t>QQQQ</t>
        </is>
      </c>
      <c r="K508" t="n">
        <v>8.529999999999999</v>
      </c>
      <c r="L508" t="n">
        <v>8.48</v>
      </c>
      <c r="X508" t="n">
        <v>9.58</v>
      </c>
      <c r="Z508" t="n">
        <v>9.6</v>
      </c>
      <c r="AA508" t="n">
        <v>10.48</v>
      </c>
    </row>
    <row r="509">
      <c r="A509" t="inlineStr">
        <is>
          <t xml:space="preserve">Mainline ASMs </t>
        </is>
      </c>
      <c r="C509" t="inlineStr">
        <is>
          <t>Billion</t>
        </is>
      </c>
      <c r="D509" t="inlineStr">
        <is>
          <t>QQQQ</t>
        </is>
      </c>
      <c r="K509" t="n">
        <v>62.3</v>
      </c>
      <c r="L509" t="n">
        <v>59.1</v>
      </c>
      <c r="X509" t="n">
        <v>63.7</v>
      </c>
      <c r="Z509" t="n">
        <v>65.5</v>
      </c>
      <c r="AA509" t="n">
        <v>59.4</v>
      </c>
    </row>
    <row r="511">
      <c r="A511" t="inlineStr">
        <is>
          <t>Regional</t>
        </is>
      </c>
    </row>
    <row r="512">
      <c r="A512" t="inlineStr">
        <is>
          <t>Regional operating expenses</t>
        </is>
      </c>
      <c r="C512" t="inlineStr">
        <is>
          <t>Million</t>
        </is>
      </c>
      <c r="D512" t="inlineStr">
        <is>
          <t>QQQQ</t>
        </is>
      </c>
      <c r="K512" t="n">
        <v>1690</v>
      </c>
      <c r="L512" t="n">
        <v>1683</v>
      </c>
      <c r="X512" t="n">
        <v>1564</v>
      </c>
      <c r="Z512" t="n">
        <v>1620</v>
      </c>
      <c r="AA512" t="n">
        <v>1591</v>
      </c>
    </row>
    <row r="513">
      <c r="A513" t="inlineStr">
        <is>
          <t>Less regional fuel expense</t>
        </is>
      </c>
      <c r="C513" t="inlineStr">
        <is>
          <t>Million</t>
        </is>
      </c>
      <c r="D513" t="inlineStr">
        <is>
          <t>QQQQ</t>
        </is>
      </c>
      <c r="K513" t="n">
        <v>535</v>
      </c>
      <c r="L513" t="n">
        <v>528</v>
      </c>
      <c r="X513" t="n">
        <v>337</v>
      </c>
      <c r="Z513" t="n">
        <v>342</v>
      </c>
      <c r="AA513" t="n">
        <v>319</v>
      </c>
    </row>
    <row r="514">
      <c r="A514" t="inlineStr">
        <is>
          <t>Regional operating expenses excluding fuel and special items</t>
        </is>
      </c>
      <c r="C514" t="inlineStr">
        <is>
          <t>Million</t>
        </is>
      </c>
      <c r="D514" t="inlineStr">
        <is>
          <t>QQQQ</t>
        </is>
      </c>
      <c r="K514" t="n">
        <v>1155</v>
      </c>
      <c r="L514" t="n">
        <v>1155</v>
      </c>
      <c r="X514" t="n">
        <v>1228</v>
      </c>
      <c r="Z514" t="n">
        <v>1278</v>
      </c>
      <c r="AA514" t="n">
        <v>1271</v>
      </c>
    </row>
    <row r="515">
      <c r="A515" t="inlineStr">
        <is>
          <t>Regional operating expenses excluding fuel and special items-c</t>
        </is>
      </c>
      <c r="I515">
        <f>I512-I513</f>
        <v/>
      </c>
      <c r="K515">
        <f>K512-K513</f>
        <v/>
      </c>
      <c r="L515">
        <f>L512-L513</f>
        <v/>
      </c>
      <c r="N515">
        <f>N512-N513</f>
        <v/>
      </c>
      <c r="S515">
        <f>S512-S513</f>
        <v/>
      </c>
      <c r="X515">
        <f>X512-X513</f>
        <v/>
      </c>
      <c r="Z515">
        <f>Z512-Z513</f>
        <v/>
      </c>
      <c r="AA515">
        <f>AA512-AA513</f>
        <v/>
      </c>
      <c r="AC515">
        <f>AC512-AC513</f>
        <v/>
      </c>
      <c r="AH515">
        <f>AH512-AH513</f>
        <v/>
      </c>
      <c r="AM515">
        <f>AM512-AM513</f>
        <v/>
      </c>
      <c r="AR515">
        <f>AR512-AR513</f>
        <v/>
      </c>
      <c r="AV515">
        <f>AV512-AV513</f>
        <v/>
      </c>
    </row>
    <row r="516">
      <c r="A516" t="inlineStr">
        <is>
          <t>Sum check</t>
        </is>
      </c>
      <c r="I516">
        <f>I514-I515</f>
        <v/>
      </c>
      <c r="K516">
        <f>K514-K515</f>
        <v/>
      </c>
      <c r="L516">
        <f>L514-L515</f>
        <v/>
      </c>
      <c r="N516">
        <f>N514-N515</f>
        <v/>
      </c>
      <c r="S516">
        <f>S514-S515</f>
        <v/>
      </c>
      <c r="X516">
        <f>X514-X515</f>
        <v/>
      </c>
      <c r="Z516">
        <f>Z514-Z515</f>
        <v/>
      </c>
      <c r="AA516">
        <f>AA514-AA515</f>
        <v/>
      </c>
      <c r="AC516">
        <f>AC514-AC515</f>
        <v/>
      </c>
      <c r="AH516">
        <f>AH514-AH515</f>
        <v/>
      </c>
      <c r="AM516">
        <f>AM514-AM515</f>
        <v/>
      </c>
      <c r="AR516">
        <f>AR514-AR515</f>
        <v/>
      </c>
      <c r="AV516">
        <f>AV514-AV515</f>
        <v/>
      </c>
    </row>
    <row r="518">
      <c r="A518" t="inlineStr">
        <is>
          <t xml:space="preserve">Regional CASM </t>
        </is>
      </c>
      <c r="C518" t="inlineStr">
        <is>
          <t>Actual</t>
        </is>
      </c>
      <c r="D518" t="inlineStr">
        <is>
          <t>QQQQ</t>
        </is>
      </c>
      <c r="K518" t="n">
        <v>23.02</v>
      </c>
      <c r="L518" t="n">
        <v>22.9</v>
      </c>
      <c r="X518" t="n">
        <v>19.68</v>
      </c>
      <c r="Z518" t="n">
        <v>19.31</v>
      </c>
      <c r="AA518" t="n">
        <v>19.45</v>
      </c>
    </row>
    <row r="519">
      <c r="A519" t="inlineStr">
        <is>
          <t xml:space="preserve">Regional CASM excluding fuel and special items Non-GAAP </t>
        </is>
      </c>
      <c r="C519" t="inlineStr">
        <is>
          <t>Actual</t>
        </is>
      </c>
      <c r="D519" t="inlineStr">
        <is>
          <t>QQQQ</t>
        </is>
      </c>
      <c r="K519" t="n">
        <v>15.73</v>
      </c>
      <c r="L519" t="n">
        <v>15.72</v>
      </c>
      <c r="X519" t="n">
        <v>15.44</v>
      </c>
      <c r="Z519" t="n">
        <v>15.23</v>
      </c>
      <c r="AA519" t="n">
        <v>15.54</v>
      </c>
    </row>
    <row r="520">
      <c r="A520" t="inlineStr">
        <is>
          <t xml:space="preserve">Regional ASMs </t>
        </is>
      </c>
      <c r="C520" t="inlineStr">
        <is>
          <t>Billion</t>
        </is>
      </c>
      <c r="D520" t="inlineStr">
        <is>
          <t>QQQQ</t>
        </is>
      </c>
      <c r="K520" t="n">
        <v>7.34</v>
      </c>
      <c r="L520" t="n">
        <v>7.35</v>
      </c>
      <c r="X520" t="n">
        <v>7.95</v>
      </c>
      <c r="Z520" t="n">
        <v>8.390000000000001</v>
      </c>
      <c r="AA520" t="n">
        <v>8.18</v>
      </c>
    </row>
    <row r="522">
      <c r="A522" t="inlineStr">
        <is>
          <t>Other revenues</t>
        </is>
      </c>
    </row>
    <row r="523">
      <c r="A523" t="inlineStr">
        <is>
          <t>Other revenues</t>
        </is>
      </c>
      <c r="C523" t="inlineStr">
        <is>
          <t>Million</t>
        </is>
      </c>
      <c r="D523" t="inlineStr">
        <is>
          <t>QQQQ</t>
        </is>
      </c>
      <c r="K523" t="n">
        <v>1130</v>
      </c>
    </row>
    <row r="524">
      <c r="A524" t="inlineStr">
        <is>
          <t>Other revenues excluding special items</t>
        </is>
      </c>
      <c r="C524" t="inlineStr">
        <is>
          <t>Million</t>
        </is>
      </c>
      <c r="D524" t="inlineStr">
        <is>
          <t>QQQQ</t>
        </is>
      </c>
      <c r="K524" t="n">
        <v>1130</v>
      </c>
    </row>
    <row r="526">
      <c r="A526" t="inlineStr">
        <is>
          <t>Interest expense</t>
        </is>
      </c>
    </row>
    <row r="527">
      <c r="A527" t="inlineStr">
        <is>
          <t>Interest expense</t>
        </is>
      </c>
      <c r="C527" t="inlineStr">
        <is>
          <t>Million</t>
        </is>
      </c>
      <c r="D527" t="inlineStr">
        <is>
          <t>QQQQ</t>
        </is>
      </c>
      <c r="K527" t="n">
        <v>230</v>
      </c>
      <c r="L527" t="n">
        <v>219</v>
      </c>
    </row>
    <row r="528">
      <c r="A528" t="inlineStr">
        <is>
          <t>Interest expense excluding special items</t>
        </is>
      </c>
      <c r="C528" t="inlineStr">
        <is>
          <t>Million</t>
        </is>
      </c>
      <c r="D528" t="inlineStr">
        <is>
          <t>QQQQ</t>
        </is>
      </c>
      <c r="K528" t="n">
        <v>230</v>
      </c>
      <c r="L528" t="n">
        <v>219</v>
      </c>
    </row>
    <row r="530">
      <c r="A530" t="inlineStr">
        <is>
          <t>Other non-operating (income)/expense</t>
        </is>
      </c>
    </row>
    <row r="531">
      <c r="A531" t="inlineStr">
        <is>
          <t>Other non-operating income/expense</t>
        </is>
      </c>
      <c r="C531" t="inlineStr">
        <is>
          <t>Million</t>
        </is>
      </c>
      <c r="D531" t="inlineStr">
        <is>
          <t>QQQQ</t>
        </is>
      </c>
      <c r="K531" t="n">
        <v>2</v>
      </c>
      <c r="L531" t="n">
        <v>4</v>
      </c>
      <c r="Z531" t="n">
        <v>1</v>
      </c>
      <c r="AA531" t="n">
        <v>-1</v>
      </c>
    </row>
    <row r="532">
      <c r="A532" t="inlineStr">
        <is>
          <t>Other non-operating income/expense excluding special items</t>
        </is>
      </c>
      <c r="C532" t="inlineStr">
        <is>
          <t>Million</t>
        </is>
      </c>
      <c r="D532" t="inlineStr">
        <is>
          <t>QQQQ</t>
        </is>
      </c>
      <c r="K532" t="n">
        <v>2</v>
      </c>
      <c r="L532" t="n">
        <v>4</v>
      </c>
      <c r="Z532" t="n">
        <v>1</v>
      </c>
      <c r="AA532" t="n">
        <v>-1</v>
      </c>
    </row>
    <row r="534">
      <c r="A534" t="inlineStr">
        <is>
          <t>High</t>
        </is>
      </c>
    </row>
    <row r="535">
      <c r="A535" t="inlineStr">
        <is>
          <t>Mainline</t>
        </is>
      </c>
    </row>
    <row r="536">
      <c r="A536" t="inlineStr">
        <is>
          <t>Mainline operating expenses</t>
        </is>
      </c>
      <c r="C536" t="inlineStr">
        <is>
          <t>Million</t>
        </is>
      </c>
      <c r="D536" t="inlineStr">
        <is>
          <t>QQQQ</t>
        </is>
      </c>
      <c r="K536" t="n">
        <v>7736</v>
      </c>
      <c r="L536" t="n">
        <v>7818</v>
      </c>
      <c r="X536" t="n">
        <v>7855</v>
      </c>
      <c r="Z536" t="n">
        <v>8008</v>
      </c>
      <c r="AA536" t="n">
        <v>7741</v>
      </c>
    </row>
    <row r="537">
      <c r="A537" t="inlineStr">
        <is>
          <t>Less mainline fuel</t>
        </is>
      </c>
      <c r="C537" t="inlineStr">
        <is>
          <t>Million</t>
        </is>
      </c>
      <c r="D537" t="inlineStr">
        <is>
          <t>QQQQ</t>
        </is>
      </c>
      <c r="K537" t="n">
        <v>2634</v>
      </c>
      <c r="L537" t="n">
        <v>2703</v>
      </c>
      <c r="X537" t="n">
        <v>1639</v>
      </c>
      <c r="Z537" t="n">
        <v>1598</v>
      </c>
      <c r="AA537" t="n">
        <v>1398</v>
      </c>
    </row>
    <row r="538">
      <c r="A538" t="inlineStr">
        <is>
          <t>Mainline operating expense excluding fuel, special items and profit sharing</t>
        </is>
      </c>
      <c r="C538" t="inlineStr">
        <is>
          <t>Million</t>
        </is>
      </c>
      <c r="D538" t="inlineStr">
        <is>
          <t>QQQQ</t>
        </is>
      </c>
      <c r="K538" t="n">
        <v>5102</v>
      </c>
      <c r="L538" t="n">
        <v>5116</v>
      </c>
      <c r="X538" t="n">
        <v>6216</v>
      </c>
      <c r="Z538" t="n">
        <v>6410</v>
      </c>
      <c r="AA538" t="n">
        <v>6343</v>
      </c>
    </row>
    <row r="539">
      <c r="A539" t="inlineStr">
        <is>
          <t>Mainline operating expense excluding fuel, special items and profit sharing-c</t>
        </is>
      </c>
      <c r="I539">
        <f>I536-I537</f>
        <v/>
      </c>
      <c r="K539">
        <f>K536-K537</f>
        <v/>
      </c>
      <c r="L539">
        <f>L536-L537</f>
        <v/>
      </c>
      <c r="N539">
        <f>N536-N537</f>
        <v/>
      </c>
      <c r="S539">
        <f>S536-S537</f>
        <v/>
      </c>
      <c r="X539">
        <f>X536-X537</f>
        <v/>
      </c>
      <c r="Z539">
        <f>Z536-Z537</f>
        <v/>
      </c>
      <c r="AA539">
        <f>AA536-AA537</f>
        <v/>
      </c>
      <c r="AC539">
        <f>AC536-AC537</f>
        <v/>
      </c>
      <c r="AH539">
        <f>AH536-AH537</f>
        <v/>
      </c>
      <c r="AM539">
        <f>AM536-AM537</f>
        <v/>
      </c>
      <c r="AR539">
        <f>AR536-AR537</f>
        <v/>
      </c>
      <c r="AV539">
        <f>AV536-AV537</f>
        <v/>
      </c>
    </row>
    <row r="540">
      <c r="A540" t="inlineStr">
        <is>
          <t>Sum check</t>
        </is>
      </c>
      <c r="I540">
        <f>I538-I539</f>
        <v/>
      </c>
      <c r="K540">
        <f>K538-K539</f>
        <v/>
      </c>
      <c r="L540">
        <f>L538-L539</f>
        <v/>
      </c>
      <c r="N540">
        <f>N538-N539</f>
        <v/>
      </c>
      <c r="S540">
        <f>S538-S539</f>
        <v/>
      </c>
      <c r="X540">
        <f>X538-X539</f>
        <v/>
      </c>
      <c r="Z540">
        <f>Z538-Z539</f>
        <v/>
      </c>
      <c r="AA540">
        <f>AA538-AA539</f>
        <v/>
      </c>
      <c r="AC540">
        <f>AC538-AC539</f>
        <v/>
      </c>
      <c r="AH540">
        <f>AH538-AH539</f>
        <v/>
      </c>
      <c r="AM540">
        <f>AM538-AM539</f>
        <v/>
      </c>
      <c r="AR540">
        <f>AR538-AR539</f>
        <v/>
      </c>
      <c r="AV540">
        <f>AV538-AV539</f>
        <v/>
      </c>
    </row>
    <row r="542">
      <c r="A542" t="inlineStr">
        <is>
          <t xml:space="preserve">Mainline CASM </t>
        </is>
      </c>
      <c r="C542" t="inlineStr">
        <is>
          <t>Actual</t>
        </is>
      </c>
      <c r="D542" t="inlineStr">
        <is>
          <t>QQQQ</t>
        </is>
      </c>
      <c r="K542" t="n">
        <v>13</v>
      </c>
      <c r="L542" t="n">
        <v>13.23</v>
      </c>
      <c r="X542" t="n">
        <v>12.33</v>
      </c>
      <c r="Z542" t="n">
        <v>12.23</v>
      </c>
      <c r="AA542" t="n">
        <v>13.03</v>
      </c>
    </row>
    <row r="543">
      <c r="A543" t="inlineStr">
        <is>
          <t>Mainline CASM excluding fuel, special items and profit sharing (Non-GAAP)</t>
        </is>
      </c>
      <c r="C543" t="inlineStr">
        <is>
          <t>Actual</t>
        </is>
      </c>
      <c r="D543" t="inlineStr">
        <is>
          <t>QQQQ</t>
        </is>
      </c>
      <c r="K543" t="n">
        <v>8.57</v>
      </c>
      <c r="L543" t="n">
        <v>8.66</v>
      </c>
      <c r="X543" t="n">
        <v>9.76</v>
      </c>
      <c r="Z543" t="n">
        <v>9.789999999999999</v>
      </c>
      <c r="AA543" t="n">
        <v>10.68</v>
      </c>
    </row>
    <row r="544">
      <c r="A544" t="inlineStr">
        <is>
          <t xml:space="preserve">Mainline ASMs </t>
        </is>
      </c>
      <c r="C544" t="inlineStr">
        <is>
          <t>Billion</t>
        </is>
      </c>
      <c r="D544" t="inlineStr">
        <is>
          <t>QQQQ</t>
        </is>
      </c>
      <c r="K544" t="n">
        <v>59.5</v>
      </c>
      <c r="L544" t="n">
        <v>59.1</v>
      </c>
      <c r="X544" t="n">
        <v>63.7</v>
      </c>
      <c r="Z544" t="n">
        <v>65.5</v>
      </c>
      <c r="AA544" t="n">
        <v>59.4</v>
      </c>
    </row>
    <row r="546">
      <c r="A546" t="inlineStr">
        <is>
          <t>Regional</t>
        </is>
      </c>
    </row>
    <row r="547">
      <c r="A547" t="inlineStr">
        <is>
          <t>Regional operating expenses</t>
        </is>
      </c>
      <c r="C547" t="inlineStr">
        <is>
          <t>Million</t>
        </is>
      </c>
      <c r="D547" t="inlineStr">
        <is>
          <t>QQQQ</t>
        </is>
      </c>
      <c r="K547" t="n">
        <v>1646</v>
      </c>
      <c r="L547" t="n">
        <v>1715</v>
      </c>
      <c r="X547" t="n">
        <v>1598</v>
      </c>
      <c r="Z547" t="n">
        <v>1655</v>
      </c>
      <c r="AA547" t="n">
        <v>1626</v>
      </c>
    </row>
    <row r="548">
      <c r="A548" t="inlineStr">
        <is>
          <t>Less regional fuel expense</t>
        </is>
      </c>
      <c r="C548" t="inlineStr">
        <is>
          <t>Million</t>
        </is>
      </c>
      <c r="D548" t="inlineStr">
        <is>
          <t>QQQQ</t>
        </is>
      </c>
      <c r="K548" t="n">
        <v>510</v>
      </c>
      <c r="L548" t="n">
        <v>537</v>
      </c>
      <c r="X548" t="n">
        <v>346</v>
      </c>
      <c r="Z548" t="n">
        <v>352</v>
      </c>
      <c r="AA548" t="n">
        <v>329</v>
      </c>
    </row>
    <row r="549">
      <c r="A549" t="inlineStr">
        <is>
          <t>Regional operating expenses excluding fuel and special items</t>
        </is>
      </c>
      <c r="C549" t="inlineStr">
        <is>
          <t>Million</t>
        </is>
      </c>
      <c r="D549" t="inlineStr">
        <is>
          <t>QQQQ</t>
        </is>
      </c>
      <c r="K549" t="n">
        <v>1136</v>
      </c>
      <c r="L549" t="n">
        <v>1179</v>
      </c>
      <c r="X549" t="n">
        <v>1252</v>
      </c>
      <c r="Z549" t="n">
        <v>1303</v>
      </c>
      <c r="AA549" t="n">
        <v>1297</v>
      </c>
    </row>
    <row r="550">
      <c r="A550" t="inlineStr">
        <is>
          <t>Regional operating expenses excluding fuel and special items-c</t>
        </is>
      </c>
      <c r="I550">
        <f>I547-I548</f>
        <v/>
      </c>
      <c r="K550">
        <f>K547-K548</f>
        <v/>
      </c>
      <c r="L550">
        <f>L547-L548</f>
        <v/>
      </c>
      <c r="N550">
        <f>N547-N548</f>
        <v/>
      </c>
      <c r="S550">
        <f>S547-S548</f>
        <v/>
      </c>
      <c r="X550">
        <f>X547-X548</f>
        <v/>
      </c>
      <c r="Z550">
        <f>Z547-Z548</f>
        <v/>
      </c>
      <c r="AA550">
        <f>AA547-AA548</f>
        <v/>
      </c>
      <c r="AC550">
        <f>AC547-AC548</f>
        <v/>
      </c>
      <c r="AH550">
        <f>AH547-AH548</f>
        <v/>
      </c>
      <c r="AM550">
        <f>AM547-AM548</f>
        <v/>
      </c>
      <c r="AR550">
        <f>AR547-AR548</f>
        <v/>
      </c>
      <c r="AV550">
        <f>AV547-AV548</f>
        <v/>
      </c>
    </row>
    <row r="551">
      <c r="A551" t="inlineStr">
        <is>
          <t>Sum check</t>
        </is>
      </c>
      <c r="I551">
        <f>I549-I550</f>
        <v/>
      </c>
      <c r="K551">
        <f>K549-K550</f>
        <v/>
      </c>
      <c r="L551">
        <f>L549-L550</f>
        <v/>
      </c>
      <c r="N551">
        <f>N549-N550</f>
        <v/>
      </c>
      <c r="S551">
        <f>S549-S550</f>
        <v/>
      </c>
      <c r="X551">
        <f>X549-X550</f>
        <v/>
      </c>
      <c r="Z551">
        <f>Z549-Z550</f>
        <v/>
      </c>
      <c r="AA551">
        <f>AA549-AA550</f>
        <v/>
      </c>
      <c r="AC551">
        <f>AC549-AC550</f>
        <v/>
      </c>
      <c r="AH551">
        <f>AH549-AH550</f>
        <v/>
      </c>
      <c r="AM551">
        <f>AM549-AM550</f>
        <v/>
      </c>
      <c r="AR551">
        <f>AR549-AR550</f>
        <v/>
      </c>
      <c r="AV551">
        <f>AV549-AV550</f>
        <v/>
      </c>
    </row>
    <row r="553">
      <c r="A553" t="inlineStr">
        <is>
          <t xml:space="preserve">Regional CASM </t>
        </is>
      </c>
      <c r="C553" t="inlineStr">
        <is>
          <t>Actual</t>
        </is>
      </c>
      <c r="D553" t="inlineStr">
        <is>
          <t>QQQQ</t>
        </is>
      </c>
      <c r="K553" t="n">
        <v>22.55</v>
      </c>
      <c r="L553" t="n">
        <v>23.34</v>
      </c>
      <c r="X553" t="n">
        <v>20.1</v>
      </c>
      <c r="Z553" t="n">
        <v>19.73</v>
      </c>
      <c r="AA553" t="n">
        <v>19.88</v>
      </c>
    </row>
    <row r="554">
      <c r="A554" t="inlineStr">
        <is>
          <t xml:space="preserve">Regional CASM excluding fuel and special items Non-GAAP </t>
        </is>
      </c>
      <c r="C554" t="inlineStr">
        <is>
          <t>Actual</t>
        </is>
      </c>
      <c r="D554" t="inlineStr">
        <is>
          <t>QQQQ</t>
        </is>
      </c>
      <c r="K554" t="n">
        <v>15.56</v>
      </c>
      <c r="L554" t="n">
        <v>16.03</v>
      </c>
      <c r="X554" t="n">
        <v>15.75</v>
      </c>
      <c r="Z554" t="n">
        <v>15.53</v>
      </c>
      <c r="AA554" t="n">
        <v>15.86</v>
      </c>
    </row>
    <row r="555">
      <c r="A555" t="inlineStr">
        <is>
          <t xml:space="preserve">Regional ASMs </t>
        </is>
      </c>
      <c r="C555" t="inlineStr">
        <is>
          <t>Billion</t>
        </is>
      </c>
      <c r="D555" t="inlineStr">
        <is>
          <t>QQQQ</t>
        </is>
      </c>
      <c r="K555" t="n">
        <v>7.3</v>
      </c>
      <c r="L555" t="n">
        <v>7.35</v>
      </c>
      <c r="X555" t="n">
        <v>7.95</v>
      </c>
      <c r="Z555" t="n">
        <v>8.390000000000001</v>
      </c>
      <c r="AA555" t="n">
        <v>8.18</v>
      </c>
    </row>
    <row r="557">
      <c r="A557" t="inlineStr">
        <is>
          <t>Other revenues</t>
        </is>
      </c>
    </row>
    <row r="558">
      <c r="A558" t="inlineStr">
        <is>
          <t>Other revenues</t>
        </is>
      </c>
      <c r="C558" t="inlineStr">
        <is>
          <t>Million</t>
        </is>
      </c>
      <c r="D558" t="inlineStr">
        <is>
          <t>QQQQ</t>
        </is>
      </c>
      <c r="K558" t="n">
        <v>1120</v>
      </c>
    </row>
    <row r="559">
      <c r="A559" t="inlineStr">
        <is>
          <t>Other revenues excluding special items</t>
        </is>
      </c>
      <c r="C559" t="inlineStr">
        <is>
          <t>Million</t>
        </is>
      </c>
      <c r="D559" t="inlineStr">
        <is>
          <t>QQQQ</t>
        </is>
      </c>
      <c r="K559" t="n">
        <v>1120</v>
      </c>
    </row>
    <row r="561">
      <c r="A561" t="inlineStr">
        <is>
          <t>Interest expense</t>
        </is>
      </c>
    </row>
    <row r="562">
      <c r="A562" t="inlineStr">
        <is>
          <t>Interest expense</t>
        </is>
      </c>
      <c r="C562" t="inlineStr">
        <is>
          <t>Million</t>
        </is>
      </c>
      <c r="D562" t="inlineStr">
        <is>
          <t>QQQQ</t>
        </is>
      </c>
      <c r="K562" t="n">
        <v>230</v>
      </c>
      <c r="L562" t="n">
        <v>219</v>
      </c>
    </row>
    <row r="563">
      <c r="A563" t="inlineStr">
        <is>
          <t>Interest expense excluding special items</t>
        </is>
      </c>
      <c r="C563" t="inlineStr">
        <is>
          <t>Million</t>
        </is>
      </c>
      <c r="D563" t="inlineStr">
        <is>
          <t>QQQQ</t>
        </is>
      </c>
      <c r="K563" t="n">
        <v>230</v>
      </c>
      <c r="L563" t="n">
        <v>219</v>
      </c>
    </row>
    <row r="565">
      <c r="A565" t="inlineStr">
        <is>
          <t>Other non-operating (income)/expense</t>
        </is>
      </c>
    </row>
    <row r="566">
      <c r="A566" t="inlineStr">
        <is>
          <t>Other non-operating income/expense</t>
        </is>
      </c>
      <c r="C566" t="inlineStr">
        <is>
          <t>Million</t>
        </is>
      </c>
      <c r="D566" t="inlineStr">
        <is>
          <t>QQQQ</t>
        </is>
      </c>
      <c r="K566" t="n">
        <v>2</v>
      </c>
      <c r="L566" t="n">
        <v>4</v>
      </c>
      <c r="Z566" t="n">
        <v>1</v>
      </c>
      <c r="AA566" t="n">
        <v>-1</v>
      </c>
    </row>
    <row r="567">
      <c r="A567" t="inlineStr">
        <is>
          <t>Other non-operating income/expense excluding special items</t>
        </is>
      </c>
      <c r="C567" t="inlineStr">
        <is>
          <t>Million</t>
        </is>
      </c>
      <c r="D567" t="inlineStr">
        <is>
          <t>QQQQ</t>
        </is>
      </c>
      <c r="K567" t="n">
        <v>2</v>
      </c>
      <c r="L567" t="n">
        <v>4</v>
      </c>
      <c r="Z567" t="n">
        <v>1</v>
      </c>
      <c r="AA567" t="n">
        <v>-1</v>
      </c>
    </row>
    <row r="569">
      <c r="A569" t="inlineStr">
        <is>
          <t>Next 3rd Quarter</t>
        </is>
      </c>
    </row>
    <row r="570">
      <c r="A570" t="inlineStr">
        <is>
          <t>Low</t>
        </is>
      </c>
    </row>
    <row r="571">
      <c r="A571" t="inlineStr">
        <is>
          <t>Mainline</t>
        </is>
      </c>
    </row>
    <row r="572">
      <c r="A572" t="inlineStr">
        <is>
          <t>Mainline operating expenses</t>
        </is>
      </c>
      <c r="C572" t="inlineStr">
        <is>
          <t>Million</t>
        </is>
      </c>
      <c r="D572" t="inlineStr">
        <is>
          <t>QQQQ</t>
        </is>
      </c>
      <c r="L572" t="n">
        <v>8031</v>
      </c>
      <c r="X572" t="n">
        <v>7829</v>
      </c>
      <c r="Z572" t="n">
        <v>7533</v>
      </c>
    </row>
    <row r="573">
      <c r="A573" t="inlineStr">
        <is>
          <t>Less mainline fuel</t>
        </is>
      </c>
      <c r="C573" t="inlineStr">
        <is>
          <t>Million</t>
        </is>
      </c>
      <c r="D573" t="inlineStr">
        <is>
          <t>QQQQ</t>
        </is>
      </c>
      <c r="L573" t="n">
        <v>2821</v>
      </c>
      <c r="X573" t="n">
        <v>1663</v>
      </c>
      <c r="Z573" t="n">
        <v>1392</v>
      </c>
    </row>
    <row r="574">
      <c r="A574" t="inlineStr">
        <is>
          <t>Mainline operating expense excluding fuel, special items and profit sharing</t>
        </is>
      </c>
      <c r="C574" t="inlineStr">
        <is>
          <t>Million</t>
        </is>
      </c>
      <c r="D574" t="inlineStr">
        <is>
          <t>QQQQ</t>
        </is>
      </c>
      <c r="L574" t="n">
        <v>5211</v>
      </c>
      <c r="X574" t="n">
        <v>6166</v>
      </c>
      <c r="Z574" t="n">
        <v>6141</v>
      </c>
    </row>
    <row r="575">
      <c r="A575" t="inlineStr">
        <is>
          <t>Mainline operating expense excluding fuel, special items and profit sharing-c</t>
        </is>
      </c>
      <c r="I575">
        <f>I572-I573</f>
        <v/>
      </c>
      <c r="L575">
        <f>L572-L573</f>
        <v/>
      </c>
      <c r="N575">
        <f>N572-N573</f>
        <v/>
      </c>
      <c r="S575">
        <f>S572-S573</f>
        <v/>
      </c>
      <c r="X575">
        <f>X572-X573</f>
        <v/>
      </c>
      <c r="Z575">
        <f>Z572-Z573</f>
        <v/>
      </c>
      <c r="AC575">
        <f>AC572-AC573</f>
        <v/>
      </c>
      <c r="AH575">
        <f>AH572-AH573</f>
        <v/>
      </c>
      <c r="AM575">
        <f>AM572-AM573</f>
        <v/>
      </c>
      <c r="AR575">
        <f>AR572-AR573</f>
        <v/>
      </c>
      <c r="AV575">
        <f>AV572-AV573</f>
        <v/>
      </c>
    </row>
    <row r="576">
      <c r="A576" t="inlineStr">
        <is>
          <t>Sum check</t>
        </is>
      </c>
      <c r="I576">
        <f>I574-I575</f>
        <v/>
      </c>
      <c r="L576">
        <f>L574-L575</f>
        <v/>
      </c>
      <c r="N576">
        <f>N574-N575</f>
        <v/>
      </c>
      <c r="S576">
        <f>S574-S575</f>
        <v/>
      </c>
      <c r="X576">
        <f>X574-X575</f>
        <v/>
      </c>
      <c r="Z576">
        <f>Z574-Z575</f>
        <v/>
      </c>
      <c r="AC576">
        <f>AC574-AC575</f>
        <v/>
      </c>
      <c r="AH576">
        <f>AH574-AH575</f>
        <v/>
      </c>
      <c r="AM576">
        <f>AM574-AM575</f>
        <v/>
      </c>
      <c r="AR576">
        <f>AR574-AR575</f>
        <v/>
      </c>
      <c r="AV576">
        <f>AV574-AV575</f>
        <v/>
      </c>
    </row>
    <row r="578">
      <c r="A578" t="inlineStr">
        <is>
          <t xml:space="preserve">Mainline CASM </t>
        </is>
      </c>
      <c r="C578" t="inlineStr">
        <is>
          <t>Actual</t>
        </is>
      </c>
      <c r="D578" t="inlineStr">
        <is>
          <t>QQQQ</t>
        </is>
      </c>
      <c r="L578" t="n">
        <v>12.89</v>
      </c>
      <c r="X578" t="n">
        <v>11.95</v>
      </c>
      <c r="Z578" t="n">
        <v>12.72</v>
      </c>
    </row>
    <row r="579">
      <c r="A579" t="inlineStr">
        <is>
          <t>Mainline CASM excluding fuel, special items and profit sharing (Non-GAAP)</t>
        </is>
      </c>
      <c r="C579" t="inlineStr">
        <is>
          <t>Actual</t>
        </is>
      </c>
      <c r="D579" t="inlineStr">
        <is>
          <t>QQQQ</t>
        </is>
      </c>
      <c r="L579" t="n">
        <v>8.359999999999999</v>
      </c>
      <c r="X579" t="n">
        <v>9.41</v>
      </c>
      <c r="Z579" t="n">
        <v>10.37</v>
      </c>
    </row>
    <row r="580">
      <c r="A580" t="inlineStr">
        <is>
          <t xml:space="preserve">Mainline ASMs </t>
        </is>
      </c>
      <c r="C580" t="inlineStr">
        <is>
          <t>Billion</t>
        </is>
      </c>
      <c r="D580" t="inlineStr">
        <is>
          <t>QQQQ</t>
        </is>
      </c>
      <c r="L580" t="n">
        <v>62.3</v>
      </c>
      <c r="X580" t="n">
        <v>65.5</v>
      </c>
      <c r="Z580" t="n">
        <v>59.2</v>
      </c>
    </row>
    <row r="582">
      <c r="A582" t="inlineStr">
        <is>
          <t>Regional</t>
        </is>
      </c>
    </row>
    <row r="583">
      <c r="A583" t="inlineStr">
        <is>
          <t>Regional operating expenses</t>
        </is>
      </c>
      <c r="C583" t="inlineStr">
        <is>
          <t>Million</t>
        </is>
      </c>
      <c r="D583" t="inlineStr">
        <is>
          <t>QQQQ</t>
        </is>
      </c>
      <c r="L583" t="n">
        <v>1659</v>
      </c>
      <c r="X583" t="n">
        <v>1594</v>
      </c>
      <c r="Z583" t="n">
        <v>1583</v>
      </c>
    </row>
    <row r="584">
      <c r="A584" t="inlineStr">
        <is>
          <t>Less regional fuel expense</t>
        </is>
      </c>
      <c r="C584" t="inlineStr">
        <is>
          <t>Million</t>
        </is>
      </c>
      <c r="D584" t="inlineStr">
        <is>
          <t>QQQQ</t>
        </is>
      </c>
      <c r="L584" t="n">
        <v>526</v>
      </c>
      <c r="X584" t="n">
        <v>353</v>
      </c>
      <c r="Z584" t="n">
        <v>335</v>
      </c>
    </row>
    <row r="585">
      <c r="A585" t="inlineStr">
        <is>
          <t>Regional operating expenses excluding fuel and special items</t>
        </is>
      </c>
      <c r="C585" t="inlineStr">
        <is>
          <t>Million</t>
        </is>
      </c>
      <c r="D585" t="inlineStr">
        <is>
          <t>QQQQ</t>
        </is>
      </c>
      <c r="L585" t="n">
        <v>1133</v>
      </c>
      <c r="X585" t="n">
        <v>1241</v>
      </c>
      <c r="Z585" t="n">
        <v>1248</v>
      </c>
    </row>
    <row r="586">
      <c r="A586" t="inlineStr">
        <is>
          <t>Regional operating expenses excluding fuel and special items-c</t>
        </is>
      </c>
      <c r="I586">
        <f>I583-I584</f>
        <v/>
      </c>
      <c r="L586">
        <f>L583-L584</f>
        <v/>
      </c>
      <c r="N586">
        <f>N583-N584</f>
        <v/>
      </c>
      <c r="S586">
        <f>S583-S584</f>
        <v/>
      </c>
      <c r="X586">
        <f>X583-X584</f>
        <v/>
      </c>
      <c r="Z586">
        <f>Z583-Z584</f>
        <v/>
      </c>
      <c r="AC586">
        <f>AC583-AC584</f>
        <v/>
      </c>
      <c r="AH586">
        <f>AH583-AH584</f>
        <v/>
      </c>
      <c r="AM586">
        <f>AM583-AM584</f>
        <v/>
      </c>
      <c r="AR586">
        <f>AR583-AR584</f>
        <v/>
      </c>
      <c r="AV586">
        <f>AV583-AV584</f>
        <v/>
      </c>
    </row>
    <row r="587">
      <c r="A587" t="inlineStr">
        <is>
          <t>Sum check</t>
        </is>
      </c>
      <c r="I587">
        <f>I585-I586</f>
        <v/>
      </c>
      <c r="L587">
        <f>L585-L586</f>
        <v/>
      </c>
      <c r="N587">
        <f>N585-N586</f>
        <v/>
      </c>
      <c r="S587">
        <f>S585-S586</f>
        <v/>
      </c>
      <c r="X587">
        <f>X585-X586</f>
        <v/>
      </c>
      <c r="Z587">
        <f>Z585-Z586</f>
        <v/>
      </c>
      <c r="AC587">
        <f>AC585-AC586</f>
        <v/>
      </c>
      <c r="AH587">
        <f>AH585-AH586</f>
        <v/>
      </c>
      <c r="AM587">
        <f>AM585-AM586</f>
        <v/>
      </c>
      <c r="AR587">
        <f>AR585-AR586</f>
        <v/>
      </c>
      <c r="AV587">
        <f>AV585-AV586</f>
        <v/>
      </c>
    </row>
    <row r="589">
      <c r="A589" t="inlineStr">
        <is>
          <t xml:space="preserve">Regional CASM </t>
        </is>
      </c>
      <c r="C589" t="inlineStr">
        <is>
          <t>Actual</t>
        </is>
      </c>
      <c r="D589" t="inlineStr">
        <is>
          <t>QQQQ</t>
        </is>
      </c>
      <c r="L589" t="n">
        <v>22.6</v>
      </c>
      <c r="X589" t="n">
        <v>19.76</v>
      </c>
      <c r="Z589" t="n">
        <v>19.52</v>
      </c>
    </row>
    <row r="590">
      <c r="A590" t="inlineStr">
        <is>
          <t xml:space="preserve">Regional CASM excluding fuel and special items Non-GAAP </t>
        </is>
      </c>
      <c r="C590" t="inlineStr">
        <is>
          <t>Actual</t>
        </is>
      </c>
      <c r="D590" t="inlineStr">
        <is>
          <t>QQQQ</t>
        </is>
      </c>
      <c r="L590" t="n">
        <v>15.43</v>
      </c>
      <c r="X590" t="n">
        <v>15.38</v>
      </c>
      <c r="Z590" t="n">
        <v>15.39</v>
      </c>
    </row>
    <row r="591">
      <c r="A591" t="inlineStr">
        <is>
          <t xml:space="preserve">Regional ASMs </t>
        </is>
      </c>
      <c r="C591" t="inlineStr">
        <is>
          <t>Billion</t>
        </is>
      </c>
      <c r="D591" t="inlineStr">
        <is>
          <t>QQQQ</t>
        </is>
      </c>
      <c r="L591" t="n">
        <v>7.34</v>
      </c>
      <c r="X591" t="n">
        <v>8.07</v>
      </c>
      <c r="Z591" t="n">
        <v>8.109999999999999</v>
      </c>
    </row>
    <row r="593">
      <c r="A593" t="inlineStr">
        <is>
          <t>Other revenues</t>
        </is>
      </c>
    </row>
    <row r="594">
      <c r="A594" t="inlineStr">
        <is>
          <t>Other revenues</t>
        </is>
      </c>
      <c r="C594" t="inlineStr">
        <is>
          <t>Million</t>
        </is>
      </c>
      <c r="D594" t="inlineStr">
        <is>
          <t>QQQQ</t>
        </is>
      </c>
      <c r="L594" t="n">
        <v>1130</v>
      </c>
    </row>
    <row r="595">
      <c r="A595" t="inlineStr">
        <is>
          <t>Other revenues excluding special items</t>
        </is>
      </c>
      <c r="C595" t="inlineStr">
        <is>
          <t>Million</t>
        </is>
      </c>
      <c r="D595" t="inlineStr">
        <is>
          <t>QQQQ</t>
        </is>
      </c>
      <c r="L595" t="n">
        <v>1130</v>
      </c>
    </row>
    <row r="597">
      <c r="A597" t="inlineStr">
        <is>
          <t>Interest expense</t>
        </is>
      </c>
    </row>
    <row r="598">
      <c r="A598" t="inlineStr">
        <is>
          <t>Interest expense</t>
        </is>
      </c>
      <c r="C598" t="inlineStr">
        <is>
          <t>Million</t>
        </is>
      </c>
      <c r="D598" t="inlineStr">
        <is>
          <t>QQQQ</t>
        </is>
      </c>
      <c r="L598" t="n">
        <v>230</v>
      </c>
    </row>
    <row r="599">
      <c r="A599" t="inlineStr">
        <is>
          <t>Interest expense excluding special items</t>
        </is>
      </c>
      <c r="C599" t="inlineStr">
        <is>
          <t>Million</t>
        </is>
      </c>
      <c r="D599" t="inlineStr">
        <is>
          <t>QQQQ</t>
        </is>
      </c>
      <c r="L599" t="n">
        <v>230</v>
      </c>
    </row>
    <row r="601">
      <c r="A601" t="inlineStr">
        <is>
          <t>Other non-operating (income)/expense</t>
        </is>
      </c>
    </row>
    <row r="602">
      <c r="A602" t="inlineStr">
        <is>
          <t>Other non-operating income/expense</t>
        </is>
      </c>
      <c r="C602" t="inlineStr">
        <is>
          <t>Million</t>
        </is>
      </c>
      <c r="D602" t="inlineStr">
        <is>
          <t>QQQQ</t>
        </is>
      </c>
      <c r="L602" t="n">
        <v>2</v>
      </c>
      <c r="Z602" t="n">
        <v>2</v>
      </c>
    </row>
    <row r="603">
      <c r="A603" t="inlineStr">
        <is>
          <t>Other non-operating income/expense excluding special items</t>
        </is>
      </c>
      <c r="C603" t="inlineStr">
        <is>
          <t>Million</t>
        </is>
      </c>
      <c r="D603" t="inlineStr">
        <is>
          <t>QQQQ</t>
        </is>
      </c>
      <c r="L603" t="n">
        <v>2</v>
      </c>
      <c r="Z603" t="n">
        <v>2</v>
      </c>
    </row>
    <row r="605">
      <c r="A605" t="inlineStr">
        <is>
          <t>High</t>
        </is>
      </c>
    </row>
    <row r="606">
      <c r="A606" t="inlineStr">
        <is>
          <t>Mainline</t>
        </is>
      </c>
    </row>
    <row r="607">
      <c r="A607" t="inlineStr">
        <is>
          <t>Mainline operating expenses</t>
        </is>
      </c>
      <c r="C607" t="inlineStr">
        <is>
          <t>Million</t>
        </is>
      </c>
      <c r="D607" t="inlineStr">
        <is>
          <t>QQQQ</t>
        </is>
      </c>
      <c r="X607" t="n">
        <v>7999</v>
      </c>
      <c r="Z607" t="n">
        <v>7696</v>
      </c>
    </row>
    <row r="608">
      <c r="A608" t="inlineStr">
        <is>
          <t>Less mainline fuel</t>
        </is>
      </c>
      <c r="C608" t="inlineStr">
        <is>
          <t>Million</t>
        </is>
      </c>
      <c r="D608" t="inlineStr">
        <is>
          <t>QQQQ</t>
        </is>
      </c>
      <c r="X608" t="n">
        <v>1711</v>
      </c>
      <c r="Z608" t="n">
        <v>1435</v>
      </c>
    </row>
    <row r="609">
      <c r="A609" t="inlineStr">
        <is>
          <t>Mainline operating expense excluding fuel, special items and profit sharing</t>
        </is>
      </c>
      <c r="C609" t="inlineStr">
        <is>
          <t>Million</t>
        </is>
      </c>
      <c r="D609" t="inlineStr">
        <is>
          <t>QQQQ</t>
        </is>
      </c>
      <c r="X609" t="n">
        <v>6288</v>
      </c>
      <c r="Z609" t="n">
        <v>6261</v>
      </c>
    </row>
    <row r="610">
      <c r="A610" t="inlineStr">
        <is>
          <t>Mainline operating expense excluding fuel, special items and profit sharing-c</t>
        </is>
      </c>
      <c r="I610">
        <f>I607-I608</f>
        <v/>
      </c>
      <c r="N610">
        <f>N607-N608</f>
        <v/>
      </c>
      <c r="S610">
        <f>S607-S608</f>
        <v/>
      </c>
      <c r="X610">
        <f>X607-X608</f>
        <v/>
      </c>
      <c r="Z610">
        <f>Z607-Z608</f>
        <v/>
      </c>
      <c r="AC610">
        <f>AC607-AC608</f>
        <v/>
      </c>
      <c r="AH610">
        <f>AH607-AH608</f>
        <v/>
      </c>
      <c r="AM610">
        <f>AM607-AM608</f>
        <v/>
      </c>
      <c r="AR610">
        <f>AR607-AR608</f>
        <v/>
      </c>
      <c r="AV610">
        <f>AV607-AV608</f>
        <v/>
      </c>
    </row>
    <row r="611">
      <c r="A611" t="inlineStr">
        <is>
          <t>Sum check</t>
        </is>
      </c>
      <c r="I611">
        <f>I609-I610</f>
        <v/>
      </c>
      <c r="N611">
        <f>N609-N610</f>
        <v/>
      </c>
      <c r="S611">
        <f>S609-S610</f>
        <v/>
      </c>
      <c r="X611">
        <f>X609-X610</f>
        <v/>
      </c>
      <c r="Z611">
        <f>Z609-Z610</f>
        <v/>
      </c>
      <c r="AC611">
        <f>AC609-AC610</f>
        <v/>
      </c>
      <c r="AH611">
        <f>AH609-AH610</f>
        <v/>
      </c>
      <c r="AM611">
        <f>AM609-AM610</f>
        <v/>
      </c>
      <c r="AR611">
        <f>AR609-AR610</f>
        <v/>
      </c>
      <c r="AV611">
        <f>AV609-AV610</f>
        <v/>
      </c>
    </row>
    <row r="613">
      <c r="A613" t="inlineStr">
        <is>
          <t xml:space="preserve">Mainline CASM </t>
        </is>
      </c>
      <c r="C613" t="inlineStr">
        <is>
          <t>Actual</t>
        </is>
      </c>
      <c r="D613" t="inlineStr">
        <is>
          <t>QQQQ</t>
        </is>
      </c>
      <c r="X613" t="n">
        <v>12.21</v>
      </c>
      <c r="Z613" t="n">
        <v>13</v>
      </c>
    </row>
    <row r="614">
      <c r="A614" t="inlineStr">
        <is>
          <t>Mainline CASM excluding fuel, special items and profit sharing (Non-GAAP)</t>
        </is>
      </c>
      <c r="C614" t="inlineStr">
        <is>
          <t>Actual</t>
        </is>
      </c>
      <c r="D614" t="inlineStr">
        <is>
          <t>QQQQ</t>
        </is>
      </c>
      <c r="X614" t="n">
        <v>9.6</v>
      </c>
      <c r="Z614" t="n">
        <v>10.58</v>
      </c>
    </row>
    <row r="615">
      <c r="A615" t="inlineStr">
        <is>
          <t xml:space="preserve">Mainline ASMs </t>
        </is>
      </c>
      <c r="C615" t="inlineStr">
        <is>
          <t>Billion</t>
        </is>
      </c>
      <c r="D615" t="inlineStr">
        <is>
          <t>QQQQ</t>
        </is>
      </c>
      <c r="X615" t="n">
        <v>65.5</v>
      </c>
      <c r="Z615" t="n">
        <v>59.2</v>
      </c>
    </row>
    <row r="617">
      <c r="A617" t="inlineStr">
        <is>
          <t>Regional</t>
        </is>
      </c>
    </row>
    <row r="618">
      <c r="A618" t="inlineStr">
        <is>
          <t>Regional operating expenses</t>
        </is>
      </c>
      <c r="C618" t="inlineStr">
        <is>
          <t>Million</t>
        </is>
      </c>
      <c r="D618" t="inlineStr">
        <is>
          <t>QQQQ</t>
        </is>
      </c>
      <c r="X618" t="n">
        <v>1628</v>
      </c>
      <c r="Z618" t="n">
        <v>1618</v>
      </c>
    </row>
    <row r="619">
      <c r="A619" t="inlineStr">
        <is>
          <t>Less regional fuel expense</t>
        </is>
      </c>
      <c r="C619" t="inlineStr">
        <is>
          <t>Million</t>
        </is>
      </c>
      <c r="D619" t="inlineStr">
        <is>
          <t>QQQQ</t>
        </is>
      </c>
      <c r="X619" t="n">
        <v>363</v>
      </c>
      <c r="Z619" t="n">
        <v>345</v>
      </c>
    </row>
    <row r="620">
      <c r="A620" t="inlineStr">
        <is>
          <t>Regional operating expenses excluding fuel and special items</t>
        </is>
      </c>
      <c r="C620" t="inlineStr">
        <is>
          <t>Million</t>
        </is>
      </c>
      <c r="D620" t="inlineStr">
        <is>
          <t>QQQQ</t>
        </is>
      </c>
      <c r="X620" t="n">
        <v>1266</v>
      </c>
      <c r="Z620" t="n">
        <v>1273</v>
      </c>
    </row>
    <row r="621">
      <c r="A621" t="inlineStr">
        <is>
          <t>Regional operating expenses excluding fuel and special items-c</t>
        </is>
      </c>
      <c r="I621">
        <f>I618-I619</f>
        <v/>
      </c>
      <c r="N621">
        <f>N618-N619</f>
        <v/>
      </c>
      <c r="S621">
        <f>S618-S619</f>
        <v/>
      </c>
      <c r="X621">
        <f>X618-X619</f>
        <v/>
      </c>
      <c r="Z621">
        <f>Z618-Z619</f>
        <v/>
      </c>
      <c r="AC621">
        <f>AC618-AC619</f>
        <v/>
      </c>
      <c r="AH621">
        <f>AH618-AH619</f>
        <v/>
      </c>
      <c r="AM621">
        <f>AM618-AM619</f>
        <v/>
      </c>
      <c r="AR621">
        <f>AR618-AR619</f>
        <v/>
      </c>
      <c r="AV621">
        <f>AV618-AV619</f>
        <v/>
      </c>
    </row>
    <row r="622">
      <c r="A622" t="inlineStr">
        <is>
          <t>Sum check</t>
        </is>
      </c>
      <c r="I622">
        <f>I620-I621</f>
        <v/>
      </c>
      <c r="N622">
        <f>N620-N621</f>
        <v/>
      </c>
      <c r="S622">
        <f>S620-S621</f>
        <v/>
      </c>
      <c r="X622">
        <f>X620-X621</f>
        <v/>
      </c>
      <c r="Z622">
        <f>Z620-Z621</f>
        <v/>
      </c>
      <c r="AC622">
        <f>AC620-AC621</f>
        <v/>
      </c>
      <c r="AH622">
        <f>AH620-AH621</f>
        <v/>
      </c>
      <c r="AM622">
        <f>AM620-AM621</f>
        <v/>
      </c>
      <c r="AR622">
        <f>AR620-AR621</f>
        <v/>
      </c>
      <c r="AV622">
        <f>AV620-AV621</f>
        <v/>
      </c>
    </row>
    <row r="624">
      <c r="A624" t="inlineStr">
        <is>
          <t xml:space="preserve">Regional CASM </t>
        </is>
      </c>
      <c r="C624" t="inlineStr">
        <is>
          <t>Actual</t>
        </is>
      </c>
      <c r="D624" t="inlineStr">
        <is>
          <t>QQQQ</t>
        </is>
      </c>
      <c r="X624" t="n">
        <v>20.18</v>
      </c>
      <c r="Z624" t="n">
        <v>19.95</v>
      </c>
    </row>
    <row r="625">
      <c r="A625" t="inlineStr">
        <is>
          <t xml:space="preserve">Regional CASM excluding fuel and special items Non-GAAP </t>
        </is>
      </c>
      <c r="C625" t="inlineStr">
        <is>
          <t>Actual</t>
        </is>
      </c>
      <c r="D625" t="inlineStr">
        <is>
          <t>QQQQ</t>
        </is>
      </c>
      <c r="X625" t="n">
        <v>15.68</v>
      </c>
      <c r="Z625" t="n">
        <v>15.7</v>
      </c>
    </row>
    <row r="626">
      <c r="A626" t="inlineStr">
        <is>
          <t xml:space="preserve">Regional ASMs </t>
        </is>
      </c>
      <c r="C626" t="inlineStr">
        <is>
          <t>Billion</t>
        </is>
      </c>
      <c r="D626" t="inlineStr">
        <is>
          <t>QQQQ</t>
        </is>
      </c>
      <c r="X626" t="n">
        <v>8.07</v>
      </c>
      <c r="Z626" t="n">
        <v>8.109999999999999</v>
      </c>
    </row>
    <row r="628">
      <c r="A628" t="inlineStr">
        <is>
          <t>Other non-operating (income)/expense</t>
        </is>
      </c>
    </row>
    <row r="629">
      <c r="A629" t="inlineStr">
        <is>
          <t>Other non-operating income/expense</t>
        </is>
      </c>
      <c r="C629" t="inlineStr">
        <is>
          <t>Million</t>
        </is>
      </c>
      <c r="D629" t="inlineStr">
        <is>
          <t>QQQQ</t>
        </is>
      </c>
      <c r="Z629" t="n">
        <v>2</v>
      </c>
    </row>
    <row r="630">
      <c r="A630" t="inlineStr">
        <is>
          <t>Other non-operating income/expense excluding special items</t>
        </is>
      </c>
      <c r="C630" t="inlineStr">
        <is>
          <t>Million</t>
        </is>
      </c>
      <c r="D630" t="inlineStr">
        <is>
          <t>QQQQ</t>
        </is>
      </c>
      <c r="Z630" t="n">
        <v>2</v>
      </c>
    </row>
    <row r="632">
      <c r="A632" t="inlineStr">
        <is>
          <t>Next 4th Quarter</t>
        </is>
      </c>
    </row>
    <row r="633">
      <c r="A633" t="inlineStr">
        <is>
          <t>Low</t>
        </is>
      </c>
    </row>
    <row r="634">
      <c r="A634" t="inlineStr">
        <is>
          <t>Mainline</t>
        </is>
      </c>
    </row>
    <row r="635">
      <c r="A635" t="inlineStr">
        <is>
          <t>Mainline operating expenses</t>
        </is>
      </c>
      <c r="C635" t="inlineStr">
        <is>
          <t>Million</t>
        </is>
      </c>
      <c r="D635" t="inlineStr">
        <is>
          <t>QQQQ</t>
        </is>
      </c>
      <c r="X635" t="n">
        <v>7527</v>
      </c>
    </row>
    <row r="636">
      <c r="A636" t="inlineStr">
        <is>
          <t>Less mainline fuel</t>
        </is>
      </c>
      <c r="C636" t="inlineStr">
        <is>
          <t>Million</t>
        </is>
      </c>
      <c r="D636" t="inlineStr">
        <is>
          <t>QQQQ</t>
        </is>
      </c>
      <c r="X636" t="n">
        <v>1509</v>
      </c>
    </row>
    <row r="637">
      <c r="A637" t="inlineStr">
        <is>
          <t>Mainline operating expense excluding fuel, special items and profit sharing</t>
        </is>
      </c>
      <c r="C637" t="inlineStr">
        <is>
          <t>Million</t>
        </is>
      </c>
      <c r="D637" t="inlineStr">
        <is>
          <t>QQQQ</t>
        </is>
      </c>
      <c r="X637" t="n">
        <v>6019</v>
      </c>
    </row>
    <row r="638">
      <c r="A638" t="inlineStr">
        <is>
          <t>Mainline operating expense excluding fuel, special items and profit sharing-c</t>
        </is>
      </c>
      <c r="I638">
        <f>I635-I636</f>
        <v/>
      </c>
      <c r="N638">
        <f>N635-N636</f>
        <v/>
      </c>
      <c r="S638">
        <f>S635-S636</f>
        <v/>
      </c>
      <c r="X638">
        <f>X635-X636</f>
        <v/>
      </c>
      <c r="AC638">
        <f>AC635-AC636</f>
        <v/>
      </c>
      <c r="AH638">
        <f>AH635-AH636</f>
        <v/>
      </c>
      <c r="AM638">
        <f>AM635-AM636</f>
        <v/>
      </c>
      <c r="AR638">
        <f>AR635-AR636</f>
        <v/>
      </c>
      <c r="AV638">
        <f>AV635-AV636</f>
        <v/>
      </c>
    </row>
    <row r="639">
      <c r="A639" t="inlineStr">
        <is>
          <t>Sum check</t>
        </is>
      </c>
      <c r="I639">
        <f>I637-I638</f>
        <v/>
      </c>
      <c r="N639">
        <f>N637-N638</f>
        <v/>
      </c>
      <c r="S639">
        <f>S637-S638</f>
        <v/>
      </c>
      <c r="X639">
        <f>X637-X638</f>
        <v/>
      </c>
      <c r="AC639">
        <f>AC637-AC638</f>
        <v/>
      </c>
      <c r="AH639">
        <f>AH637-AH638</f>
        <v/>
      </c>
      <c r="AM639">
        <f>AM637-AM638</f>
        <v/>
      </c>
      <c r="AR639">
        <f>AR637-AR638</f>
        <v/>
      </c>
      <c r="AV639">
        <f>AV637-AV638</f>
        <v/>
      </c>
    </row>
    <row r="641">
      <c r="A641" t="inlineStr">
        <is>
          <t xml:space="preserve">Mainline CASM </t>
        </is>
      </c>
      <c r="C641" t="inlineStr">
        <is>
          <t>Actual</t>
        </is>
      </c>
      <c r="D641" t="inlineStr">
        <is>
          <t>QQQQ</t>
        </is>
      </c>
      <c r="X641" t="n">
        <v>12.69</v>
      </c>
    </row>
    <row r="642">
      <c r="A642" t="inlineStr">
        <is>
          <t>Mainline CASM excluding fuel, special items and profit sharing (Non-GAAP)</t>
        </is>
      </c>
      <c r="C642" t="inlineStr">
        <is>
          <t>Actual</t>
        </is>
      </c>
      <c r="D642" t="inlineStr">
        <is>
          <t>QQQQ</t>
        </is>
      </c>
      <c r="X642" t="n">
        <v>10.15</v>
      </c>
    </row>
    <row r="643">
      <c r="A643" t="inlineStr">
        <is>
          <t xml:space="preserve">Mainline ASMs </t>
        </is>
      </c>
      <c r="C643" t="inlineStr">
        <is>
          <t>Billion</t>
        </is>
      </c>
      <c r="D643" t="inlineStr">
        <is>
          <t>QQQQ</t>
        </is>
      </c>
      <c r="X643" t="n">
        <v>59.3</v>
      </c>
    </row>
    <row r="645">
      <c r="A645" t="inlineStr">
        <is>
          <t>Regional</t>
        </is>
      </c>
    </row>
    <row r="646">
      <c r="A646" t="inlineStr">
        <is>
          <t>Regional operating expenses</t>
        </is>
      </c>
      <c r="C646" t="inlineStr">
        <is>
          <t>Million</t>
        </is>
      </c>
      <c r="D646" t="inlineStr">
        <is>
          <t>QQQQ</t>
        </is>
      </c>
      <c r="X646" t="n">
        <v>1577</v>
      </c>
    </row>
    <row r="647">
      <c r="A647" t="inlineStr">
        <is>
          <t>Less regional fuel expense</t>
        </is>
      </c>
      <c r="C647" t="inlineStr">
        <is>
          <t>Million</t>
        </is>
      </c>
      <c r="D647" t="inlineStr">
        <is>
          <t>QQQQ</t>
        </is>
      </c>
      <c r="X647" t="n">
        <v>348</v>
      </c>
    </row>
    <row r="648">
      <c r="A648" t="inlineStr">
        <is>
          <t>Regional operating expenses excluding fuel and special items</t>
        </is>
      </c>
      <c r="C648" t="inlineStr">
        <is>
          <t>Million</t>
        </is>
      </c>
      <c r="D648" t="inlineStr">
        <is>
          <t>QQQQ</t>
        </is>
      </c>
      <c r="X648" t="n">
        <v>1229</v>
      </c>
    </row>
    <row r="649">
      <c r="A649" t="inlineStr">
        <is>
          <t>Regional operating expenses excluding fuel and special items-c</t>
        </is>
      </c>
      <c r="I649">
        <f>I646-I647</f>
        <v/>
      </c>
      <c r="N649">
        <f>N646-N647</f>
        <v/>
      </c>
      <c r="S649">
        <f>S646-S647</f>
        <v/>
      </c>
      <c r="X649">
        <f>X646-X647</f>
        <v/>
      </c>
      <c r="AC649">
        <f>AC646-AC647</f>
        <v/>
      </c>
      <c r="AH649">
        <f>AH646-AH647</f>
        <v/>
      </c>
      <c r="AM649">
        <f>AM646-AM647</f>
        <v/>
      </c>
      <c r="AR649">
        <f>AR646-AR647</f>
        <v/>
      </c>
      <c r="AV649">
        <f>AV646-AV647</f>
        <v/>
      </c>
    </row>
    <row r="650">
      <c r="A650" t="inlineStr">
        <is>
          <t>Sum check</t>
        </is>
      </c>
      <c r="I650">
        <f>I648-I649</f>
        <v/>
      </c>
      <c r="N650">
        <f>N648-N649</f>
        <v/>
      </c>
      <c r="S650">
        <f>S648-S649</f>
        <v/>
      </c>
      <c r="X650">
        <f>X648-X649</f>
        <v/>
      </c>
      <c r="AC650">
        <f>AC648-AC649</f>
        <v/>
      </c>
      <c r="AH650">
        <f>AH648-AH649</f>
        <v/>
      </c>
      <c r="AM650">
        <f>AM648-AM649</f>
        <v/>
      </c>
      <c r="AR650">
        <f>AR648-AR649</f>
        <v/>
      </c>
      <c r="AV650">
        <f>AV648-AV649</f>
        <v/>
      </c>
    </row>
    <row r="652">
      <c r="A652" t="inlineStr">
        <is>
          <t xml:space="preserve">Regional CASM </t>
        </is>
      </c>
      <c r="C652" t="inlineStr">
        <is>
          <t>Actual</t>
        </is>
      </c>
      <c r="D652" t="inlineStr">
        <is>
          <t>QQQQ</t>
        </is>
      </c>
      <c r="X652" t="n">
        <v>19.94</v>
      </c>
    </row>
    <row r="653">
      <c r="A653" t="inlineStr">
        <is>
          <t xml:space="preserve">Regional CASM excluding fuel and special items Non-GAAP </t>
        </is>
      </c>
      <c r="C653" t="inlineStr">
        <is>
          <t>Actual</t>
        </is>
      </c>
      <c r="D653" t="inlineStr">
        <is>
          <t>QQQQ</t>
        </is>
      </c>
      <c r="X653" t="n">
        <v>15.54</v>
      </c>
    </row>
    <row r="654">
      <c r="A654" t="inlineStr">
        <is>
          <t xml:space="preserve">Regional ASMs </t>
        </is>
      </c>
      <c r="C654" t="inlineStr">
        <is>
          <t>Billion</t>
        </is>
      </c>
      <c r="D654" t="inlineStr">
        <is>
          <t>QQQQ</t>
        </is>
      </c>
      <c r="X654" t="n">
        <v>7.91</v>
      </c>
    </row>
    <row r="656">
      <c r="A656" t="inlineStr">
        <is>
          <t>High</t>
        </is>
      </c>
    </row>
    <row r="657">
      <c r="A657" t="inlineStr">
        <is>
          <t>Mainline</t>
        </is>
      </c>
    </row>
    <row r="658">
      <c r="A658" t="inlineStr">
        <is>
          <t>Mainline operating expenses</t>
        </is>
      </c>
      <c r="C658" t="inlineStr">
        <is>
          <t>Million</t>
        </is>
      </c>
      <c r="D658" t="inlineStr">
        <is>
          <t>QQQQ</t>
        </is>
      </c>
      <c r="K658" t="n">
        <v>7882</v>
      </c>
      <c r="X658" t="n">
        <v>7691</v>
      </c>
    </row>
    <row r="659">
      <c r="A659" t="inlineStr">
        <is>
          <t>Less mainline fuel</t>
        </is>
      </c>
      <c r="C659" t="inlineStr">
        <is>
          <t>Million</t>
        </is>
      </c>
      <c r="D659" t="inlineStr">
        <is>
          <t>QQQQ</t>
        </is>
      </c>
      <c r="K659" t="n">
        <v>2679</v>
      </c>
      <c r="X659" t="n">
        <v>1552</v>
      </c>
    </row>
    <row r="660">
      <c r="A660" t="inlineStr">
        <is>
          <t>Mainline operating expense excluding fuel, special items and profit sharing</t>
        </is>
      </c>
      <c r="C660" t="inlineStr">
        <is>
          <t>Million</t>
        </is>
      </c>
      <c r="D660" t="inlineStr">
        <is>
          <t>QQQQ</t>
        </is>
      </c>
      <c r="K660" t="n">
        <v>5203</v>
      </c>
      <c r="X660" t="n">
        <v>6139</v>
      </c>
    </row>
    <row r="661">
      <c r="A661" t="inlineStr">
        <is>
          <t>Mainline operating expense excluding fuel, special items and profit sharing-c</t>
        </is>
      </c>
      <c r="I661">
        <f>I658-I659</f>
        <v/>
      </c>
      <c r="K661">
        <f>K658-K659</f>
        <v/>
      </c>
      <c r="N661">
        <f>N658-N659</f>
        <v/>
      </c>
      <c r="S661">
        <f>S658-S659</f>
        <v/>
      </c>
      <c r="X661">
        <f>X658-X659</f>
        <v/>
      </c>
      <c r="AC661">
        <f>AC658-AC659</f>
        <v/>
      </c>
      <c r="AH661">
        <f>AH658-AH659</f>
        <v/>
      </c>
      <c r="AM661">
        <f>AM658-AM659</f>
        <v/>
      </c>
      <c r="AR661">
        <f>AR658-AR659</f>
        <v/>
      </c>
      <c r="AV661">
        <f>AV658-AV659</f>
        <v/>
      </c>
    </row>
    <row r="662">
      <c r="A662" t="inlineStr">
        <is>
          <t>Sum check</t>
        </is>
      </c>
      <c r="I662">
        <f>I660-I661</f>
        <v/>
      </c>
      <c r="K662">
        <f>K660-K661</f>
        <v/>
      </c>
      <c r="N662">
        <f>N660-N661</f>
        <v/>
      </c>
      <c r="S662">
        <f>S660-S661</f>
        <v/>
      </c>
      <c r="X662">
        <f>X660-X661</f>
        <v/>
      </c>
      <c r="AC662">
        <f>AC660-AC661</f>
        <v/>
      </c>
      <c r="AH662">
        <f>AH660-AH661</f>
        <v/>
      </c>
      <c r="AM662">
        <f>AM660-AM661</f>
        <v/>
      </c>
      <c r="AR662">
        <f>AR660-AR661</f>
        <v/>
      </c>
      <c r="AV662">
        <f>AV660-AV661</f>
        <v/>
      </c>
    </row>
    <row r="664">
      <c r="A664" t="inlineStr">
        <is>
          <t xml:space="preserve">Mainline CASM </t>
        </is>
      </c>
      <c r="C664" t="inlineStr">
        <is>
          <t>Actual</t>
        </is>
      </c>
      <c r="D664" t="inlineStr">
        <is>
          <t>QQQQ</t>
        </is>
      </c>
      <c r="K664" t="n">
        <v>13.25</v>
      </c>
      <c r="X664" t="n">
        <v>12.97</v>
      </c>
    </row>
    <row r="665">
      <c r="A665" t="inlineStr">
        <is>
          <t>Mainline CASM excluding fuel, special items and profit sharing (Non-GAAP)</t>
        </is>
      </c>
      <c r="C665" t="inlineStr">
        <is>
          <t>Actual</t>
        </is>
      </c>
      <c r="D665" t="inlineStr">
        <is>
          <t>QQQQ</t>
        </is>
      </c>
      <c r="K665" t="n">
        <v>8.74</v>
      </c>
      <c r="X665" t="n">
        <v>10.35</v>
      </c>
    </row>
    <row r="666">
      <c r="A666" t="inlineStr">
        <is>
          <t xml:space="preserve">Mainline ASMs </t>
        </is>
      </c>
      <c r="C666" t="inlineStr">
        <is>
          <t>Billion</t>
        </is>
      </c>
      <c r="D666" t="inlineStr">
        <is>
          <t>QQQQ</t>
        </is>
      </c>
      <c r="K666" t="n">
        <v>59.5</v>
      </c>
      <c r="X666" t="n">
        <v>59.3</v>
      </c>
    </row>
    <row r="668">
      <c r="A668" t="inlineStr">
        <is>
          <t>Regional</t>
        </is>
      </c>
    </row>
    <row r="669">
      <c r="A669" t="inlineStr">
        <is>
          <t>Regional operating expenses</t>
        </is>
      </c>
      <c r="C669" t="inlineStr">
        <is>
          <t>Million</t>
        </is>
      </c>
      <c r="D669" t="inlineStr">
        <is>
          <t>QQQQ</t>
        </is>
      </c>
      <c r="K669" t="n">
        <v>1678</v>
      </c>
      <c r="X669" t="n">
        <v>1611</v>
      </c>
    </row>
    <row r="670">
      <c r="A670" t="inlineStr">
        <is>
          <t>Less regional fuel expense</t>
        </is>
      </c>
      <c r="C670" t="inlineStr">
        <is>
          <t>Million</t>
        </is>
      </c>
      <c r="D670" t="inlineStr">
        <is>
          <t>QQQQ</t>
        </is>
      </c>
      <c r="K670" t="n">
        <v>519</v>
      </c>
      <c r="X670" t="n">
        <v>357</v>
      </c>
    </row>
    <row r="671">
      <c r="A671" t="inlineStr">
        <is>
          <t>Regional operating expenses excluding fuel and special items</t>
        </is>
      </c>
      <c r="C671" t="inlineStr">
        <is>
          <t>Million</t>
        </is>
      </c>
      <c r="D671" t="inlineStr">
        <is>
          <t>QQQQ</t>
        </is>
      </c>
      <c r="K671" t="n">
        <v>1159</v>
      </c>
      <c r="X671" t="n">
        <v>1254</v>
      </c>
    </row>
    <row r="672">
      <c r="A672" t="inlineStr">
        <is>
          <t>Regional operating expenses excluding fuel and special items-c</t>
        </is>
      </c>
      <c r="I672">
        <f>I669-I670</f>
        <v/>
      </c>
      <c r="K672">
        <f>K669-K670</f>
        <v/>
      </c>
      <c r="N672">
        <f>N669-N670</f>
        <v/>
      </c>
      <c r="S672">
        <f>S669-S670</f>
        <v/>
      </c>
      <c r="X672">
        <f>X669-X670</f>
        <v/>
      </c>
      <c r="AC672">
        <f>AC669-AC670</f>
        <v/>
      </c>
      <c r="AH672">
        <f>AH669-AH670</f>
        <v/>
      </c>
      <c r="AM672">
        <f>AM669-AM670</f>
        <v/>
      </c>
      <c r="AR672">
        <f>AR669-AR670</f>
        <v/>
      </c>
      <c r="AV672">
        <f>AV669-AV670</f>
        <v/>
      </c>
    </row>
    <row r="673">
      <c r="A673" t="inlineStr">
        <is>
          <t>Sum check</t>
        </is>
      </c>
      <c r="I673">
        <f>I671-I672</f>
        <v/>
      </c>
      <c r="K673">
        <f>K671-K672</f>
        <v/>
      </c>
      <c r="N673">
        <f>N671-N672</f>
        <v/>
      </c>
      <c r="S673">
        <f>S671-S672</f>
        <v/>
      </c>
      <c r="X673">
        <f>X671-X672</f>
        <v/>
      </c>
      <c r="AC673">
        <f>AC671-AC672</f>
        <v/>
      </c>
      <c r="AH673">
        <f>AH671-AH672</f>
        <v/>
      </c>
      <c r="AM673">
        <f>AM671-AM672</f>
        <v/>
      </c>
      <c r="AR673">
        <f>AR671-AR672</f>
        <v/>
      </c>
      <c r="AV673">
        <f>AV671-AV672</f>
        <v/>
      </c>
    </row>
    <row r="675">
      <c r="A675" t="inlineStr">
        <is>
          <t xml:space="preserve">Regional CASM </t>
        </is>
      </c>
      <c r="C675" t="inlineStr">
        <is>
          <t>Actual</t>
        </is>
      </c>
      <c r="D675" t="inlineStr">
        <is>
          <t>QQQQ</t>
        </is>
      </c>
      <c r="K675" t="n">
        <v>22.99</v>
      </c>
      <c r="X675" t="n">
        <v>20.37</v>
      </c>
    </row>
    <row r="676">
      <c r="A676" t="inlineStr">
        <is>
          <t xml:space="preserve">Regional CASM excluding fuel and special items Non-GAAP </t>
        </is>
      </c>
      <c r="C676" t="inlineStr">
        <is>
          <t>Actual</t>
        </is>
      </c>
      <c r="D676" t="inlineStr">
        <is>
          <t>QQQQ</t>
        </is>
      </c>
      <c r="K676" t="n">
        <v>15.88</v>
      </c>
      <c r="X676" t="n">
        <v>15.86</v>
      </c>
    </row>
    <row r="677">
      <c r="A677" t="inlineStr">
        <is>
          <t xml:space="preserve">Regional ASMs </t>
        </is>
      </c>
      <c r="C677" t="inlineStr">
        <is>
          <t>Billion</t>
        </is>
      </c>
      <c r="D677" t="inlineStr">
        <is>
          <t>QQQQ</t>
        </is>
      </c>
      <c r="K677" t="n">
        <v>7.3</v>
      </c>
      <c r="X677" t="n">
        <v>7.91</v>
      </c>
    </row>
    <row r="679">
      <c r="A679" t="inlineStr">
        <is>
          <t>Other revenues</t>
        </is>
      </c>
    </row>
    <row r="680">
      <c r="A680" t="inlineStr">
        <is>
          <t>Other revenues</t>
        </is>
      </c>
      <c r="C680" t="inlineStr">
        <is>
          <t>Million</t>
        </is>
      </c>
      <c r="D680" t="inlineStr">
        <is>
          <t>QQQQ</t>
        </is>
      </c>
      <c r="K680" t="n">
        <v>1120</v>
      </c>
    </row>
    <row r="681">
      <c r="A681" t="inlineStr">
        <is>
          <t>Other revenues excluding special items</t>
        </is>
      </c>
      <c r="C681" t="inlineStr">
        <is>
          <t>Million</t>
        </is>
      </c>
      <c r="D681" t="inlineStr">
        <is>
          <t>QQQQ</t>
        </is>
      </c>
      <c r="K681" t="n">
        <v>1120</v>
      </c>
    </row>
    <row r="683">
      <c r="A683" t="inlineStr">
        <is>
          <t>Interest expense</t>
        </is>
      </c>
    </row>
    <row r="684">
      <c r="A684" t="inlineStr">
        <is>
          <t>Reported interest expense</t>
        </is>
      </c>
      <c r="C684" t="inlineStr">
        <is>
          <t>Million</t>
        </is>
      </c>
      <c r="D684" t="inlineStr">
        <is>
          <t>QQQQ</t>
        </is>
      </c>
      <c r="K684" t="n">
        <v>230</v>
      </c>
    </row>
    <row r="685">
      <c r="A685" t="inlineStr">
        <is>
          <t>Interest expense excluding special items</t>
        </is>
      </c>
      <c r="C685" t="inlineStr">
        <is>
          <t>Million</t>
        </is>
      </c>
      <c r="D685" t="inlineStr">
        <is>
          <t>QQQQ</t>
        </is>
      </c>
      <c r="K685" t="n">
        <v>230</v>
      </c>
    </row>
    <row r="687">
      <c r="A687" t="inlineStr">
        <is>
          <t>Other non-operating (income)/expense</t>
        </is>
      </c>
    </row>
    <row r="688">
      <c r="A688" t="inlineStr">
        <is>
          <t>Reported other non-operating income/expense</t>
        </is>
      </c>
      <c r="C688" t="inlineStr">
        <is>
          <t>Million</t>
        </is>
      </c>
      <c r="D688" t="inlineStr">
        <is>
          <t>QQQQ</t>
        </is>
      </c>
      <c r="K688" t="n">
        <v>2</v>
      </c>
    </row>
    <row r="689">
      <c r="A689" t="inlineStr">
        <is>
          <t>Other non-operating income/expense excluding special items</t>
        </is>
      </c>
      <c r="C689" t="inlineStr">
        <is>
          <t>Million</t>
        </is>
      </c>
      <c r="D689" t="inlineStr">
        <is>
          <t>QQQQ</t>
        </is>
      </c>
      <c r="K689" t="n">
        <v>2</v>
      </c>
    </row>
    <row r="691">
      <c r="A691" t="inlineStr">
        <is>
          <t>Full Year</t>
        </is>
      </c>
    </row>
    <row r="692">
      <c r="A692" t="inlineStr">
        <is>
          <t>Low</t>
        </is>
      </c>
    </row>
    <row r="693">
      <c r="A693" t="inlineStr">
        <is>
          <t>Mainline</t>
        </is>
      </c>
    </row>
    <row r="694">
      <c r="A694" t="inlineStr">
        <is>
          <t>Mainline operating expenses</t>
        </is>
      </c>
      <c r="C694" t="inlineStr">
        <is>
          <t>Million</t>
        </is>
      </c>
      <c r="D694" t="inlineStr">
        <is>
          <t>QQQQ</t>
        </is>
      </c>
      <c r="K694" t="n">
        <v>31346</v>
      </c>
      <c r="L694" t="n">
        <v>31281</v>
      </c>
      <c r="X694" t="n">
        <v>30427</v>
      </c>
      <c r="Z694" t="n">
        <v>30496</v>
      </c>
      <c r="AA694" t="n">
        <v>30604</v>
      </c>
      <c r="AB694" t="n">
        <v>30990</v>
      </c>
    </row>
    <row r="695">
      <c r="A695" t="inlineStr">
        <is>
          <t>Less mainline fuel</t>
        </is>
      </c>
      <c r="C695" t="inlineStr">
        <is>
          <t>Million</t>
        </is>
      </c>
      <c r="D695" t="inlineStr">
        <is>
          <t>QQQQ</t>
        </is>
      </c>
      <c r="K695" t="n">
        <v>10890</v>
      </c>
      <c r="L695" t="n">
        <v>11002</v>
      </c>
      <c r="X695" t="n">
        <v>6148</v>
      </c>
      <c r="Z695" t="n">
        <v>5846</v>
      </c>
      <c r="AA695" t="n">
        <v>5762</v>
      </c>
      <c r="AB695" t="n">
        <v>6050</v>
      </c>
    </row>
    <row r="696">
      <c r="A696" t="inlineStr">
        <is>
          <t>Less special items</t>
        </is>
      </c>
      <c r="C696" t="inlineStr">
        <is>
          <t>Million</t>
        </is>
      </c>
      <c r="D696" t="inlineStr">
        <is>
          <t>QQQQ</t>
        </is>
      </c>
      <c r="L696" t="n">
        <v>-137</v>
      </c>
      <c r="Z696" t="n">
        <v>119</v>
      </c>
      <c r="AA696" t="n">
        <v>320</v>
      </c>
      <c r="AB696" t="n">
        <v>433</v>
      </c>
    </row>
    <row r="697">
      <c r="A697" t="inlineStr">
        <is>
          <t>Mainline operating expense excluding fuel, special items and profit sharing</t>
        </is>
      </c>
      <c r="C697" t="inlineStr">
        <is>
          <t>Million</t>
        </is>
      </c>
      <c r="D697" t="inlineStr">
        <is>
          <t>QQQQ</t>
        </is>
      </c>
      <c r="K697" t="n">
        <v>20456</v>
      </c>
      <c r="L697" t="n">
        <v>20416</v>
      </c>
      <c r="X697" t="n">
        <v>24278</v>
      </c>
      <c r="Z697" t="n">
        <v>24532</v>
      </c>
      <c r="AA697" t="n">
        <v>24522</v>
      </c>
      <c r="AB697" t="n">
        <v>24508</v>
      </c>
    </row>
    <row r="698">
      <c r="A698" t="inlineStr">
        <is>
          <t>Mainline operating expense excluding fuel, special items and profit sharing-c</t>
        </is>
      </c>
      <c r="I698">
        <f>I694-SUM(I695:I696)</f>
        <v/>
      </c>
      <c r="K698">
        <f>K694-SUM(K695:K696)</f>
        <v/>
      </c>
      <c r="L698">
        <f>L694-SUM(L695:L696)</f>
        <v/>
      </c>
      <c r="N698">
        <f>N694-SUM(N695:N696)</f>
        <v/>
      </c>
      <c r="S698">
        <f>S694-SUM(S695:S696)</f>
        <v/>
      </c>
      <c r="X698">
        <f>X694-SUM(X695:X696)</f>
        <v/>
      </c>
      <c r="Z698">
        <f>Z694-SUM(Z695:Z696)</f>
        <v/>
      </c>
      <c r="AA698">
        <f>AA694-SUM(AA695:AA696)</f>
        <v/>
      </c>
      <c r="AB698">
        <f>AB694-SUM(AB695:AB696)</f>
        <v/>
      </c>
      <c r="AC698">
        <f>AC694-SUM(AC695:AC696)</f>
        <v/>
      </c>
      <c r="AH698">
        <f>AH694-SUM(AH695:AH696)</f>
        <v/>
      </c>
      <c r="AM698">
        <f>AM694-SUM(AM695:AM696)</f>
        <v/>
      </c>
      <c r="AR698">
        <f>AR694-SUM(AR695:AR696)</f>
        <v/>
      </c>
      <c r="AV698">
        <f>AV694-SUM(AV695:AV696)</f>
        <v/>
      </c>
    </row>
    <row r="699">
      <c r="A699" t="inlineStr">
        <is>
          <t>Sum check</t>
        </is>
      </c>
      <c r="I699">
        <f>I697-I698</f>
        <v/>
      </c>
      <c r="K699">
        <f>K697-K698</f>
        <v/>
      </c>
      <c r="L699">
        <f>L697-L698</f>
        <v/>
      </c>
      <c r="N699">
        <f>N697-N698</f>
        <v/>
      </c>
      <c r="S699">
        <f>S697-S698</f>
        <v/>
      </c>
      <c r="X699">
        <f>X697-X698</f>
        <v/>
      </c>
      <c r="Z699">
        <f>Z697-Z698</f>
        <v/>
      </c>
      <c r="AA699">
        <f>AA697-AA698</f>
        <v/>
      </c>
      <c r="AB699">
        <f>AB697-AB698</f>
        <v/>
      </c>
      <c r="AC699">
        <f>AC697-AC698</f>
        <v/>
      </c>
      <c r="AH699">
        <f>AH697-AH698</f>
        <v/>
      </c>
      <c r="AM699">
        <f>AM697-AM698</f>
        <v/>
      </c>
      <c r="AR699">
        <f>AR697-AR698</f>
        <v/>
      </c>
      <c r="AV699">
        <f>AV697-AV698</f>
        <v/>
      </c>
    </row>
    <row r="701">
      <c r="A701" t="inlineStr">
        <is>
          <t xml:space="preserve">Mainline CASM </t>
        </is>
      </c>
      <c r="C701" t="inlineStr">
        <is>
          <t>Actual</t>
        </is>
      </c>
      <c r="D701" t="inlineStr">
        <is>
          <t>QQQQ</t>
        </is>
      </c>
      <c r="K701" t="n">
        <v>13.08</v>
      </c>
      <c r="L701" t="n">
        <v>13.09</v>
      </c>
      <c r="X701" t="n">
        <v>12.43</v>
      </c>
      <c r="Z701" t="n">
        <v>12.45</v>
      </c>
      <c r="AA701" t="n">
        <v>12.5</v>
      </c>
      <c r="AB701" t="n">
        <v>12.73</v>
      </c>
    </row>
    <row r="702">
      <c r="A702" t="inlineStr">
        <is>
          <t>Mainline CASM excluding fuel, special items and profit sharing (Non-GAAP)</t>
        </is>
      </c>
      <c r="C702" t="inlineStr">
        <is>
          <t>Actual</t>
        </is>
      </c>
      <c r="D702" t="inlineStr">
        <is>
          <t>QQQQ</t>
        </is>
      </c>
      <c r="K702" t="n">
        <v>8.539999999999999</v>
      </c>
      <c r="L702" t="n">
        <v>8.539999999999999</v>
      </c>
      <c r="X702" t="n">
        <v>9.92</v>
      </c>
      <c r="Z702" t="n">
        <v>10.02</v>
      </c>
      <c r="AA702" t="n">
        <v>10.02</v>
      </c>
      <c r="AB702" t="n">
        <v>10.06</v>
      </c>
    </row>
    <row r="703">
      <c r="A703" t="inlineStr">
        <is>
          <t xml:space="preserve">Mainline ASMs </t>
        </is>
      </c>
      <c r="C703" t="inlineStr">
        <is>
          <t>Billion</t>
        </is>
      </c>
      <c r="D703" t="inlineStr">
        <is>
          <t>QQQQ</t>
        </is>
      </c>
      <c r="K703" t="n">
        <v>239.6</v>
      </c>
      <c r="L703" t="n">
        <v>238.9</v>
      </c>
      <c r="X703" t="n">
        <v>244.7</v>
      </c>
      <c r="Z703" t="n">
        <v>244.9</v>
      </c>
      <c r="AA703" t="n">
        <v>244.8</v>
      </c>
      <c r="AB703" t="n">
        <v>243.5</v>
      </c>
    </row>
    <row r="705">
      <c r="A705" t="inlineStr">
        <is>
          <t>Regional</t>
        </is>
      </c>
    </row>
    <row r="706">
      <c r="A706" t="inlineStr">
        <is>
          <t>Regional operating expenses</t>
        </is>
      </c>
      <c r="C706" t="inlineStr">
        <is>
          <t>Million</t>
        </is>
      </c>
      <c r="D706" t="inlineStr">
        <is>
          <t>QQQQ</t>
        </is>
      </c>
      <c r="K706" t="n">
        <v>6487</v>
      </c>
      <c r="L706" t="n">
        <v>6585</v>
      </c>
      <c r="X706" t="n">
        <v>6252</v>
      </c>
      <c r="Z706" t="n">
        <v>6363</v>
      </c>
      <c r="AA706" t="n">
        <v>6377</v>
      </c>
      <c r="AB706" t="n">
        <v>6474</v>
      </c>
    </row>
    <row r="707">
      <c r="A707" t="inlineStr">
        <is>
          <t>Less regional fuel expense</t>
        </is>
      </c>
      <c r="C707" t="inlineStr">
        <is>
          <t>Million</t>
        </is>
      </c>
      <c r="D707" t="inlineStr">
        <is>
          <t>QQQQ</t>
        </is>
      </c>
      <c r="K707" t="n">
        <v>2042</v>
      </c>
      <c r="L707" t="n">
        <v>2093</v>
      </c>
      <c r="X707" t="n">
        <v>1351</v>
      </c>
      <c r="Z707" t="n">
        <v>1322</v>
      </c>
      <c r="AA707" t="n">
        <v>1299</v>
      </c>
      <c r="AB707" t="n">
        <v>1366</v>
      </c>
    </row>
    <row r="708">
      <c r="A708" t="inlineStr">
        <is>
          <t>Less special items</t>
        </is>
      </c>
      <c r="C708" t="inlineStr">
        <is>
          <t>Million</t>
        </is>
      </c>
      <c r="D708" t="inlineStr">
        <is>
          <t>QQQQ</t>
        </is>
      </c>
      <c r="L708" t="n">
        <v>4</v>
      </c>
      <c r="Z708" t="n">
        <v>2</v>
      </c>
      <c r="AA708" t="n">
        <v>4</v>
      </c>
      <c r="AB708" t="n">
        <v>-2</v>
      </c>
    </row>
    <row r="709">
      <c r="A709" t="inlineStr">
        <is>
          <t>Regional operating expenses excluding fuel and special items</t>
        </is>
      </c>
      <c r="C709" t="inlineStr">
        <is>
          <t>Million</t>
        </is>
      </c>
      <c r="D709" t="inlineStr">
        <is>
          <t>QQQQ</t>
        </is>
      </c>
      <c r="K709" t="n">
        <v>4444</v>
      </c>
      <c r="L709" t="n">
        <v>4488</v>
      </c>
      <c r="X709" t="n">
        <v>4901</v>
      </c>
      <c r="Z709" t="n">
        <v>5039</v>
      </c>
      <c r="AA709" t="n">
        <v>5074</v>
      </c>
      <c r="AB709" t="n">
        <v>5110</v>
      </c>
    </row>
    <row r="710">
      <c r="A710" t="inlineStr">
        <is>
          <t>Regional operating expenses excluding fuel and special items-c</t>
        </is>
      </c>
      <c r="I710">
        <f>I706-SUM(I707:I708)</f>
        <v/>
      </c>
      <c r="K710">
        <f>K706-SUM(K707:K708)</f>
        <v/>
      </c>
      <c r="L710">
        <f>L706-SUM(L707:L708)</f>
        <v/>
      </c>
      <c r="N710">
        <f>N706-SUM(N707:N708)</f>
        <v/>
      </c>
      <c r="S710">
        <f>S706-SUM(S707:S708)</f>
        <v/>
      </c>
      <c r="X710">
        <f>X706-SUM(X707:X708)</f>
        <v/>
      </c>
      <c r="Z710">
        <f>Z706-SUM(Z707:Z708)</f>
        <v/>
      </c>
      <c r="AA710">
        <f>AA706-SUM(AA707:AA708)</f>
        <v/>
      </c>
      <c r="AB710">
        <f>AB706-SUM(AB707:AB708)</f>
        <v/>
      </c>
      <c r="AC710">
        <f>AC706-SUM(AC707:AC708)</f>
        <v/>
      </c>
      <c r="AH710">
        <f>AH706-SUM(AH707:AH708)</f>
        <v/>
      </c>
      <c r="AM710">
        <f>AM706-SUM(AM707:AM708)</f>
        <v/>
      </c>
      <c r="AR710">
        <f>AR706-SUM(AR707:AR708)</f>
        <v/>
      </c>
      <c r="AV710">
        <f>AV706-SUM(AV707:AV708)</f>
        <v/>
      </c>
    </row>
    <row r="711">
      <c r="A711" t="inlineStr">
        <is>
          <t>Sum check</t>
        </is>
      </c>
      <c r="I711">
        <f>I709-I710</f>
        <v/>
      </c>
      <c r="K711">
        <f>K709-K710</f>
        <v/>
      </c>
      <c r="L711">
        <f>L709-L710</f>
        <v/>
      </c>
      <c r="N711">
        <f>N709-N710</f>
        <v/>
      </c>
      <c r="S711">
        <f>S709-S710</f>
        <v/>
      </c>
      <c r="X711">
        <f>X709-X710</f>
        <v/>
      </c>
      <c r="Z711">
        <f>Z709-Z710</f>
        <v/>
      </c>
      <c r="AA711">
        <f>AA709-AA710</f>
        <v/>
      </c>
      <c r="AB711">
        <f>AB709-AB710</f>
        <v/>
      </c>
      <c r="AC711">
        <f>AC709-AC710</f>
        <v/>
      </c>
      <c r="AH711">
        <f>AH709-AH710</f>
        <v/>
      </c>
      <c r="AM711">
        <f>AM709-AM710</f>
        <v/>
      </c>
      <c r="AR711">
        <f>AR709-AR710</f>
        <v/>
      </c>
      <c r="AV711">
        <f>AV709-AV710</f>
        <v/>
      </c>
    </row>
    <row r="713">
      <c r="A713" t="inlineStr">
        <is>
          <t xml:space="preserve">Regional CASM </t>
        </is>
      </c>
      <c r="C713" t="inlineStr">
        <is>
          <t>Actual</t>
        </is>
      </c>
      <c r="D713" t="inlineStr">
        <is>
          <t>QQQQ</t>
        </is>
      </c>
      <c r="K713" t="n">
        <v>22.9</v>
      </c>
      <c r="L713" t="n">
        <v>23.24</v>
      </c>
      <c r="X713" t="n">
        <v>19.81</v>
      </c>
      <c r="Z713" t="n">
        <v>19.61</v>
      </c>
      <c r="AA713" t="n">
        <v>19.52</v>
      </c>
      <c r="AB713" t="n">
        <v>19.87</v>
      </c>
    </row>
    <row r="714">
      <c r="A714" t="inlineStr">
        <is>
          <t xml:space="preserve">Regional CASM excluding fuel and special items Non-GAAP </t>
        </is>
      </c>
      <c r="C714" t="inlineStr">
        <is>
          <t>Actual</t>
        </is>
      </c>
      <c r="D714" t="inlineStr">
        <is>
          <t>QQQQ</t>
        </is>
      </c>
      <c r="K714" t="n">
        <v>15.69</v>
      </c>
      <c r="L714" t="n">
        <v>15.84</v>
      </c>
      <c r="X714" t="n">
        <v>15.53</v>
      </c>
      <c r="Z714" t="n">
        <v>15.53</v>
      </c>
      <c r="AA714" t="n">
        <v>15.53</v>
      </c>
      <c r="AB714" t="n">
        <v>15.69</v>
      </c>
    </row>
    <row r="715">
      <c r="A715" t="inlineStr">
        <is>
          <t xml:space="preserve">Regional ASMs </t>
        </is>
      </c>
      <c r="C715" t="inlineStr">
        <is>
          <t>Billion</t>
        </is>
      </c>
      <c r="D715" t="inlineStr">
        <is>
          <t>QQQQ</t>
        </is>
      </c>
      <c r="K715" t="n">
        <v>28.33</v>
      </c>
      <c r="L715" t="n">
        <v>28.33</v>
      </c>
      <c r="X715" t="n">
        <v>31.56</v>
      </c>
      <c r="Z715" t="n">
        <v>32.45</v>
      </c>
      <c r="AA715" t="n">
        <v>32.67</v>
      </c>
      <c r="AB715" t="n">
        <v>32.58</v>
      </c>
    </row>
    <row r="717">
      <c r="A717" t="inlineStr">
        <is>
          <t>Other revenues</t>
        </is>
      </c>
    </row>
    <row r="718">
      <c r="A718" t="inlineStr">
        <is>
          <t>Other revenues</t>
        </is>
      </c>
      <c r="C718" t="inlineStr">
        <is>
          <t>Million</t>
        </is>
      </c>
      <c r="D718" t="inlineStr">
        <is>
          <t>QQQQ</t>
        </is>
      </c>
      <c r="K718" t="n">
        <v>4520</v>
      </c>
    </row>
    <row r="719">
      <c r="A719" t="inlineStr">
        <is>
          <t>Other revenues excluding special items</t>
        </is>
      </c>
      <c r="C719" t="inlineStr">
        <is>
          <t>Million</t>
        </is>
      </c>
      <c r="D719" t="inlineStr">
        <is>
          <t>QQQQ</t>
        </is>
      </c>
      <c r="K719" t="n">
        <v>4520</v>
      </c>
    </row>
    <row r="720">
      <c r="A720" t="inlineStr">
        <is>
          <t>Interest expense</t>
        </is>
      </c>
    </row>
    <row r="721">
      <c r="A721" t="inlineStr">
        <is>
          <t>Interest expense</t>
        </is>
      </c>
      <c r="C721" t="inlineStr">
        <is>
          <t>Million</t>
        </is>
      </c>
      <c r="D721" t="inlineStr">
        <is>
          <t>QQQQ</t>
        </is>
      </c>
      <c r="K721" t="n">
        <v>897</v>
      </c>
      <c r="L721" t="n">
        <v>889</v>
      </c>
    </row>
    <row r="722">
      <c r="A722" t="inlineStr">
        <is>
          <t>Less special items</t>
        </is>
      </c>
      <c r="C722" t="inlineStr">
        <is>
          <t>Million</t>
        </is>
      </c>
      <c r="D722" t="inlineStr">
        <is>
          <t>QQQQ</t>
        </is>
      </c>
      <c r="L722" t="n">
        <v>31</v>
      </c>
    </row>
    <row r="723">
      <c r="A723" t="inlineStr">
        <is>
          <t>Interest expense excluding special items</t>
        </is>
      </c>
      <c r="C723" t="inlineStr">
        <is>
          <t>Million</t>
        </is>
      </c>
      <c r="D723" t="inlineStr">
        <is>
          <t>QQQQ</t>
        </is>
      </c>
      <c r="K723" t="n">
        <v>897</v>
      </c>
      <c r="L723" t="n">
        <v>858</v>
      </c>
    </row>
    <row r="724">
      <c r="A724" t="inlineStr">
        <is>
          <t>Interest expense excluding special items-c</t>
        </is>
      </c>
      <c r="I724">
        <f>I721-I722</f>
        <v/>
      </c>
      <c r="K724">
        <f>K721-K722</f>
        <v/>
      </c>
      <c r="L724">
        <f>L721-L722</f>
        <v/>
      </c>
      <c r="N724">
        <f>N721-N722</f>
        <v/>
      </c>
      <c r="S724">
        <f>S721-S722</f>
        <v/>
      </c>
      <c r="X724">
        <f>X721-X722</f>
        <v/>
      </c>
      <c r="AC724">
        <f>AC721-AC722</f>
        <v/>
      </c>
      <c r="AH724">
        <f>AH721-AH722</f>
        <v/>
      </c>
      <c r="AM724">
        <f>AM721-AM722</f>
        <v/>
      </c>
      <c r="AR724">
        <f>AR721-AR722</f>
        <v/>
      </c>
      <c r="AV724">
        <f>AV721-AV722</f>
        <v/>
      </c>
    </row>
    <row r="725">
      <c r="A725" t="inlineStr">
        <is>
          <t>Sum check</t>
        </is>
      </c>
      <c r="I725">
        <f>I723-I724</f>
        <v/>
      </c>
      <c r="K725">
        <f>K723-K724</f>
        <v/>
      </c>
      <c r="L725">
        <f>L723-L724</f>
        <v/>
      </c>
      <c r="N725">
        <f>N723-N724</f>
        <v/>
      </c>
      <c r="S725">
        <f>S723-S724</f>
        <v/>
      </c>
      <c r="X725">
        <f>X723-X724</f>
        <v/>
      </c>
      <c r="AC725">
        <f>AC723-AC724</f>
        <v/>
      </c>
      <c r="AH725">
        <f>AH723-AH724</f>
        <v/>
      </c>
      <c r="AM725">
        <f>AM723-AM724</f>
        <v/>
      </c>
      <c r="AR725">
        <f>AR723-AR724</f>
        <v/>
      </c>
      <c r="AV725">
        <f>AV723-AV724</f>
        <v/>
      </c>
    </row>
    <row r="727">
      <c r="A727" t="inlineStr">
        <is>
          <t>Other non-operating (income)/expense</t>
        </is>
      </c>
    </row>
    <row r="728">
      <c r="A728" t="inlineStr">
        <is>
          <t>Other non-operating income/expense</t>
        </is>
      </c>
      <c r="C728" t="inlineStr">
        <is>
          <t>Million</t>
        </is>
      </c>
      <c r="D728" t="inlineStr">
        <is>
          <t>QQQQ</t>
        </is>
      </c>
      <c r="K728" t="n">
        <v>16</v>
      </c>
      <c r="L728" t="n">
        <v>40</v>
      </c>
      <c r="X728" t="n">
        <v>-1</v>
      </c>
      <c r="Z728" t="n">
        <v>5</v>
      </c>
      <c r="AA728" t="n">
        <v>0</v>
      </c>
      <c r="AB728" t="n">
        <v>-11</v>
      </c>
    </row>
    <row r="729">
      <c r="A729" t="inlineStr">
        <is>
          <t>Less special items</t>
        </is>
      </c>
      <c r="C729" t="inlineStr">
        <is>
          <t>Million</t>
        </is>
      </c>
      <c r="D729" t="inlineStr">
        <is>
          <t>QQQQ</t>
        </is>
      </c>
      <c r="L729" t="n">
        <v>56</v>
      </c>
      <c r="Z729" t="n">
        <v>5</v>
      </c>
      <c r="AA729" t="n">
        <v>7</v>
      </c>
      <c r="AB729" t="n">
        <v>10</v>
      </c>
    </row>
    <row r="730">
      <c r="A730" t="inlineStr">
        <is>
          <t>Other non-operating income/expense excluding special items</t>
        </is>
      </c>
      <c r="C730" t="inlineStr">
        <is>
          <t>Million</t>
        </is>
      </c>
      <c r="D730" t="inlineStr">
        <is>
          <t>QQQQ</t>
        </is>
      </c>
      <c r="K730" t="n">
        <v>16</v>
      </c>
      <c r="L730" t="n">
        <v>-16</v>
      </c>
      <c r="X730" t="n">
        <v>-1</v>
      </c>
      <c r="AA730" t="n">
        <v>-8</v>
      </c>
      <c r="AB730" t="n">
        <v>-22</v>
      </c>
    </row>
    <row r="731">
      <c r="A731" t="inlineStr">
        <is>
          <t>Other non-operating income/expense excluding special items-c</t>
        </is>
      </c>
      <c r="I731">
        <f>I728-I729</f>
        <v/>
      </c>
      <c r="K731">
        <f>K728-K729</f>
        <v/>
      </c>
      <c r="L731">
        <f>L728-L729</f>
        <v/>
      </c>
      <c r="N731">
        <f>N728-N729</f>
        <v/>
      </c>
      <c r="S731">
        <f>S728-S729</f>
        <v/>
      </c>
      <c r="X731">
        <f>X728-X729</f>
        <v/>
      </c>
      <c r="AA731">
        <f>AA728-AA729</f>
        <v/>
      </c>
      <c r="AB731">
        <f>AB728-AB729</f>
        <v/>
      </c>
      <c r="AC731">
        <f>AC728-AC729</f>
        <v/>
      </c>
      <c r="AH731">
        <f>AH728-AH729</f>
        <v/>
      </c>
      <c r="AM731">
        <f>AM728-AM729</f>
        <v/>
      </c>
      <c r="AR731">
        <f>AR728-AR729</f>
        <v/>
      </c>
      <c r="AV731">
        <f>AV728-AV729</f>
        <v/>
      </c>
    </row>
    <row r="732">
      <c r="A732" t="inlineStr">
        <is>
          <t>Sum check</t>
        </is>
      </c>
      <c r="I732">
        <f>I730-I731</f>
        <v/>
      </c>
      <c r="K732">
        <f>K730-K731</f>
        <v/>
      </c>
      <c r="L732">
        <f>L730-L731</f>
        <v/>
      </c>
      <c r="N732">
        <f>N730-N731</f>
        <v/>
      </c>
      <c r="S732">
        <f>S730-S731</f>
        <v/>
      </c>
      <c r="X732">
        <f>X730-X731</f>
        <v/>
      </c>
      <c r="AA732">
        <f>AA730-AA731</f>
        <v/>
      </c>
      <c r="AB732">
        <f>AB730-AB731</f>
        <v/>
      </c>
      <c r="AC732">
        <f>AC730-AC731</f>
        <v/>
      </c>
      <c r="AH732">
        <f>AH730-AH731</f>
        <v/>
      </c>
      <c r="AM732">
        <f>AM730-AM731</f>
        <v/>
      </c>
      <c r="AR732">
        <f>AR730-AR731</f>
        <v/>
      </c>
      <c r="AV732">
        <f>AV730-AV731</f>
        <v/>
      </c>
    </row>
    <row r="734">
      <c r="A734" t="inlineStr">
        <is>
          <t>High</t>
        </is>
      </c>
    </row>
    <row r="735">
      <c r="A735" t="inlineStr">
        <is>
          <t>Mainline</t>
        </is>
      </c>
    </row>
    <row r="736">
      <c r="A736" t="inlineStr">
        <is>
          <t>Mainline operating expenses</t>
        </is>
      </c>
      <c r="C736" t="inlineStr">
        <is>
          <t>Million</t>
        </is>
      </c>
      <c r="D736" t="inlineStr">
        <is>
          <t>QQQQ</t>
        </is>
      </c>
      <c r="K736" t="n">
        <v>31930</v>
      </c>
      <c r="L736" t="n">
        <v>31824</v>
      </c>
      <c r="X736" t="n">
        <v>31073</v>
      </c>
      <c r="Z736" t="n">
        <v>31101</v>
      </c>
      <c r="AA736" t="n">
        <v>31163</v>
      </c>
      <c r="AB736" t="n">
        <v>31498</v>
      </c>
    </row>
    <row r="737">
      <c r="A737" t="inlineStr">
        <is>
          <t>Less mainline fuel</t>
        </is>
      </c>
      <c r="C737" t="inlineStr">
        <is>
          <t>Million</t>
        </is>
      </c>
      <c r="D737" t="inlineStr">
        <is>
          <t>QQQQ</t>
        </is>
      </c>
      <c r="K737" t="n">
        <v>11073</v>
      </c>
      <c r="L737" t="n">
        <v>11141</v>
      </c>
      <c r="X737" t="n">
        <v>6328</v>
      </c>
      <c r="Z737" t="n">
        <v>5983</v>
      </c>
      <c r="AA737" t="n">
        <v>5854</v>
      </c>
      <c r="AB737" t="n">
        <v>6093</v>
      </c>
    </row>
    <row r="738">
      <c r="A738" t="inlineStr">
        <is>
          <t>Less special items</t>
        </is>
      </c>
      <c r="C738" t="inlineStr">
        <is>
          <t>Million</t>
        </is>
      </c>
      <c r="D738" t="inlineStr">
        <is>
          <t>QQQQ</t>
        </is>
      </c>
      <c r="L738" t="n">
        <v>-137</v>
      </c>
      <c r="Z738" t="n">
        <v>119</v>
      </c>
      <c r="AA738" t="n">
        <v>320</v>
      </c>
      <c r="AB738" t="n">
        <v>433</v>
      </c>
    </row>
    <row r="739">
      <c r="A739" t="inlineStr">
        <is>
          <t>Mainline operating expense excluding fuel, special items and profit sharing</t>
        </is>
      </c>
      <c r="C739" t="inlineStr">
        <is>
          <t>Million</t>
        </is>
      </c>
      <c r="D739" t="inlineStr">
        <is>
          <t>QQQQ</t>
        </is>
      </c>
      <c r="K739" t="n">
        <v>20857</v>
      </c>
      <c r="L739" t="n">
        <v>20820</v>
      </c>
      <c r="X739" t="n">
        <v>24745</v>
      </c>
      <c r="Z739" t="n">
        <v>24999</v>
      </c>
      <c r="AA739" t="n">
        <v>24989</v>
      </c>
      <c r="AB739" t="n">
        <v>24972</v>
      </c>
    </row>
    <row r="740">
      <c r="A740" t="inlineStr">
        <is>
          <t>Mainline operating expense excluding fuel, special items and profit sharing-c</t>
        </is>
      </c>
      <c r="I740">
        <f>I736-SUM(I737:I738)</f>
        <v/>
      </c>
      <c r="K740">
        <f>K736-SUM(K737:K738)</f>
        <v/>
      </c>
      <c r="L740">
        <f>L736-SUM(L737:L738)</f>
        <v/>
      </c>
      <c r="N740">
        <f>N736-SUM(N737:N738)</f>
        <v/>
      </c>
      <c r="S740">
        <f>S736-SUM(S737:S738)</f>
        <v/>
      </c>
      <c r="X740">
        <f>X736-SUM(X737:X738)</f>
        <v/>
      </c>
      <c r="Z740">
        <f>Z736-SUM(Z737:Z738)</f>
        <v/>
      </c>
      <c r="AA740">
        <f>AA736-SUM(AA737:AA738)</f>
        <v/>
      </c>
      <c r="AB740">
        <f>AB736-SUM(AB737:AB738)</f>
        <v/>
      </c>
      <c r="AC740">
        <f>AC736-SUM(AC737:AC738)</f>
        <v/>
      </c>
      <c r="AH740">
        <f>AH736-SUM(AH737:AH738)</f>
        <v/>
      </c>
      <c r="AM740">
        <f>AM736-SUM(AM737:AM738)</f>
        <v/>
      </c>
      <c r="AR740">
        <f>AR736-SUM(AR737:AR738)</f>
        <v/>
      </c>
      <c r="AV740">
        <f>AV736-SUM(AV737:AV738)</f>
        <v/>
      </c>
    </row>
    <row r="741">
      <c r="A741" t="inlineStr">
        <is>
          <t>Sum check</t>
        </is>
      </c>
      <c r="I741">
        <f>I739-I740</f>
        <v/>
      </c>
      <c r="K741">
        <f>K739-K740</f>
        <v/>
      </c>
      <c r="L741">
        <f>L739-L740</f>
        <v/>
      </c>
      <c r="N741">
        <f>N739-N740</f>
        <v/>
      </c>
      <c r="S741">
        <f>S739-S740</f>
        <v/>
      </c>
      <c r="X741">
        <f>X739-X740</f>
        <v/>
      </c>
      <c r="Z741">
        <f>Z739-Z740</f>
        <v/>
      </c>
      <c r="AA741">
        <f>AA739-AA740</f>
        <v/>
      </c>
      <c r="AB741">
        <f>AB739-AB740</f>
        <v/>
      </c>
      <c r="AC741">
        <f>AC739-AC740</f>
        <v/>
      </c>
      <c r="AH741">
        <f>AH739-AH740</f>
        <v/>
      </c>
      <c r="AM741">
        <f>AM739-AM740</f>
        <v/>
      </c>
      <c r="AR741">
        <f>AR739-AR740</f>
        <v/>
      </c>
      <c r="AV741">
        <f>AV739-AV740</f>
        <v/>
      </c>
    </row>
    <row r="743">
      <c r="A743" t="inlineStr">
        <is>
          <t xml:space="preserve">Mainline CASM </t>
        </is>
      </c>
      <c r="C743" t="inlineStr">
        <is>
          <t>Actual</t>
        </is>
      </c>
      <c r="D743" t="inlineStr">
        <is>
          <t>QQQQ</t>
        </is>
      </c>
      <c r="K743" t="n">
        <v>13.33</v>
      </c>
      <c r="L743" t="n">
        <v>13.32</v>
      </c>
      <c r="X743" t="n">
        <v>12.7</v>
      </c>
      <c r="Z743" t="n">
        <v>12.7</v>
      </c>
      <c r="AA743" t="n">
        <v>12.73</v>
      </c>
      <c r="AB743" t="n">
        <v>12.94</v>
      </c>
    </row>
    <row r="744">
      <c r="A744" t="inlineStr">
        <is>
          <t>Mainline CASM excluding fuel, special items and profit sharing (Non-GAAP)</t>
        </is>
      </c>
      <c r="C744" t="inlineStr">
        <is>
          <t>Actual</t>
        </is>
      </c>
      <c r="D744" t="inlineStr">
        <is>
          <t>QQQQ</t>
        </is>
      </c>
      <c r="K744" t="n">
        <v>8.699999999999999</v>
      </c>
      <c r="L744" t="n">
        <v>8.710000000000001</v>
      </c>
      <c r="X744" t="n">
        <v>10.11</v>
      </c>
      <c r="Z744" t="n">
        <v>10.21</v>
      </c>
      <c r="AA744" t="n">
        <v>10.21</v>
      </c>
      <c r="AB744" t="n">
        <v>10.26</v>
      </c>
    </row>
    <row r="745">
      <c r="A745" t="inlineStr">
        <is>
          <t xml:space="preserve">Mainline ASMs </t>
        </is>
      </c>
      <c r="C745" t="inlineStr">
        <is>
          <t>Billion</t>
        </is>
      </c>
      <c r="D745" t="inlineStr">
        <is>
          <t>QQQQ</t>
        </is>
      </c>
      <c r="K745" t="n">
        <v>239.6</v>
      </c>
      <c r="L745" t="n">
        <v>238.9</v>
      </c>
      <c r="X745" t="n">
        <v>244.7</v>
      </c>
      <c r="Z745" t="n">
        <v>244.9</v>
      </c>
      <c r="AA745" t="n">
        <v>244.8</v>
      </c>
      <c r="AB745" t="n">
        <v>243.5</v>
      </c>
    </row>
    <row r="747">
      <c r="A747" t="inlineStr">
        <is>
          <t>Regional</t>
        </is>
      </c>
    </row>
    <row r="748">
      <c r="A748" t="inlineStr">
        <is>
          <t>Regional operating expenses</t>
        </is>
      </c>
      <c r="C748" t="inlineStr">
        <is>
          <t>Million</t>
        </is>
      </c>
      <c r="D748" t="inlineStr">
        <is>
          <t>QQQQ</t>
        </is>
      </c>
      <c r="K748" t="n">
        <v>6608</v>
      </c>
      <c r="L748" t="n">
        <v>6698</v>
      </c>
      <c r="X748" t="n">
        <v>6387</v>
      </c>
      <c r="Z748" t="n">
        <v>6493</v>
      </c>
      <c r="AA748" t="n">
        <v>6498</v>
      </c>
      <c r="AB748" t="n">
        <v>6585</v>
      </c>
    </row>
    <row r="749">
      <c r="A749" t="inlineStr">
        <is>
          <t>Less regional fuel expense</t>
        </is>
      </c>
      <c r="C749" t="inlineStr">
        <is>
          <t>Million</t>
        </is>
      </c>
      <c r="D749" t="inlineStr">
        <is>
          <t>QQQQ</t>
        </is>
      </c>
      <c r="K749" t="n">
        <v>2077</v>
      </c>
      <c r="L749" t="n">
        <v>2119</v>
      </c>
      <c r="X749" t="n">
        <v>1388</v>
      </c>
      <c r="Z749" t="n">
        <v>1351</v>
      </c>
      <c r="AA749" t="n">
        <v>1319</v>
      </c>
      <c r="AB749" t="n">
        <v>1375</v>
      </c>
    </row>
    <row r="750">
      <c r="A750" t="inlineStr">
        <is>
          <t>Less special items</t>
        </is>
      </c>
      <c r="C750" t="inlineStr">
        <is>
          <t>Million</t>
        </is>
      </c>
      <c r="D750" t="inlineStr">
        <is>
          <t>QQQQ</t>
        </is>
      </c>
      <c r="L750" t="n">
        <v>4</v>
      </c>
      <c r="Z750" t="n">
        <v>2</v>
      </c>
      <c r="AA750" t="n">
        <v>4</v>
      </c>
      <c r="AB750" t="n">
        <v>-2</v>
      </c>
    </row>
    <row r="751">
      <c r="A751" t="inlineStr">
        <is>
          <t>Regional operating expenses excluding fuel and special items</t>
        </is>
      </c>
      <c r="C751" t="inlineStr">
        <is>
          <t>Million</t>
        </is>
      </c>
      <c r="D751" t="inlineStr">
        <is>
          <t>QQQQ</t>
        </is>
      </c>
      <c r="K751" t="n">
        <v>4531</v>
      </c>
      <c r="L751" t="n">
        <v>4575</v>
      </c>
      <c r="X751" t="n">
        <v>4999</v>
      </c>
      <c r="Z751" t="n">
        <v>5140</v>
      </c>
      <c r="AA751" t="n">
        <v>5175</v>
      </c>
      <c r="AB751" t="n">
        <v>5211</v>
      </c>
    </row>
    <row r="752">
      <c r="A752" t="inlineStr">
        <is>
          <t>Regional operating expenses excluding fuel and special items-c</t>
        </is>
      </c>
      <c r="I752">
        <f>I748-SUM(I749:I750)</f>
        <v/>
      </c>
      <c r="K752">
        <f>K748-SUM(K749:K750)</f>
        <v/>
      </c>
      <c r="L752">
        <f>L748-SUM(L749:L750)</f>
        <v/>
      </c>
      <c r="N752">
        <f>N748-SUM(N749:N750)</f>
        <v/>
      </c>
      <c r="S752">
        <f>S748-SUM(S749:S750)</f>
        <v/>
      </c>
      <c r="X752">
        <f>X748-SUM(X749:X750)</f>
        <v/>
      </c>
      <c r="Z752">
        <f>Z748-SUM(Z749:Z750)</f>
        <v/>
      </c>
      <c r="AA752">
        <f>AA748-SUM(AA749:AA750)</f>
        <v/>
      </c>
      <c r="AB752">
        <f>AB748-SUM(AB749:AB750)</f>
        <v/>
      </c>
      <c r="AC752">
        <f>AC748-SUM(AC749:AC750)</f>
        <v/>
      </c>
      <c r="AH752">
        <f>AH748-SUM(AH749:AH750)</f>
        <v/>
      </c>
      <c r="AM752">
        <f>AM748-SUM(AM749:AM750)</f>
        <v/>
      </c>
      <c r="AR752">
        <f>AR748-SUM(AR749:AR750)</f>
        <v/>
      </c>
      <c r="AV752">
        <f>AV748-SUM(AV749:AV750)</f>
        <v/>
      </c>
    </row>
    <row r="753">
      <c r="A753" t="inlineStr">
        <is>
          <t>Sum check</t>
        </is>
      </c>
      <c r="I753">
        <f>I751-I752</f>
        <v/>
      </c>
      <c r="K753">
        <f>K751-K752</f>
        <v/>
      </c>
      <c r="L753">
        <f>L751-L752</f>
        <v/>
      </c>
      <c r="N753">
        <f>N751-N752</f>
        <v/>
      </c>
      <c r="S753">
        <f>S751-S752</f>
        <v/>
      </c>
      <c r="X753">
        <f>X751-X752</f>
        <v/>
      </c>
      <c r="Z753">
        <f>Z751-Z752</f>
        <v/>
      </c>
      <c r="AA753">
        <f>AA751-AA752</f>
        <v/>
      </c>
      <c r="AB753">
        <f>AB751-AB752</f>
        <v/>
      </c>
      <c r="AC753">
        <f>AC751-AC752</f>
        <v/>
      </c>
      <c r="AH753">
        <f>AH751-AH752</f>
        <v/>
      </c>
      <c r="AM753">
        <f>AM751-AM752</f>
        <v/>
      </c>
      <c r="AR753">
        <f>AR751-AR752</f>
        <v/>
      </c>
      <c r="AV753">
        <f>AV751-AV752</f>
        <v/>
      </c>
    </row>
    <row r="755">
      <c r="A755" t="inlineStr">
        <is>
          <t xml:space="preserve">Regional CASM </t>
        </is>
      </c>
      <c r="C755" t="inlineStr">
        <is>
          <t>Actual</t>
        </is>
      </c>
      <c r="D755" t="inlineStr">
        <is>
          <t>QQQQ</t>
        </is>
      </c>
      <c r="K755" t="n">
        <v>23.33</v>
      </c>
      <c r="L755" t="n">
        <v>23.64</v>
      </c>
      <c r="X755" t="n">
        <v>20.24</v>
      </c>
      <c r="Z755" t="n">
        <v>20.01</v>
      </c>
      <c r="AA755" t="n">
        <v>19.89</v>
      </c>
      <c r="AB755" t="n">
        <v>20.21</v>
      </c>
    </row>
    <row r="756">
      <c r="A756" t="inlineStr">
        <is>
          <t xml:space="preserve">Regional CASM excluding fuel and special items Non-GAAP </t>
        </is>
      </c>
      <c r="C756" t="inlineStr">
        <is>
          <t>Actual</t>
        </is>
      </c>
      <c r="D756" t="inlineStr">
        <is>
          <t>QQQQ</t>
        </is>
      </c>
      <c r="K756" t="n">
        <v>16</v>
      </c>
      <c r="L756" t="n">
        <v>16.15</v>
      </c>
      <c r="X756" t="n">
        <v>15.84</v>
      </c>
      <c r="Z756" t="n">
        <v>15.84</v>
      </c>
      <c r="AA756" t="n">
        <v>15.84</v>
      </c>
      <c r="AB756" t="n">
        <v>16</v>
      </c>
    </row>
    <row r="757">
      <c r="A757" t="inlineStr">
        <is>
          <t xml:space="preserve">Regional ASMs </t>
        </is>
      </c>
      <c r="C757" t="inlineStr">
        <is>
          <t>Billion</t>
        </is>
      </c>
      <c r="D757" t="inlineStr">
        <is>
          <t>QQQQ</t>
        </is>
      </c>
      <c r="K757" t="n">
        <v>28.33</v>
      </c>
      <c r="L757" t="n">
        <v>28.33</v>
      </c>
      <c r="X757" t="n">
        <v>31.56</v>
      </c>
      <c r="Z757" t="n">
        <v>32.45</v>
      </c>
      <c r="AA757" t="n">
        <v>32.67</v>
      </c>
      <c r="AB757" t="n">
        <v>32.58</v>
      </c>
    </row>
    <row r="759">
      <c r="A759" t="inlineStr">
        <is>
          <t>Other revenues</t>
        </is>
      </c>
    </row>
    <row r="760">
      <c r="A760" t="inlineStr">
        <is>
          <t>Other revenues</t>
        </is>
      </c>
      <c r="C760" t="inlineStr">
        <is>
          <t>Million</t>
        </is>
      </c>
      <c r="D760" t="inlineStr">
        <is>
          <t>QQQQ</t>
        </is>
      </c>
      <c r="K760" t="n">
        <v>4520</v>
      </c>
    </row>
    <row r="761">
      <c r="A761" t="inlineStr">
        <is>
          <t>Other revenues excluding special items</t>
        </is>
      </c>
      <c r="C761" t="inlineStr">
        <is>
          <t>Million</t>
        </is>
      </c>
      <c r="D761" t="inlineStr">
        <is>
          <t>QQQQ</t>
        </is>
      </c>
      <c r="K761" t="n">
        <v>4520</v>
      </c>
    </row>
    <row r="763">
      <c r="A763" t="inlineStr">
        <is>
          <t>Interest expense</t>
        </is>
      </c>
    </row>
    <row r="764">
      <c r="A764" t="inlineStr">
        <is>
          <t>Interest expense</t>
        </is>
      </c>
      <c r="C764" t="inlineStr">
        <is>
          <t>Million</t>
        </is>
      </c>
      <c r="D764" t="inlineStr">
        <is>
          <t>QQQQ</t>
        </is>
      </c>
      <c r="K764" t="n">
        <v>897</v>
      </c>
      <c r="L764" t="n">
        <v>889</v>
      </c>
    </row>
    <row r="765">
      <c r="A765" t="inlineStr">
        <is>
          <t>Less special items</t>
        </is>
      </c>
      <c r="C765" t="inlineStr">
        <is>
          <t>Million</t>
        </is>
      </c>
      <c r="D765" t="inlineStr">
        <is>
          <t>QQQQ</t>
        </is>
      </c>
      <c r="L765" t="n">
        <v>31</v>
      </c>
    </row>
    <row r="766">
      <c r="A766" t="inlineStr">
        <is>
          <t>Interest expense excluding special items</t>
        </is>
      </c>
      <c r="C766" t="inlineStr">
        <is>
          <t>Million</t>
        </is>
      </c>
      <c r="D766" t="inlineStr">
        <is>
          <t>QQQQ</t>
        </is>
      </c>
      <c r="K766" t="n">
        <v>897</v>
      </c>
      <c r="L766" t="n">
        <v>858</v>
      </c>
    </row>
    <row r="767">
      <c r="A767" t="inlineStr">
        <is>
          <t>Interest expense excluding special items-c</t>
        </is>
      </c>
      <c r="I767">
        <f>I764-I765</f>
        <v/>
      </c>
      <c r="K767">
        <f>K764-K765</f>
        <v/>
      </c>
      <c r="L767">
        <f>L764-L765</f>
        <v/>
      </c>
      <c r="N767">
        <f>N764-N765</f>
        <v/>
      </c>
      <c r="S767">
        <f>S764-S765</f>
        <v/>
      </c>
      <c r="X767">
        <f>X764-X765</f>
        <v/>
      </c>
      <c r="AC767">
        <f>AC764-AC765</f>
        <v/>
      </c>
      <c r="AH767">
        <f>AH764-AH765</f>
        <v/>
      </c>
      <c r="AM767">
        <f>AM764-AM765</f>
        <v/>
      </c>
      <c r="AR767">
        <f>AR764-AR765</f>
        <v/>
      </c>
      <c r="AV767">
        <f>AV764-AV765</f>
        <v/>
      </c>
    </row>
    <row r="768">
      <c r="A768" t="inlineStr">
        <is>
          <t>Sum check</t>
        </is>
      </c>
      <c r="I768">
        <f>I766-I767</f>
        <v/>
      </c>
      <c r="K768">
        <f>K766-K767</f>
        <v/>
      </c>
      <c r="L768">
        <f>L766-L767</f>
        <v/>
      </c>
      <c r="N768">
        <f>N766-N767</f>
        <v/>
      </c>
      <c r="S768">
        <f>S766-S767</f>
        <v/>
      </c>
      <c r="X768">
        <f>X766-X767</f>
        <v/>
      </c>
      <c r="AC768">
        <f>AC766-AC767</f>
        <v/>
      </c>
      <c r="AH768">
        <f>AH766-AH767</f>
        <v/>
      </c>
      <c r="AM768">
        <f>AM766-AM767</f>
        <v/>
      </c>
      <c r="AR768">
        <f>AR766-AR767</f>
        <v/>
      </c>
      <c r="AV768">
        <f>AV766-AV767</f>
        <v/>
      </c>
    </row>
    <row r="770">
      <c r="A770" t="inlineStr">
        <is>
          <t>Other non-operating (income)/expense</t>
        </is>
      </c>
    </row>
    <row r="771">
      <c r="A771" t="inlineStr">
        <is>
          <t>Other non-operating income/expense</t>
        </is>
      </c>
      <c r="C771" t="inlineStr">
        <is>
          <t>Million</t>
        </is>
      </c>
      <c r="D771" t="inlineStr">
        <is>
          <t>QQQQ</t>
        </is>
      </c>
      <c r="K771" t="n">
        <v>16</v>
      </c>
      <c r="L771" t="n">
        <v>40</v>
      </c>
      <c r="X771" t="n">
        <v>-1</v>
      </c>
      <c r="Z771" t="n">
        <v>5</v>
      </c>
      <c r="AA771" t="n">
        <v>0</v>
      </c>
      <c r="AB771" t="n">
        <v>-11</v>
      </c>
    </row>
    <row r="772">
      <c r="A772" t="inlineStr">
        <is>
          <t>Less special items</t>
        </is>
      </c>
      <c r="C772" t="inlineStr">
        <is>
          <t>Million</t>
        </is>
      </c>
      <c r="D772" t="inlineStr">
        <is>
          <t>QQQQ</t>
        </is>
      </c>
      <c r="L772" t="n">
        <v>56</v>
      </c>
      <c r="Z772" t="n">
        <v>5</v>
      </c>
      <c r="AA772" t="n">
        <v>7</v>
      </c>
      <c r="AB772" t="n">
        <v>10</v>
      </c>
    </row>
    <row r="773">
      <c r="A773" t="inlineStr">
        <is>
          <t>Other non-operating income/expense excluding special items</t>
        </is>
      </c>
      <c r="C773" t="inlineStr">
        <is>
          <t>Million</t>
        </is>
      </c>
      <c r="D773" t="inlineStr">
        <is>
          <t>QQQQ</t>
        </is>
      </c>
      <c r="K773" t="n">
        <v>16</v>
      </c>
      <c r="L773" t="n">
        <v>-16</v>
      </c>
      <c r="X773" t="n">
        <v>-1</v>
      </c>
      <c r="AA773" t="n">
        <v>-8</v>
      </c>
      <c r="AB773" t="n">
        <v>-22</v>
      </c>
    </row>
    <row r="774">
      <c r="A774" t="inlineStr">
        <is>
          <t>Other non-operating income/expense excluding special items-c</t>
        </is>
      </c>
      <c r="I774">
        <f>I771-I772</f>
        <v/>
      </c>
      <c r="K774">
        <f>K771-K772</f>
        <v/>
      </c>
      <c r="L774">
        <f>L771-L772</f>
        <v/>
      </c>
      <c r="N774">
        <f>N771-N772</f>
        <v/>
      </c>
      <c r="S774">
        <f>S771-S772</f>
        <v/>
      </c>
      <c r="X774">
        <f>X771-X772</f>
        <v/>
      </c>
      <c r="AA774">
        <f>AA771-AA772</f>
        <v/>
      </c>
      <c r="AB774">
        <f>AB771-AB772</f>
        <v/>
      </c>
      <c r="AC774">
        <f>AC771-AC772</f>
        <v/>
      </c>
      <c r="AH774">
        <f>AH771-AH772</f>
        <v/>
      </c>
      <c r="AM774">
        <f>AM771-AM772</f>
        <v/>
      </c>
      <c r="AR774">
        <f>AR771-AR772</f>
        <v/>
      </c>
      <c r="AV774">
        <f>AV771-AV772</f>
        <v/>
      </c>
    </row>
    <row r="775">
      <c r="A775" t="inlineStr">
        <is>
          <t>Sum check</t>
        </is>
      </c>
      <c r="I775">
        <f>I773-I774</f>
        <v/>
      </c>
      <c r="K775">
        <f>K773-K774</f>
        <v/>
      </c>
      <c r="L775">
        <f>L773-L774</f>
        <v/>
      </c>
      <c r="N775">
        <f>N773-N774</f>
        <v/>
      </c>
      <c r="S775">
        <f>S773-S774</f>
        <v/>
      </c>
      <c r="X775">
        <f>X773-X774</f>
        <v/>
      </c>
      <c r="AA775">
        <f>AA773-AA774</f>
        <v/>
      </c>
      <c r="AB775">
        <f>AB773-AB774</f>
        <v/>
      </c>
      <c r="AC775">
        <f>AC773-AC774</f>
        <v/>
      </c>
      <c r="AH775">
        <f>AH773-AH774</f>
        <v/>
      </c>
      <c r="AM775">
        <f>AM773-AM774</f>
        <v/>
      </c>
      <c r="AR775">
        <f>AR773-AR774</f>
        <v/>
      </c>
      <c r="AV775">
        <f>AV773-AV774</f>
        <v/>
      </c>
    </row>
    <row r="777">
      <c r="A777" t="inlineStr">
        <is>
          <t>American Airlines Group Inc. GAAP to Non-GAAP reconciliation</t>
        </is>
      </c>
    </row>
    <row r="778">
      <c r="A778" t="inlineStr">
        <is>
          <t>Quarterly guidance</t>
        </is>
      </c>
    </row>
    <row r="779">
      <c r="A779" t="inlineStr">
        <is>
          <t>Low</t>
        </is>
      </c>
    </row>
    <row r="780">
      <c r="A780" t="inlineStr">
        <is>
          <t>Consolidated operating expenses</t>
        </is>
      </c>
      <c r="C780" t="inlineStr">
        <is>
          <t>Million</t>
        </is>
      </c>
      <c r="D780" t="inlineStr">
        <is>
          <t>QQQQ</t>
        </is>
      </c>
      <c r="AC780" t="n">
        <v>9837</v>
      </c>
      <c r="AE780" t="n">
        <v>10431</v>
      </c>
      <c r="AF780" t="n">
        <v>10586</v>
      </c>
      <c r="AG780" t="n">
        <v>10168</v>
      </c>
      <c r="AH780" t="n">
        <v>9972</v>
      </c>
      <c r="AJ780" t="n">
        <v>10697</v>
      </c>
      <c r="AK780" t="n">
        <v>10866</v>
      </c>
      <c r="AL780" t="n">
        <v>10301</v>
      </c>
      <c r="AM780" t="n">
        <v>10460</v>
      </c>
      <c r="AT780" t="n">
        <v>8731</v>
      </c>
      <c r="AU780" t="n">
        <v>9461</v>
      </c>
      <c r="AV780" t="n">
        <v>10118</v>
      </c>
      <c r="AW780" t="n">
        <v>10039</v>
      </c>
      <c r="AY780" t="n">
        <v>11874</v>
      </c>
      <c r="AZ780" t="n">
        <v>12434</v>
      </c>
      <c r="BA780" t="n">
        <v>11655</v>
      </c>
      <c r="BB780" t="n">
        <v>11525</v>
      </c>
      <c r="BD780" t="n">
        <v>11743</v>
      </c>
      <c r="BE780" t="n">
        <v>12040</v>
      </c>
      <c r="BF780" t="n">
        <v>12352</v>
      </c>
    </row>
    <row r="781">
      <c r="A781" t="inlineStr">
        <is>
          <t>Less fuel expense</t>
        </is>
      </c>
      <c r="C781" t="inlineStr">
        <is>
          <t>Million</t>
        </is>
      </c>
      <c r="D781" t="inlineStr">
        <is>
          <t>QQQQ</t>
        </is>
      </c>
      <c r="AC781" t="n">
        <v>2159</v>
      </c>
      <c r="AE781" t="n">
        <v>2511</v>
      </c>
      <c r="AF781" t="n">
        <v>2651</v>
      </c>
      <c r="AG781" t="n">
        <v>2489</v>
      </c>
      <c r="AH781" t="n">
        <v>2035</v>
      </c>
      <c r="AJ781" t="n">
        <v>2470</v>
      </c>
      <c r="AK781" t="n">
        <v>2476</v>
      </c>
      <c r="AL781" t="n">
        <v>2195</v>
      </c>
      <c r="AM781" t="n">
        <v>2170</v>
      </c>
      <c r="AT781" t="n">
        <v>1606</v>
      </c>
      <c r="AU781" t="n">
        <v>2024</v>
      </c>
      <c r="AV781" t="n">
        <v>2357</v>
      </c>
      <c r="AW781" t="n">
        <v>2251</v>
      </c>
      <c r="AY781" t="n">
        <v>3637</v>
      </c>
      <c r="AZ781" t="n">
        <v>3879</v>
      </c>
      <c r="BA781" t="n">
        <v>3475</v>
      </c>
      <c r="BB781" t="n">
        <v>3180</v>
      </c>
      <c r="BD781" t="n">
        <v>2756</v>
      </c>
      <c r="BE781" t="n">
        <v>2780</v>
      </c>
      <c r="BF781" t="n">
        <v>3161</v>
      </c>
    </row>
    <row r="782">
      <c r="A782" t="inlineStr">
        <is>
          <t>Consolidated operating expense excluding fuel and special items</t>
        </is>
      </c>
      <c r="C782" t="inlineStr">
        <is>
          <t>Million</t>
        </is>
      </c>
      <c r="D782" t="inlineStr">
        <is>
          <t>QQQQ</t>
        </is>
      </c>
      <c r="AC782" t="n">
        <v>7678</v>
      </c>
      <c r="AE782" t="n">
        <v>7920</v>
      </c>
      <c r="AF782" t="n">
        <v>7935</v>
      </c>
      <c r="AG782" t="n">
        <v>7679</v>
      </c>
      <c r="AH782" t="n">
        <v>7937</v>
      </c>
      <c r="AJ782" t="n">
        <v>8227</v>
      </c>
      <c r="AK782" t="n">
        <v>8389</v>
      </c>
      <c r="AL782" t="n">
        <v>8106</v>
      </c>
      <c r="AM782" t="n">
        <v>8290</v>
      </c>
      <c r="AT782" t="n">
        <v>7125</v>
      </c>
      <c r="AU782" t="n">
        <v>7436</v>
      </c>
      <c r="AV782" t="n">
        <v>7761</v>
      </c>
      <c r="AW782" t="n">
        <v>7788</v>
      </c>
      <c r="AY782" t="n">
        <v>8237</v>
      </c>
      <c r="AZ782" t="n">
        <v>8554</v>
      </c>
      <c r="BA782" t="n">
        <v>8180</v>
      </c>
      <c r="BB782" t="n">
        <v>8345</v>
      </c>
      <c r="BD782" t="n">
        <v>8987</v>
      </c>
      <c r="BE782" t="n">
        <v>9260</v>
      </c>
      <c r="BF782" t="n">
        <v>9192</v>
      </c>
    </row>
    <row r="783">
      <c r="A783" t="inlineStr">
        <is>
          <t>Consolidated operating expense excluding fuel and special items-c</t>
        </is>
      </c>
      <c r="I783">
        <f>I780-I781</f>
        <v/>
      </c>
      <c r="N783">
        <f>N780-N781</f>
        <v/>
      </c>
      <c r="S783">
        <f>S780-S781</f>
        <v/>
      </c>
      <c r="X783">
        <f>X780-X781</f>
        <v/>
      </c>
      <c r="AC783">
        <f>AC780-AC781</f>
        <v/>
      </c>
      <c r="AE783">
        <f>AE780-AE781</f>
        <v/>
      </c>
      <c r="AF783">
        <f>AF780-AF781</f>
        <v/>
      </c>
      <c r="AG783">
        <f>AG780-AG781</f>
        <v/>
      </c>
      <c r="AH783">
        <f>AH780-AH781</f>
        <v/>
      </c>
      <c r="AJ783">
        <f>AJ780-AJ781</f>
        <v/>
      </c>
      <c r="AK783">
        <f>AK780-AK781</f>
        <v/>
      </c>
      <c r="AL783">
        <f>AL780-AL781</f>
        <v/>
      </c>
      <c r="AM783">
        <f>AM780-AM781</f>
        <v/>
      </c>
      <c r="AR783">
        <f>AR780-AR781</f>
        <v/>
      </c>
      <c r="AT783">
        <f>AT780-AT781</f>
        <v/>
      </c>
      <c r="AU783">
        <f>AU780-AU781</f>
        <v/>
      </c>
      <c r="AV783">
        <f>AV780-AV781</f>
        <v/>
      </c>
      <c r="AW783">
        <f>AW780-AW781</f>
        <v/>
      </c>
      <c r="AY783">
        <f>AY780-AY781</f>
        <v/>
      </c>
      <c r="AZ783">
        <f>AZ780-AZ781</f>
        <v/>
      </c>
      <c r="BA783">
        <f>BA780-BA781</f>
        <v/>
      </c>
      <c r="BB783">
        <f>BB780-BB781</f>
        <v/>
      </c>
      <c r="BD783">
        <f>BD780-BD781</f>
        <v/>
      </c>
      <c r="BE783">
        <f>BE780-BE781</f>
        <v/>
      </c>
      <c r="BF783">
        <f>BF780-BF781</f>
        <v/>
      </c>
    </row>
    <row r="784">
      <c r="A784" t="inlineStr">
        <is>
          <t>Sum check</t>
        </is>
      </c>
      <c r="I784">
        <f>I782-I783</f>
        <v/>
      </c>
      <c r="N784">
        <f>N782-N783</f>
        <v/>
      </c>
      <c r="S784">
        <f>S782-S783</f>
        <v/>
      </c>
      <c r="X784">
        <f>X782-X783</f>
        <v/>
      </c>
      <c r="AC784">
        <f>AC782-AC783</f>
        <v/>
      </c>
      <c r="AE784">
        <f>AE782-AE783</f>
        <v/>
      </c>
      <c r="AF784">
        <f>AF782-AF783</f>
        <v/>
      </c>
      <c r="AG784">
        <f>AG782-AG783</f>
        <v/>
      </c>
      <c r="AH784">
        <f>AH782-AH783</f>
        <v/>
      </c>
      <c r="AJ784">
        <f>AJ782-AJ783</f>
        <v/>
      </c>
      <c r="AK784">
        <f>AK782-AK783</f>
        <v/>
      </c>
      <c r="AL784">
        <f>AL782-AL783</f>
        <v/>
      </c>
      <c r="AM784">
        <f>AM782-AM783</f>
        <v/>
      </c>
      <c r="AR784">
        <f>AR782-AR783</f>
        <v/>
      </c>
      <c r="AT784">
        <f>AT782-AT783</f>
        <v/>
      </c>
      <c r="AU784">
        <f>AU782-AU783</f>
        <v/>
      </c>
      <c r="AV784">
        <f>AV782-AV783</f>
        <v/>
      </c>
      <c r="AW784">
        <f>AW782-AW783</f>
        <v/>
      </c>
      <c r="AY784">
        <f>AY782-AY783</f>
        <v/>
      </c>
      <c r="AZ784">
        <f>AZ782-AZ783</f>
        <v/>
      </c>
      <c r="BA784">
        <f>BA782-BA783</f>
        <v/>
      </c>
      <c r="BB784">
        <f>BB782-BB783</f>
        <v/>
      </c>
      <c r="BD784">
        <f>BD782-BD783</f>
        <v/>
      </c>
      <c r="BE784">
        <f>BE782-BE783</f>
        <v/>
      </c>
      <c r="BF784">
        <f>BF782-BF783</f>
        <v/>
      </c>
    </row>
    <row r="786">
      <c r="A786" t="inlineStr">
        <is>
          <t>Consolidated CASM (cts)</t>
        </is>
      </c>
      <c r="C786" t="inlineStr">
        <is>
          <t>Actual</t>
        </is>
      </c>
      <c r="D786" t="inlineStr">
        <is>
          <t>QQQQ</t>
        </is>
      </c>
      <c r="AC786" t="n">
        <v>14.86</v>
      </c>
      <c r="AE786" t="n">
        <v>14.27</v>
      </c>
      <c r="AF786" t="n">
        <v>14.02</v>
      </c>
      <c r="AG786" t="n">
        <v>14.86</v>
      </c>
      <c r="AH786" t="n">
        <v>14.97</v>
      </c>
      <c r="AJ786" t="n">
        <v>14.57</v>
      </c>
      <c r="AK786" t="n">
        <v>14.28</v>
      </c>
      <c r="AL786" t="n">
        <v>14.67</v>
      </c>
      <c r="AM786" t="n">
        <v>15.29</v>
      </c>
      <c r="AT786" t="n">
        <v>15.7</v>
      </c>
      <c r="AU786" t="n">
        <v>15.21</v>
      </c>
      <c r="AV786" t="n">
        <v>16.32</v>
      </c>
      <c r="AW786" t="n">
        <v>16.54</v>
      </c>
      <c r="AY786" t="n">
        <v>17.65</v>
      </c>
      <c r="AZ786" t="n">
        <v>18.02</v>
      </c>
      <c r="BA786" t="n">
        <v>17.83</v>
      </c>
      <c r="BB786" t="n">
        <v>17.92</v>
      </c>
      <c r="BD786" t="n">
        <v>17.15</v>
      </c>
      <c r="BE786" t="n">
        <v>16.72</v>
      </c>
      <c r="BF786" t="n">
        <v>17.92</v>
      </c>
    </row>
    <row r="787">
      <c r="A787" t="inlineStr">
        <is>
          <t>Consolidated CASM excluding fuel and special items (Non-GAAP) (cts)</t>
        </is>
      </c>
      <c r="C787" t="inlineStr">
        <is>
          <t>Actual</t>
        </is>
      </c>
      <c r="D787" t="inlineStr">
        <is>
          <t>QQQQ</t>
        </is>
      </c>
      <c r="AC787" t="n">
        <v>11.6</v>
      </c>
      <c r="AE787" t="n">
        <v>10.83</v>
      </c>
      <c r="AF787" t="n">
        <v>10.51</v>
      </c>
      <c r="AG787" t="n">
        <v>11.23</v>
      </c>
      <c r="AH787" t="n">
        <v>11.92</v>
      </c>
      <c r="AJ787" t="n">
        <v>11.21</v>
      </c>
      <c r="AK787" t="n">
        <v>11.02</v>
      </c>
      <c r="AL787" t="n">
        <v>11.55</v>
      </c>
      <c r="AM787" t="n">
        <v>12.12</v>
      </c>
      <c r="AT787" t="n">
        <v>12.81</v>
      </c>
      <c r="AU787" t="n">
        <v>11.96</v>
      </c>
      <c r="AV787" t="n">
        <v>12.52</v>
      </c>
      <c r="AW787" t="n">
        <v>12.83</v>
      </c>
      <c r="AY787" t="n">
        <v>12.25</v>
      </c>
      <c r="AZ787" t="n">
        <v>12.4</v>
      </c>
      <c r="BA787" t="n">
        <v>12.52</v>
      </c>
      <c r="BB787" t="n">
        <v>12.98</v>
      </c>
      <c r="BD787" t="n">
        <v>13.12</v>
      </c>
      <c r="BE787" t="n">
        <v>12.86</v>
      </c>
      <c r="BF787" t="n">
        <v>13.34</v>
      </c>
    </row>
    <row r="788">
      <c r="A788" t="inlineStr">
        <is>
          <t>YOY (%)</t>
        </is>
      </c>
      <c r="C788" t="inlineStr">
        <is>
          <t>Percent</t>
        </is>
      </c>
      <c r="D788" t="inlineStr">
        <is>
          <t>QQQQ</t>
        </is>
      </c>
      <c r="AC788" t="n">
        <v>3</v>
      </c>
      <c r="AE788" t="n">
        <v>2.5</v>
      </c>
      <c r="AF788" t="n">
        <v>0</v>
      </c>
      <c r="AG788" t="n">
        <v>-1</v>
      </c>
      <c r="AH788" t="n">
        <v>3</v>
      </c>
      <c r="AJ788" t="n">
        <v>3.5</v>
      </c>
      <c r="AK788" t="n">
        <v>4</v>
      </c>
      <c r="AL788" t="n">
        <v>2</v>
      </c>
      <c r="AM788" t="n">
        <v>2</v>
      </c>
      <c r="AT788" t="n">
        <v>13</v>
      </c>
      <c r="AU788" t="n">
        <v>8</v>
      </c>
      <c r="AV788" t="n">
        <v>8</v>
      </c>
      <c r="AW788" t="n">
        <v>8</v>
      </c>
      <c r="AY788" t="n">
        <v>8</v>
      </c>
      <c r="AZ788" t="n">
        <v>12</v>
      </c>
      <c r="BA788" t="n">
        <v>8</v>
      </c>
      <c r="BB788" t="n">
        <v>-3</v>
      </c>
      <c r="BD788" t="n">
        <v>3.5</v>
      </c>
      <c r="BE788" t="n">
        <v>2</v>
      </c>
      <c r="BF788" t="n">
        <v>5</v>
      </c>
    </row>
    <row r="789">
      <c r="A789" t="inlineStr">
        <is>
          <t xml:space="preserve">Consolidated ASMs </t>
        </is>
      </c>
      <c r="C789" t="inlineStr">
        <is>
          <t>Billion</t>
        </is>
      </c>
      <c r="D789" t="inlineStr">
        <is>
          <t>QQQQ</t>
        </is>
      </c>
      <c r="AC789" t="n">
        <v>66.2</v>
      </c>
      <c r="AE789" t="n">
        <v>73.09999999999999</v>
      </c>
      <c r="AF789" t="n">
        <v>75.5</v>
      </c>
      <c r="AG789" t="n">
        <v>68.40000000000001</v>
      </c>
      <c r="AH789" t="n">
        <v>66.59999999999999</v>
      </c>
      <c r="AJ789" t="n">
        <v>73.40000000000001</v>
      </c>
      <c r="AK789" t="n">
        <v>76.09999999999999</v>
      </c>
      <c r="AL789" t="n">
        <v>70.2</v>
      </c>
      <c r="AM789" t="n">
        <v>68.40000000000001</v>
      </c>
      <c r="AT789" t="n">
        <v>55.6</v>
      </c>
      <c r="AU789" t="n">
        <v>62.2</v>
      </c>
      <c r="AV789" t="n">
        <v>62</v>
      </c>
      <c r="AW789" t="n">
        <v>60.7</v>
      </c>
      <c r="AY789" t="n">
        <v>67.3</v>
      </c>
      <c r="AZ789" t="n">
        <v>69</v>
      </c>
      <c r="BA789" t="n">
        <v>65.40000000000001</v>
      </c>
      <c r="BB789" t="n">
        <v>64.3</v>
      </c>
      <c r="BD789" t="n">
        <v>68.5</v>
      </c>
      <c r="BE789" t="n">
        <v>72</v>
      </c>
      <c r="BF789" t="n">
        <v>68.90000000000001</v>
      </c>
    </row>
    <row r="790">
      <c r="A790" t="inlineStr">
        <is>
          <t>Other non-operating (income)/expense</t>
        </is>
      </c>
      <c r="C790" t="inlineStr">
        <is>
          <t>Million</t>
        </is>
      </c>
      <c r="D790" t="inlineStr">
        <is>
          <t>QQQQ</t>
        </is>
      </c>
      <c r="AC790" t="n">
        <v>-75</v>
      </c>
      <c r="AE790" t="n">
        <v>-77</v>
      </c>
      <c r="AF790" t="n">
        <v>-76</v>
      </c>
      <c r="AG790" t="n">
        <v>-75</v>
      </c>
      <c r="AH790" t="n">
        <v>-43</v>
      </c>
      <c r="AJ790" t="n">
        <v>-46</v>
      </c>
      <c r="AK790" t="n">
        <v>-44</v>
      </c>
      <c r="AL790" t="n">
        <v>-44</v>
      </c>
    </row>
    <row r="791">
      <c r="A791" t="inlineStr">
        <is>
          <t>Other non-operating (income)/expense excluding special items</t>
        </is>
      </c>
      <c r="C791" t="inlineStr">
        <is>
          <t>Million</t>
        </is>
      </c>
      <c r="D791" t="inlineStr">
        <is>
          <t>QQQQ</t>
        </is>
      </c>
      <c r="AC791" t="n">
        <v>-75</v>
      </c>
      <c r="AE791" t="n">
        <v>-77</v>
      </c>
      <c r="AF791" t="n">
        <v>-76</v>
      </c>
      <c r="AG791" t="n">
        <v>-75</v>
      </c>
      <c r="AH791" t="n">
        <v>-43</v>
      </c>
      <c r="AJ791" t="n">
        <v>-46</v>
      </c>
      <c r="AK791" t="n">
        <v>-44</v>
      </c>
      <c r="AL791" t="n">
        <v>-44</v>
      </c>
    </row>
    <row r="793">
      <c r="A793" t="inlineStr">
        <is>
          <t>High</t>
        </is>
      </c>
    </row>
    <row r="794">
      <c r="A794" t="inlineStr">
        <is>
          <t>Consolidated operating expenses</t>
        </is>
      </c>
      <c r="C794" t="inlineStr">
        <is>
          <t>Million</t>
        </is>
      </c>
      <c r="D794" t="inlineStr">
        <is>
          <t>QQQQ</t>
        </is>
      </c>
      <c r="AC794" t="n">
        <v>10038</v>
      </c>
      <c r="AE794" t="n">
        <v>10643</v>
      </c>
      <c r="AF794" t="n">
        <v>10804</v>
      </c>
      <c r="AG794" t="n">
        <v>10377</v>
      </c>
      <c r="AH794" t="n">
        <v>10178</v>
      </c>
      <c r="AJ794" t="n">
        <v>10914</v>
      </c>
      <c r="AK794" t="n">
        <v>11087</v>
      </c>
      <c r="AL794" t="n">
        <v>10515</v>
      </c>
      <c r="AM794" t="n">
        <v>10677</v>
      </c>
      <c r="AT794" t="n">
        <v>9027</v>
      </c>
      <c r="AU794" t="n">
        <v>9784</v>
      </c>
      <c r="AV794" t="n">
        <v>10310</v>
      </c>
      <c r="AW794" t="n">
        <v>10230</v>
      </c>
      <c r="AY794" t="n">
        <v>12077</v>
      </c>
      <c r="AZ794" t="n">
        <v>12638</v>
      </c>
      <c r="BA794" t="n">
        <v>12035</v>
      </c>
      <c r="BB794" t="n">
        <v>11990</v>
      </c>
      <c r="BD794" t="n">
        <v>12198</v>
      </c>
      <c r="BE794" t="n">
        <v>12510</v>
      </c>
      <c r="BF794" t="n">
        <v>12812</v>
      </c>
    </row>
    <row r="795">
      <c r="A795" t="inlineStr">
        <is>
          <t>Less fuel expense</t>
        </is>
      </c>
      <c r="C795" t="inlineStr">
        <is>
          <t>Million</t>
        </is>
      </c>
      <c r="D795" t="inlineStr">
        <is>
          <t>QQQQ</t>
        </is>
      </c>
      <c r="AC795" t="n">
        <v>2211</v>
      </c>
      <c r="AE795" t="n">
        <v>2569</v>
      </c>
      <c r="AF795" t="n">
        <v>2710</v>
      </c>
      <c r="AG795" t="n">
        <v>2543</v>
      </c>
      <c r="AH795" t="n">
        <v>2087</v>
      </c>
      <c r="AJ795" t="n">
        <v>2527</v>
      </c>
      <c r="AK795" t="n">
        <v>2537</v>
      </c>
      <c r="AL795" t="n">
        <v>2250</v>
      </c>
      <c r="AM795" t="n">
        <v>2224</v>
      </c>
      <c r="AT795" t="n">
        <v>1650</v>
      </c>
      <c r="AU795" t="n">
        <v>2073</v>
      </c>
      <c r="AV795" t="n">
        <v>2406</v>
      </c>
      <c r="AW795" t="n">
        <v>2298</v>
      </c>
      <c r="AY795" t="n">
        <v>3687</v>
      </c>
      <c r="AZ795" t="n">
        <v>3931</v>
      </c>
      <c r="BA795" t="n">
        <v>3524</v>
      </c>
      <c r="BB795" t="n">
        <v>3228</v>
      </c>
      <c r="BD795" t="n">
        <v>2860</v>
      </c>
      <c r="BE795" t="n">
        <v>2889</v>
      </c>
      <c r="BF795" t="n">
        <v>3266</v>
      </c>
    </row>
    <row r="796">
      <c r="A796" t="inlineStr">
        <is>
          <t>Consolidated operating expense excluding fuel and special items</t>
        </is>
      </c>
      <c r="C796" t="inlineStr">
        <is>
          <t>Million</t>
        </is>
      </c>
      <c r="D796" t="inlineStr">
        <is>
          <t>QQQQ</t>
        </is>
      </c>
      <c r="AC796" t="n">
        <v>7827</v>
      </c>
      <c r="AE796" t="n">
        <v>8074</v>
      </c>
      <c r="AF796" t="n">
        <v>8094</v>
      </c>
      <c r="AG796" t="n">
        <v>7834</v>
      </c>
      <c r="AH796" t="n">
        <v>8091</v>
      </c>
      <c r="AJ796" t="n">
        <v>8386</v>
      </c>
      <c r="AK796" t="n">
        <v>8551</v>
      </c>
      <c r="AL796" t="n">
        <v>8265</v>
      </c>
      <c r="AM796" t="n">
        <v>8452</v>
      </c>
      <c r="AT796" t="n">
        <v>7377</v>
      </c>
      <c r="AU796" t="n">
        <v>7712</v>
      </c>
      <c r="AV796" t="n">
        <v>7904</v>
      </c>
      <c r="AW796" t="n">
        <v>7932</v>
      </c>
      <c r="AY796" t="n">
        <v>8390</v>
      </c>
      <c r="AZ796" t="n">
        <v>8707</v>
      </c>
      <c r="BA796" t="n">
        <v>8511</v>
      </c>
      <c r="BB796" t="n">
        <v>8762</v>
      </c>
      <c r="BD796" t="n">
        <v>9338</v>
      </c>
      <c r="BE796" t="n">
        <v>9622</v>
      </c>
      <c r="BF796" t="n">
        <v>9546</v>
      </c>
    </row>
    <row r="797">
      <c r="A797" t="inlineStr">
        <is>
          <t>Consolidated operating expense excluding fuel and special items-c</t>
        </is>
      </c>
      <c r="I797">
        <f>I794-I795</f>
        <v/>
      </c>
      <c r="N797">
        <f>N794-N795</f>
        <v/>
      </c>
      <c r="S797">
        <f>S794-S795</f>
        <v/>
      </c>
      <c r="X797">
        <f>X794-X795</f>
        <v/>
      </c>
      <c r="AC797">
        <f>AC794-AC795</f>
        <v/>
      </c>
      <c r="AE797">
        <f>AE794-AE795</f>
        <v/>
      </c>
      <c r="AF797">
        <f>AF794-AF795</f>
        <v/>
      </c>
      <c r="AG797">
        <f>AG794-AG795</f>
        <v/>
      </c>
      <c r="AH797">
        <f>AH794-AH795</f>
        <v/>
      </c>
      <c r="AJ797">
        <f>AJ794-AJ795</f>
        <v/>
      </c>
      <c r="AK797">
        <f>AK794-AK795</f>
        <v/>
      </c>
      <c r="AL797">
        <f>AL794-AL795</f>
        <v/>
      </c>
      <c r="AM797">
        <f>AM794-AM795</f>
        <v/>
      </c>
      <c r="AR797">
        <f>AR794-AR795</f>
        <v/>
      </c>
      <c r="AT797">
        <f>AT794-AT795</f>
        <v/>
      </c>
      <c r="AU797">
        <f>AU794-AU795</f>
        <v/>
      </c>
      <c r="AV797">
        <f>AV794-AV795</f>
        <v/>
      </c>
      <c r="AW797">
        <f>AW794-AW795</f>
        <v/>
      </c>
      <c r="AY797">
        <f>AY794-AY795</f>
        <v/>
      </c>
      <c r="AZ797">
        <f>AZ794-AZ795</f>
        <v/>
      </c>
      <c r="BA797">
        <f>BA794-BA795</f>
        <v/>
      </c>
      <c r="BB797">
        <f>BB794-BB795</f>
        <v/>
      </c>
      <c r="BD797">
        <f>BD794-BD795</f>
        <v/>
      </c>
      <c r="BE797">
        <f>BE794-BE795</f>
        <v/>
      </c>
      <c r="BF797">
        <f>BF794-BF795</f>
        <v/>
      </c>
    </row>
    <row r="798">
      <c r="A798" t="inlineStr">
        <is>
          <t>Sum check</t>
        </is>
      </c>
      <c r="I798">
        <f>I796-I797</f>
        <v/>
      </c>
      <c r="N798">
        <f>N796-N797</f>
        <v/>
      </c>
      <c r="S798">
        <f>S796-S797</f>
        <v/>
      </c>
      <c r="X798">
        <f>X796-X797</f>
        <v/>
      </c>
      <c r="AC798">
        <f>AC796-AC797</f>
        <v/>
      </c>
      <c r="AE798">
        <f>AE796-AE797</f>
        <v/>
      </c>
      <c r="AF798">
        <f>AF796-AF797</f>
        <v/>
      </c>
      <c r="AG798">
        <f>AG796-AG797</f>
        <v/>
      </c>
      <c r="AH798">
        <f>AH796-AH797</f>
        <v/>
      </c>
      <c r="AJ798">
        <f>AJ796-AJ797</f>
        <v/>
      </c>
      <c r="AK798">
        <f>AK796-AK797</f>
        <v/>
      </c>
      <c r="AL798">
        <f>AL796-AL797</f>
        <v/>
      </c>
      <c r="AM798">
        <f>AM796-AM797</f>
        <v/>
      </c>
      <c r="AR798">
        <f>AR796-AR797</f>
        <v/>
      </c>
      <c r="AT798">
        <f>AT796-AT797</f>
        <v/>
      </c>
      <c r="AU798">
        <f>AU796-AU797</f>
        <v/>
      </c>
      <c r="AV798">
        <f>AV796-AV797</f>
        <v/>
      </c>
      <c r="AW798">
        <f>AW796-AW797</f>
        <v/>
      </c>
      <c r="AY798">
        <f>AY796-AY797</f>
        <v/>
      </c>
      <c r="AZ798">
        <f>AZ796-AZ797</f>
        <v/>
      </c>
      <c r="BA798">
        <f>BA796-BA797</f>
        <v/>
      </c>
      <c r="BB798">
        <f>BB796-BB797</f>
        <v/>
      </c>
      <c r="BD798">
        <f>BD796-BD797</f>
        <v/>
      </c>
      <c r="BE798">
        <f>BE796-BE797</f>
        <v/>
      </c>
      <c r="BF798">
        <f>BF796-BF797</f>
        <v/>
      </c>
    </row>
    <row r="800">
      <c r="A800" t="inlineStr">
        <is>
          <t>Consolidated CASM (cts)</t>
        </is>
      </c>
      <c r="C800" t="inlineStr">
        <is>
          <t>Actual</t>
        </is>
      </c>
      <c r="D800" t="inlineStr">
        <is>
          <t>QQQQ</t>
        </is>
      </c>
      <c r="AC800" t="n">
        <v>15.16</v>
      </c>
      <c r="AE800" t="n">
        <v>14.56</v>
      </c>
      <c r="AF800" t="n">
        <v>14.31</v>
      </c>
      <c r="AG800" t="n">
        <v>15.17</v>
      </c>
      <c r="AH800" t="n">
        <v>15.28</v>
      </c>
      <c r="AJ800" t="n">
        <v>14.87</v>
      </c>
      <c r="AK800" t="n">
        <v>14.57</v>
      </c>
      <c r="AL800" t="n">
        <v>14.98</v>
      </c>
      <c r="AM800" t="n">
        <v>15.61</v>
      </c>
      <c r="AT800" t="n">
        <v>16.24</v>
      </c>
      <c r="AU800" t="n">
        <v>15.73</v>
      </c>
      <c r="AV800" t="n">
        <v>16.63</v>
      </c>
      <c r="AW800" t="n">
        <v>16.85</v>
      </c>
      <c r="AY800" t="n">
        <v>17.96</v>
      </c>
      <c r="AZ800" t="n">
        <v>18.32</v>
      </c>
      <c r="BA800" t="n">
        <v>18.03</v>
      </c>
      <c r="BB800" t="n">
        <v>18.31</v>
      </c>
      <c r="BD800" t="n">
        <v>17.47</v>
      </c>
      <c r="BE800" t="n">
        <v>17.05</v>
      </c>
      <c r="BF800" t="n">
        <v>18.24</v>
      </c>
    </row>
    <row r="801">
      <c r="A801" t="inlineStr">
        <is>
          <t>Consolidated CASM excluding fuel and special items (Non-GAAP) (cts)</t>
        </is>
      </c>
      <c r="C801" t="inlineStr">
        <is>
          <t>Actual</t>
        </is>
      </c>
      <c r="D801" t="inlineStr">
        <is>
          <t>QQQQ</t>
        </is>
      </c>
      <c r="AC801" t="n">
        <v>11.82</v>
      </c>
      <c r="AE801" t="n">
        <v>11.05</v>
      </c>
      <c r="AF801" t="n">
        <v>10.72</v>
      </c>
      <c r="AG801" t="n">
        <v>11.45</v>
      </c>
      <c r="AH801" t="n">
        <v>12.15</v>
      </c>
      <c r="AJ801" t="n">
        <v>11.43</v>
      </c>
      <c r="AK801" t="n">
        <v>11.24</v>
      </c>
      <c r="AL801" t="n">
        <v>11.77</v>
      </c>
      <c r="AM801" t="n">
        <v>12.36</v>
      </c>
      <c r="AT801" t="n">
        <v>13.27</v>
      </c>
      <c r="AU801" t="n">
        <v>12.4</v>
      </c>
      <c r="AV801" t="n">
        <v>12.75</v>
      </c>
      <c r="AW801" t="n">
        <v>13.07</v>
      </c>
      <c r="AY801" t="n">
        <v>12.47</v>
      </c>
      <c r="AZ801" t="n">
        <v>12.62</v>
      </c>
      <c r="BA801" t="n">
        <v>12.75</v>
      </c>
      <c r="BB801" t="n">
        <v>13.38</v>
      </c>
      <c r="BD801" t="n">
        <v>13.38</v>
      </c>
      <c r="BE801" t="n">
        <v>13.11</v>
      </c>
      <c r="BF801" t="n">
        <v>13.59</v>
      </c>
    </row>
    <row r="802">
      <c r="A802" t="inlineStr">
        <is>
          <t>YOY (%)</t>
        </is>
      </c>
      <c r="C802" t="inlineStr">
        <is>
          <t>Percent</t>
        </is>
      </c>
      <c r="D802" t="inlineStr">
        <is>
          <t>QQQQ</t>
        </is>
      </c>
      <c r="AC802" t="n">
        <v>5</v>
      </c>
      <c r="AE802" t="n">
        <v>4.5</v>
      </c>
      <c r="AF802" t="n">
        <v>2</v>
      </c>
      <c r="AG802" t="n">
        <v>1</v>
      </c>
      <c r="AH802" t="n">
        <v>5</v>
      </c>
      <c r="AJ802" t="n">
        <v>5.5</v>
      </c>
      <c r="AK802" t="n">
        <v>6</v>
      </c>
      <c r="AL802" t="n">
        <v>4</v>
      </c>
      <c r="AM802" t="n">
        <v>4</v>
      </c>
      <c r="AT802" t="n">
        <v>17</v>
      </c>
      <c r="AU802" t="n">
        <v>12</v>
      </c>
      <c r="AV802" t="n">
        <v>10</v>
      </c>
      <c r="AW802" t="n">
        <v>10</v>
      </c>
      <c r="AY802" t="n">
        <v>10</v>
      </c>
      <c r="AZ802" t="n">
        <v>14</v>
      </c>
      <c r="BA802" t="n">
        <v>10</v>
      </c>
      <c r="BB802" t="n">
        <v>0</v>
      </c>
      <c r="BD802" t="n">
        <v>5.5</v>
      </c>
      <c r="BE802" t="n">
        <v>4</v>
      </c>
      <c r="BF802" t="n">
        <v>7</v>
      </c>
    </row>
    <row r="803">
      <c r="A803" t="inlineStr">
        <is>
          <t xml:space="preserve">Consolidated ASMs </t>
        </is>
      </c>
      <c r="C803" t="inlineStr">
        <is>
          <t>Billion</t>
        </is>
      </c>
      <c r="D803" t="inlineStr">
        <is>
          <t>QQQQ</t>
        </is>
      </c>
      <c r="AC803" t="n">
        <v>66.2</v>
      </c>
      <c r="AE803" t="n">
        <v>73.09999999999999</v>
      </c>
      <c r="AF803" t="n">
        <v>75.5</v>
      </c>
      <c r="AG803" t="n">
        <v>68.40000000000001</v>
      </c>
      <c r="AH803" t="n">
        <v>66.59999999999999</v>
      </c>
      <c r="AJ803" t="n">
        <v>73.40000000000001</v>
      </c>
      <c r="AK803" t="n">
        <v>76.09999999999999</v>
      </c>
      <c r="AL803" t="n">
        <v>70.2</v>
      </c>
      <c r="AM803" t="n">
        <v>68.40000000000001</v>
      </c>
      <c r="AT803" t="n">
        <v>55.6</v>
      </c>
      <c r="AU803" t="n">
        <v>62.2</v>
      </c>
      <c r="AV803" t="n">
        <v>62</v>
      </c>
      <c r="AW803" t="n">
        <v>60.7</v>
      </c>
      <c r="AY803" t="n">
        <v>67.3</v>
      </c>
      <c r="AZ803" t="n">
        <v>69</v>
      </c>
      <c r="BA803" t="n">
        <v>66.8</v>
      </c>
      <c r="BB803" t="n">
        <v>65.5</v>
      </c>
      <c r="BD803" t="n">
        <v>69.8</v>
      </c>
      <c r="BE803" t="n">
        <v>73.40000000000001</v>
      </c>
      <c r="BF803" t="n">
        <v>70.2</v>
      </c>
    </row>
    <row r="804">
      <c r="A804" t="inlineStr">
        <is>
          <t>Other non-operating (income)/expense</t>
        </is>
      </c>
      <c r="C804" t="inlineStr">
        <is>
          <t>Million</t>
        </is>
      </c>
      <c r="D804" t="inlineStr">
        <is>
          <t>QQQQ</t>
        </is>
      </c>
      <c r="AC804" t="n">
        <v>-75</v>
      </c>
      <c r="AE804" t="n">
        <v>-77</v>
      </c>
      <c r="AF804" t="n">
        <v>-76</v>
      </c>
      <c r="AG804" t="n">
        <v>-75</v>
      </c>
      <c r="AH804" t="n">
        <v>-43</v>
      </c>
      <c r="AJ804" t="n">
        <v>-46</v>
      </c>
      <c r="AK804" t="n">
        <v>-44</v>
      </c>
      <c r="AL804" t="n">
        <v>-44</v>
      </c>
    </row>
    <row r="805">
      <c r="A805" t="inlineStr">
        <is>
          <t>Other non-operating (income)/expense excluding special items</t>
        </is>
      </c>
      <c r="C805" t="inlineStr">
        <is>
          <t>Million</t>
        </is>
      </c>
      <c r="D805" t="inlineStr">
        <is>
          <t>QQQQ</t>
        </is>
      </c>
      <c r="AC805" t="n">
        <v>-75</v>
      </c>
      <c r="AE805" t="n">
        <v>-77</v>
      </c>
      <c r="AF805" t="n">
        <v>-76</v>
      </c>
      <c r="AG805" t="n">
        <v>-75</v>
      </c>
      <c r="AH805" t="n">
        <v>-43</v>
      </c>
      <c r="AJ805" t="n">
        <v>-46</v>
      </c>
      <c r="AK805" t="n">
        <v>-44</v>
      </c>
      <c r="AL805" t="n">
        <v>-44</v>
      </c>
    </row>
    <row r="807">
      <c r="A807" t="inlineStr">
        <is>
          <t>Next 2nd Quarter</t>
        </is>
      </c>
    </row>
    <row r="808">
      <c r="A808" t="inlineStr">
        <is>
          <t>Low</t>
        </is>
      </c>
    </row>
    <row r="809">
      <c r="A809" t="inlineStr">
        <is>
          <t>Consolidated operating expenses</t>
        </is>
      </c>
      <c r="C809" t="inlineStr">
        <is>
          <t>Million</t>
        </is>
      </c>
      <c r="D809" t="inlineStr">
        <is>
          <t>QQQQ</t>
        </is>
      </c>
      <c r="AC809" t="n">
        <v>10264</v>
      </c>
      <c r="AE809" t="n">
        <v>10641</v>
      </c>
      <c r="AF809" t="n">
        <v>10046</v>
      </c>
      <c r="AH809" t="n">
        <v>10550</v>
      </c>
      <c r="AJ809" t="n">
        <v>10941</v>
      </c>
      <c r="AK809" t="n">
        <v>10388</v>
      </c>
    </row>
    <row r="810">
      <c r="A810" t="inlineStr">
        <is>
          <t>Less fuel expense</t>
        </is>
      </c>
      <c r="C810" t="inlineStr">
        <is>
          <t>Million</t>
        </is>
      </c>
      <c r="D810" t="inlineStr">
        <is>
          <t>QQQQ</t>
        </is>
      </c>
      <c r="AC810" t="n">
        <v>2389</v>
      </c>
      <c r="AE810" t="n">
        <v>2624</v>
      </c>
      <c r="AF810" t="n">
        <v>2367</v>
      </c>
      <c r="AH810" t="n">
        <v>2316</v>
      </c>
      <c r="AJ810" t="n">
        <v>2648</v>
      </c>
      <c r="AK810" t="n">
        <v>2213</v>
      </c>
    </row>
    <row r="811">
      <c r="A811" t="inlineStr">
        <is>
          <t>Consolidated operating expense excluding fuel and special items</t>
        </is>
      </c>
      <c r="C811" t="inlineStr">
        <is>
          <t>Million</t>
        </is>
      </c>
      <c r="D811" t="inlineStr">
        <is>
          <t>QQQQ</t>
        </is>
      </c>
      <c r="AC811" t="n">
        <v>7875</v>
      </c>
      <c r="AE811" t="n">
        <v>8017</v>
      </c>
      <c r="AF811" t="n">
        <v>7679</v>
      </c>
      <c r="AH811" t="n">
        <v>8233</v>
      </c>
      <c r="AJ811" t="n">
        <v>8293</v>
      </c>
      <c r="AK811" t="n">
        <v>8175</v>
      </c>
    </row>
    <row r="812">
      <c r="A812" t="inlineStr">
        <is>
          <t>Consolidated operating expense excluding fuel and special items-c</t>
        </is>
      </c>
      <c r="I812">
        <f>I809-I810</f>
        <v/>
      </c>
      <c r="N812">
        <f>N809-N810</f>
        <v/>
      </c>
      <c r="S812">
        <f>S809-S810</f>
        <v/>
      </c>
      <c r="X812">
        <f>X809-X810</f>
        <v/>
      </c>
      <c r="AC812">
        <f>AC809-AC810</f>
        <v/>
      </c>
      <c r="AE812">
        <f>AE809-AE810</f>
        <v/>
      </c>
      <c r="AF812">
        <f>AF809-AF810</f>
        <v/>
      </c>
      <c r="AH812">
        <f>AH809-AH810</f>
        <v/>
      </c>
      <c r="AJ812">
        <f>AJ809-AJ810</f>
        <v/>
      </c>
      <c r="AK812">
        <f>AK809-AK810</f>
        <v/>
      </c>
      <c r="AM812">
        <f>AM809-AM810</f>
        <v/>
      </c>
      <c r="AR812">
        <f>AR809-AR810</f>
        <v/>
      </c>
      <c r="AV812">
        <f>AV809-AV810</f>
        <v/>
      </c>
    </row>
    <row r="813">
      <c r="A813" t="inlineStr">
        <is>
          <t>Sum check</t>
        </is>
      </c>
      <c r="I813">
        <f>I811-I812</f>
        <v/>
      </c>
      <c r="N813">
        <f>N811-N812</f>
        <v/>
      </c>
      <c r="S813">
        <f>S811-S812</f>
        <v/>
      </c>
      <c r="X813">
        <f>X811-X812</f>
        <v/>
      </c>
      <c r="AC813">
        <f>AC811-AC812</f>
        <v/>
      </c>
      <c r="AE813">
        <f>AE811-AE812</f>
        <v/>
      </c>
      <c r="AF813">
        <f>AF811-AF812</f>
        <v/>
      </c>
      <c r="AH813">
        <f>AH811-AH812</f>
        <v/>
      </c>
      <c r="AJ813">
        <f>AJ811-AJ812</f>
        <v/>
      </c>
      <c r="AK813">
        <f>AK811-AK812</f>
        <v/>
      </c>
      <c r="AM813">
        <f>AM811-AM812</f>
        <v/>
      </c>
      <c r="AR813">
        <f>AR811-AR812</f>
        <v/>
      </c>
      <c r="AV813">
        <f>AV811-AV812</f>
        <v/>
      </c>
    </row>
    <row r="815">
      <c r="A815" t="inlineStr">
        <is>
          <t>Consolidated CASM (cts)</t>
        </is>
      </c>
      <c r="C815" t="inlineStr">
        <is>
          <t>Actual</t>
        </is>
      </c>
      <c r="D815" t="inlineStr">
        <is>
          <t>QQQQ</t>
        </is>
      </c>
      <c r="AC815" t="n">
        <v>13.98</v>
      </c>
      <c r="AE815" t="n">
        <v>14.02</v>
      </c>
      <c r="AF815" t="n">
        <v>14.69</v>
      </c>
      <c r="AH815" t="n">
        <v>14.09</v>
      </c>
      <c r="AJ815" t="n">
        <v>14.26</v>
      </c>
      <c r="AK815" t="n">
        <v>14.67</v>
      </c>
    </row>
    <row r="816">
      <c r="A816" t="inlineStr">
        <is>
          <t>Consolidated CASM excluding fuel and special items (Non-GAAP) (cts)</t>
        </is>
      </c>
      <c r="C816" t="inlineStr">
        <is>
          <t>Actual</t>
        </is>
      </c>
      <c r="D816" t="inlineStr">
        <is>
          <t>QQQQ</t>
        </is>
      </c>
      <c r="AC816" t="n">
        <v>10.73</v>
      </c>
      <c r="AE816" t="n">
        <v>10.56</v>
      </c>
      <c r="AF816" t="n">
        <v>11.23</v>
      </c>
      <c r="AH816" t="n">
        <v>10.99</v>
      </c>
      <c r="AJ816" t="n">
        <v>10.81</v>
      </c>
      <c r="AK816" t="n">
        <v>11.55</v>
      </c>
    </row>
    <row r="817">
      <c r="A817" t="inlineStr">
        <is>
          <t>YOY (%)</t>
        </is>
      </c>
      <c r="C817" t="inlineStr">
        <is>
          <t>Percent</t>
        </is>
      </c>
      <c r="D817" t="inlineStr">
        <is>
          <t>QQQQ</t>
        </is>
      </c>
      <c r="AC817" t="n">
        <v>1.5</v>
      </c>
      <c r="AE817" t="n">
        <v>0.5</v>
      </c>
      <c r="AF817" t="n">
        <v>-1</v>
      </c>
      <c r="AH817" t="n">
        <v>1.5</v>
      </c>
      <c r="AJ817" t="n">
        <v>2</v>
      </c>
      <c r="AK817" t="n">
        <v>2</v>
      </c>
    </row>
    <row r="818">
      <c r="A818" t="inlineStr">
        <is>
          <t xml:space="preserve">Consolidated ASMs </t>
        </is>
      </c>
      <c r="C818" t="inlineStr">
        <is>
          <t>Billion</t>
        </is>
      </c>
      <c r="D818" t="inlineStr">
        <is>
          <t>QQQQ</t>
        </is>
      </c>
      <c r="AC818" t="n">
        <v>73.40000000000001</v>
      </c>
      <c r="AE818" t="n">
        <v>75.90000000000001</v>
      </c>
      <c r="AF818" t="n">
        <v>68.40000000000001</v>
      </c>
      <c r="AH818" t="n">
        <v>74.90000000000001</v>
      </c>
      <c r="AJ818" t="n">
        <v>76.7</v>
      </c>
      <c r="AK818" t="n">
        <v>70.8</v>
      </c>
    </row>
    <row r="819">
      <c r="A819" t="inlineStr">
        <is>
          <t>Other non-operating (income)/expense</t>
        </is>
      </c>
      <c r="C819" t="inlineStr">
        <is>
          <t>Million</t>
        </is>
      </c>
      <c r="D819" t="inlineStr">
        <is>
          <t>QQQQ</t>
        </is>
      </c>
      <c r="AC819" t="n">
        <v>-75</v>
      </c>
      <c r="AE819" t="n">
        <v>-76</v>
      </c>
      <c r="AF819" t="n">
        <v>-75</v>
      </c>
      <c r="AH819" t="n">
        <v>-46</v>
      </c>
      <c r="AJ819" t="n">
        <v>-45</v>
      </c>
      <c r="AK819" t="n">
        <v>-44</v>
      </c>
    </row>
    <row r="820">
      <c r="A820" t="inlineStr">
        <is>
          <t>Other non-operating (income)/expense excluding special items</t>
        </is>
      </c>
      <c r="C820" t="inlineStr">
        <is>
          <t>Million</t>
        </is>
      </c>
      <c r="D820" t="inlineStr">
        <is>
          <t>QQQQ</t>
        </is>
      </c>
      <c r="AC820" t="n">
        <v>-75</v>
      </c>
      <c r="AE820" t="n">
        <v>-76</v>
      </c>
      <c r="AF820" t="n">
        <v>-75</v>
      </c>
      <c r="AH820" t="n">
        <v>-46</v>
      </c>
      <c r="AJ820" t="n">
        <v>-45</v>
      </c>
      <c r="AK820" t="n">
        <v>-44</v>
      </c>
    </row>
    <row r="822">
      <c r="A822" t="inlineStr">
        <is>
          <t>High</t>
        </is>
      </c>
    </row>
    <row r="823">
      <c r="A823" t="inlineStr">
        <is>
          <t>Consolidated operating expenses</t>
        </is>
      </c>
      <c r="C823" t="inlineStr">
        <is>
          <t>Million</t>
        </is>
      </c>
      <c r="D823" t="inlineStr">
        <is>
          <t>QQQQ</t>
        </is>
      </c>
      <c r="AC823" t="n">
        <v>10476</v>
      </c>
      <c r="AE823" t="n">
        <v>10860</v>
      </c>
      <c r="AF823" t="n">
        <v>10256</v>
      </c>
      <c r="AH823" t="n">
        <v>10770</v>
      </c>
      <c r="AJ823" t="n">
        <v>11164</v>
      </c>
      <c r="AK823" t="n">
        <v>10604</v>
      </c>
    </row>
    <row r="824">
      <c r="A824" t="inlineStr">
        <is>
          <t>Less fuel expense</t>
        </is>
      </c>
      <c r="C824" t="inlineStr">
        <is>
          <t>Million</t>
        </is>
      </c>
      <c r="D824" t="inlineStr">
        <is>
          <t>QQQQ</t>
        </is>
      </c>
      <c r="AC824" t="n">
        <v>2446</v>
      </c>
      <c r="AE824" t="n">
        <v>2684</v>
      </c>
      <c r="AF824" t="n">
        <v>2422</v>
      </c>
      <c r="AH824" t="n">
        <v>2375</v>
      </c>
      <c r="AJ824" t="n">
        <v>2708</v>
      </c>
      <c r="AK824" t="n">
        <v>2268</v>
      </c>
    </row>
    <row r="825">
      <c r="A825" t="inlineStr">
        <is>
          <t>Consolidated operating expense excluding fuel and special items</t>
        </is>
      </c>
      <c r="C825" t="inlineStr">
        <is>
          <t>Million</t>
        </is>
      </c>
      <c r="D825" t="inlineStr">
        <is>
          <t>QQQQ</t>
        </is>
      </c>
      <c r="AC825" t="n">
        <v>8030</v>
      </c>
      <c r="AE825" t="n">
        <v>8177</v>
      </c>
      <c r="AF825" t="n">
        <v>7834</v>
      </c>
      <c r="AH825" t="n">
        <v>8396</v>
      </c>
      <c r="AJ825" t="n">
        <v>8455</v>
      </c>
      <c r="AK825" t="n">
        <v>8335</v>
      </c>
    </row>
    <row r="826">
      <c r="A826" t="inlineStr">
        <is>
          <t>Consolidated operating expense excluding fuel and special items-c</t>
        </is>
      </c>
      <c r="I826">
        <f>I823-I824</f>
        <v/>
      </c>
      <c r="N826">
        <f>N823-N824</f>
        <v/>
      </c>
      <c r="S826">
        <f>S823-S824</f>
        <v/>
      </c>
      <c r="X826">
        <f>X823-X824</f>
        <v/>
      </c>
      <c r="AC826">
        <f>AC823-AC824</f>
        <v/>
      </c>
      <c r="AE826">
        <f>AE823-AE824</f>
        <v/>
      </c>
      <c r="AF826">
        <f>AF823-AF824</f>
        <v/>
      </c>
      <c r="AH826">
        <f>AH823-AH824</f>
        <v/>
      </c>
      <c r="AJ826">
        <f>AJ823-AJ824</f>
        <v/>
      </c>
      <c r="AK826">
        <f>AK823-AK824</f>
        <v/>
      </c>
      <c r="AM826">
        <f>AM823-AM824</f>
        <v/>
      </c>
      <c r="AR826">
        <f>AR823-AR824</f>
        <v/>
      </c>
      <c r="AV826">
        <f>AV823-AV824</f>
        <v/>
      </c>
    </row>
    <row r="827">
      <c r="A827" t="inlineStr">
        <is>
          <t>Sum check</t>
        </is>
      </c>
      <c r="I827">
        <f>I825-I826</f>
        <v/>
      </c>
      <c r="N827">
        <f>N825-N826</f>
        <v/>
      </c>
      <c r="S827">
        <f>S825-S826</f>
        <v/>
      </c>
      <c r="X827">
        <f>X825-X826</f>
        <v/>
      </c>
      <c r="AC827">
        <f>AC825-AC826</f>
        <v/>
      </c>
      <c r="AE827">
        <f>AE825-AE826</f>
        <v/>
      </c>
      <c r="AF827">
        <f>AF825-AF826</f>
        <v/>
      </c>
      <c r="AH827">
        <f>AH825-AH826</f>
        <v/>
      </c>
      <c r="AJ827">
        <f>AJ825-AJ826</f>
        <v/>
      </c>
      <c r="AK827">
        <f>AK825-AK826</f>
        <v/>
      </c>
      <c r="AM827">
        <f>AM825-AM826</f>
        <v/>
      </c>
      <c r="AR827">
        <f>AR825-AR826</f>
        <v/>
      </c>
      <c r="AV827">
        <f>AV825-AV826</f>
        <v/>
      </c>
    </row>
    <row r="829">
      <c r="A829" t="inlineStr">
        <is>
          <t>Consolidated CASM (cts)</t>
        </is>
      </c>
      <c r="C829" t="inlineStr">
        <is>
          <t>Actual</t>
        </is>
      </c>
      <c r="D829" t="inlineStr">
        <is>
          <t>QQQQ</t>
        </is>
      </c>
      <c r="AC829" t="n">
        <v>14.27</v>
      </c>
      <c r="AE829" t="n">
        <v>14.31</v>
      </c>
      <c r="AF829" t="n">
        <v>14.99</v>
      </c>
      <c r="AH829" t="n">
        <v>14.38</v>
      </c>
      <c r="AJ829" t="n">
        <v>14.55</v>
      </c>
      <c r="AK829" t="n">
        <v>14.98</v>
      </c>
    </row>
    <row r="830">
      <c r="A830" t="inlineStr">
        <is>
          <t>Consolidated CASM excluding fuel and special items (Non-GAAP) (cts)</t>
        </is>
      </c>
      <c r="C830" t="inlineStr">
        <is>
          <t>Actual</t>
        </is>
      </c>
      <c r="D830" t="inlineStr">
        <is>
          <t>QQQQ</t>
        </is>
      </c>
      <c r="AC830" t="n">
        <v>10.94</v>
      </c>
      <c r="AE830" t="n">
        <v>10.77</v>
      </c>
      <c r="AF830" t="n">
        <v>11.45</v>
      </c>
      <c r="AH830" t="n">
        <v>11.21</v>
      </c>
      <c r="AJ830" t="n">
        <v>11.02</v>
      </c>
      <c r="AK830" t="n">
        <v>11.77</v>
      </c>
    </row>
    <row r="831">
      <c r="A831" t="inlineStr">
        <is>
          <t>YOY (%)</t>
        </is>
      </c>
      <c r="C831" t="inlineStr">
        <is>
          <t>Percent</t>
        </is>
      </c>
      <c r="D831" t="inlineStr">
        <is>
          <t>QQQQ</t>
        </is>
      </c>
      <c r="AC831" t="n">
        <v>3.5</v>
      </c>
      <c r="AE831" t="n">
        <v>2.5</v>
      </c>
      <c r="AF831" t="n">
        <v>1</v>
      </c>
      <c r="AH831" t="n">
        <v>3.5</v>
      </c>
      <c r="AJ831" t="n">
        <v>4</v>
      </c>
      <c r="AK831" t="n">
        <v>4</v>
      </c>
    </row>
    <row r="832">
      <c r="A832" t="inlineStr">
        <is>
          <t xml:space="preserve">Consolidated ASMs </t>
        </is>
      </c>
      <c r="C832" t="inlineStr">
        <is>
          <t>Billion</t>
        </is>
      </c>
      <c r="D832" t="inlineStr">
        <is>
          <t>QQQQ</t>
        </is>
      </c>
      <c r="AC832" t="n">
        <v>73.40000000000001</v>
      </c>
      <c r="AE832" t="n">
        <v>75.90000000000001</v>
      </c>
      <c r="AF832" t="n">
        <v>68.40000000000001</v>
      </c>
      <c r="AH832" t="n">
        <v>74.90000000000001</v>
      </c>
      <c r="AJ832" t="n">
        <v>76.7</v>
      </c>
      <c r="AK832" t="n">
        <v>70.8</v>
      </c>
    </row>
    <row r="833">
      <c r="A833" t="inlineStr">
        <is>
          <t>Other non-operating (income)/expense</t>
        </is>
      </c>
      <c r="C833" t="inlineStr">
        <is>
          <t>Million</t>
        </is>
      </c>
      <c r="D833" t="inlineStr">
        <is>
          <t>QQQQ</t>
        </is>
      </c>
      <c r="AC833" t="n">
        <v>-75</v>
      </c>
      <c r="AE833" t="n">
        <v>-76</v>
      </c>
      <c r="AF833" t="n">
        <v>-75</v>
      </c>
      <c r="AH833" t="n">
        <v>-46</v>
      </c>
      <c r="AJ833" t="n">
        <v>-45</v>
      </c>
      <c r="AK833" t="n">
        <v>-44</v>
      </c>
    </row>
    <row r="834">
      <c r="A834" t="inlineStr">
        <is>
          <t>Other non-operating (income)/expense excluding special items</t>
        </is>
      </c>
      <c r="C834" t="inlineStr">
        <is>
          <t>Million</t>
        </is>
      </c>
      <c r="D834" t="inlineStr">
        <is>
          <t>QQQQ</t>
        </is>
      </c>
      <c r="AC834" t="n">
        <v>-75</v>
      </c>
      <c r="AE834" t="n">
        <v>-76</v>
      </c>
      <c r="AF834" t="n">
        <v>-75</v>
      </c>
      <c r="AH834" t="n">
        <v>-46</v>
      </c>
      <c r="AJ834" t="n">
        <v>-45</v>
      </c>
      <c r="AK834" t="n">
        <v>-44</v>
      </c>
    </row>
    <row r="836">
      <c r="A836" t="inlineStr">
        <is>
          <t>Next 3rd Quarter</t>
        </is>
      </c>
    </row>
    <row r="837">
      <c r="A837" t="inlineStr">
        <is>
          <t>Low</t>
        </is>
      </c>
    </row>
    <row r="838">
      <c r="A838" t="inlineStr">
        <is>
          <t>Consolidated operating expenses</t>
        </is>
      </c>
      <c r="C838" t="inlineStr">
        <is>
          <t>Million</t>
        </is>
      </c>
      <c r="D838" t="inlineStr">
        <is>
          <t>QQQQ</t>
        </is>
      </c>
      <c r="AC838" t="n">
        <v>10501</v>
      </c>
      <c r="AE838" t="n">
        <v>10232</v>
      </c>
      <c r="AH838" t="n">
        <v>10687</v>
      </c>
      <c r="AJ838" t="n">
        <v>10560</v>
      </c>
    </row>
    <row r="839">
      <c r="A839" t="inlineStr">
        <is>
          <t>Less fuel expense</t>
        </is>
      </c>
      <c r="C839" t="inlineStr">
        <is>
          <t>Million</t>
        </is>
      </c>
      <c r="D839" t="inlineStr">
        <is>
          <t>QQQQ</t>
        </is>
      </c>
      <c r="AC839" t="n">
        <v>2466</v>
      </c>
      <c r="AE839" t="n">
        <v>2396</v>
      </c>
      <c r="AH839" t="n">
        <v>2440</v>
      </c>
      <c r="AJ839" t="n">
        <v>2439</v>
      </c>
    </row>
    <row r="840">
      <c r="A840" t="inlineStr">
        <is>
          <t>Consolidated operating expense excluding fuel and special items</t>
        </is>
      </c>
      <c r="C840" t="inlineStr">
        <is>
          <t>Million</t>
        </is>
      </c>
      <c r="D840" t="inlineStr">
        <is>
          <t>QQQQ</t>
        </is>
      </c>
      <c r="AC840" t="n">
        <v>8035</v>
      </c>
      <c r="AE840" t="n">
        <v>7836</v>
      </c>
      <c r="AH840" t="n">
        <v>8247</v>
      </c>
      <c r="AJ840" t="n">
        <v>8121</v>
      </c>
    </row>
    <row r="841">
      <c r="A841" t="inlineStr">
        <is>
          <t>Consolidated operating expense excluding fuel and special items-c</t>
        </is>
      </c>
      <c r="I841">
        <f>I838-I839</f>
        <v/>
      </c>
      <c r="N841">
        <f>N838-N839</f>
        <v/>
      </c>
      <c r="S841">
        <f>S838-S839</f>
        <v/>
      </c>
      <c r="X841">
        <f>X838-X839</f>
        <v/>
      </c>
      <c r="AC841">
        <f>AC838-AC839</f>
        <v/>
      </c>
      <c r="AE841">
        <f>AE838-AE839</f>
        <v/>
      </c>
      <c r="AH841">
        <f>AH838-AH839</f>
        <v/>
      </c>
      <c r="AJ841">
        <f>AJ838-AJ839</f>
        <v/>
      </c>
      <c r="AM841">
        <f>AM838-AM839</f>
        <v/>
      </c>
      <c r="AR841">
        <f>AR838-AR839</f>
        <v/>
      </c>
      <c r="AV841">
        <f>AV838-AV839</f>
        <v/>
      </c>
      <c r="BF841">
        <f>BF838-BF839</f>
        <v/>
      </c>
    </row>
    <row r="842">
      <c r="A842" t="inlineStr">
        <is>
          <t>Sum check</t>
        </is>
      </c>
      <c r="I842">
        <f>I840-I841</f>
        <v/>
      </c>
      <c r="N842">
        <f>N840-N841</f>
        <v/>
      </c>
      <c r="S842">
        <f>S840-S841</f>
        <v/>
      </c>
      <c r="X842">
        <f>X840-X841</f>
        <v/>
      </c>
      <c r="AC842">
        <f>AC840-AC841</f>
        <v/>
      </c>
      <c r="AE842">
        <f>AE840-AE841</f>
        <v/>
      </c>
      <c r="AH842">
        <f>AH840-AH841</f>
        <v/>
      </c>
      <c r="AJ842">
        <f>AJ840-AJ841</f>
        <v/>
      </c>
      <c r="AM842">
        <f>AM840-AM841</f>
        <v/>
      </c>
      <c r="AR842">
        <f>AR840-AR841</f>
        <v/>
      </c>
      <c r="AV842">
        <f>AV840-AV841</f>
        <v/>
      </c>
      <c r="BF842">
        <f>BF840-BF841</f>
        <v/>
      </c>
    </row>
    <row r="844">
      <c r="A844" t="inlineStr">
        <is>
          <t>Consolidated CASM (cts)</t>
        </is>
      </c>
      <c r="C844" t="inlineStr">
        <is>
          <t>Actual</t>
        </is>
      </c>
      <c r="D844" t="inlineStr">
        <is>
          <t>QQQQ</t>
        </is>
      </c>
      <c r="AC844" t="n">
        <v>13.82</v>
      </c>
      <c r="AE844" t="n">
        <v>14.81</v>
      </c>
      <c r="AH844" t="n">
        <v>13.74</v>
      </c>
      <c r="AJ844" t="n">
        <v>14.65</v>
      </c>
    </row>
    <row r="845">
      <c r="A845" t="inlineStr">
        <is>
          <t>Consolidated CASM excluding fuel and special items (Non-GAAP) (cts)</t>
        </is>
      </c>
      <c r="C845" t="inlineStr">
        <is>
          <t>Actual</t>
        </is>
      </c>
      <c r="D845" t="inlineStr">
        <is>
          <t>QQQQ</t>
        </is>
      </c>
      <c r="AC845" t="n">
        <v>10.57</v>
      </c>
      <c r="AE845" t="n">
        <v>11.34</v>
      </c>
      <c r="AH845" t="n">
        <v>10.6</v>
      </c>
      <c r="AJ845" t="n">
        <v>11.26</v>
      </c>
    </row>
    <row r="846">
      <c r="A846" t="inlineStr">
        <is>
          <t>YOY (%)</t>
        </is>
      </c>
      <c r="C846" t="inlineStr">
        <is>
          <t>Percent</t>
        </is>
      </c>
      <c r="D846" t="inlineStr">
        <is>
          <t>QQQQ</t>
        </is>
      </c>
      <c r="AC846" t="n">
        <v>0.5</v>
      </c>
      <c r="AE846" t="n">
        <v>0</v>
      </c>
      <c r="AH846" t="n">
        <v>0</v>
      </c>
      <c r="AJ846" t="n">
        <v>-0.5</v>
      </c>
    </row>
    <row r="847">
      <c r="A847" t="inlineStr">
        <is>
          <t xml:space="preserve">Consolidated ASMs </t>
        </is>
      </c>
      <c r="C847" t="inlineStr">
        <is>
          <t>Billion</t>
        </is>
      </c>
      <c r="D847" t="inlineStr">
        <is>
          <t>QQQQ</t>
        </is>
      </c>
      <c r="AC847" t="n">
        <v>76</v>
      </c>
      <c r="AE847" t="n">
        <v>69.09999999999999</v>
      </c>
      <c r="AH847" t="n">
        <v>77.8</v>
      </c>
      <c r="AJ847" t="n">
        <v>72.09999999999999</v>
      </c>
    </row>
    <row r="849">
      <c r="A849" t="inlineStr">
        <is>
          <t>Other non-operating (income)/expense</t>
        </is>
      </c>
      <c r="C849" t="inlineStr">
        <is>
          <t>Million</t>
        </is>
      </c>
      <c r="D849" t="inlineStr">
        <is>
          <t>QQQQ</t>
        </is>
      </c>
      <c r="AC849" t="n">
        <v>-75</v>
      </c>
      <c r="AE849" t="n">
        <v>-76</v>
      </c>
      <c r="AH849" t="n">
        <v>-44</v>
      </c>
      <c r="AJ849" t="n">
        <v>-44</v>
      </c>
    </row>
    <row r="850">
      <c r="A850" t="inlineStr">
        <is>
          <t>Other non-operating (income)/expense excluding special items</t>
        </is>
      </c>
      <c r="C850" t="inlineStr">
        <is>
          <t>Million</t>
        </is>
      </c>
      <c r="D850" t="inlineStr">
        <is>
          <t>QQQQ</t>
        </is>
      </c>
      <c r="AC850" t="n">
        <v>-75</v>
      </c>
      <c r="AE850" t="n">
        <v>-76</v>
      </c>
      <c r="AH850" t="n">
        <v>-44</v>
      </c>
      <c r="AJ850" t="n">
        <v>-44</v>
      </c>
    </row>
    <row r="851">
      <c r="A851" t="inlineStr">
        <is>
          <t>Other non-operating (income)/expense excluding special items-c</t>
        </is>
      </c>
      <c r="I851">
        <f>SUM(I849:I849)</f>
        <v/>
      </c>
      <c r="N851">
        <f>SUM(N849:N849)</f>
        <v/>
      </c>
      <c r="S851">
        <f>SUM(S849:S849)</f>
        <v/>
      </c>
      <c r="X851">
        <f>SUM(X849:X849)</f>
        <v/>
      </c>
      <c r="AC851">
        <f>SUM(AC849:AC849)</f>
        <v/>
      </c>
      <c r="AE851">
        <f>SUM(AE849:AE849)</f>
        <v/>
      </c>
      <c r="AH851">
        <f>SUM(AH849:AH849)</f>
        <v/>
      </c>
      <c r="AJ851">
        <f>SUM(AJ849:AJ849)</f>
        <v/>
      </c>
      <c r="AM851">
        <f>SUM(AM849:AM849)</f>
        <v/>
      </c>
      <c r="AR851">
        <f>SUM(AR849:AR849)</f>
        <v/>
      </c>
      <c r="AV851">
        <f>SUM(AV849:AV849)</f>
        <v/>
      </c>
    </row>
    <row r="852">
      <c r="A852" t="inlineStr">
        <is>
          <t>Sum check</t>
        </is>
      </c>
      <c r="I852">
        <f>I850-I851</f>
        <v/>
      </c>
      <c r="N852">
        <f>N850-N851</f>
        <v/>
      </c>
      <c r="S852">
        <f>S850-S851</f>
        <v/>
      </c>
      <c r="X852">
        <f>X850-X851</f>
        <v/>
      </c>
      <c r="AC852">
        <f>AC850-AC851</f>
        <v/>
      </c>
      <c r="AE852">
        <f>AE850-AE851</f>
        <v/>
      </c>
      <c r="AH852">
        <f>AH850-AH851</f>
        <v/>
      </c>
      <c r="AJ852">
        <f>AJ850-AJ851</f>
        <v/>
      </c>
      <c r="AM852">
        <f>AM850-AM851</f>
        <v/>
      </c>
      <c r="AR852">
        <f>AR850-AR851</f>
        <v/>
      </c>
      <c r="AV852">
        <f>AV850-AV851</f>
        <v/>
      </c>
    </row>
    <row r="854">
      <c r="A854" t="inlineStr">
        <is>
          <t>High</t>
        </is>
      </c>
    </row>
    <row r="855">
      <c r="A855" t="inlineStr">
        <is>
          <t>Consolidated operating expenses</t>
        </is>
      </c>
      <c r="C855" t="inlineStr">
        <is>
          <t>Million</t>
        </is>
      </c>
      <c r="D855" t="inlineStr">
        <is>
          <t>QQQQ</t>
        </is>
      </c>
      <c r="AC855" t="n">
        <v>10721</v>
      </c>
      <c r="AE855" t="n">
        <v>10444</v>
      </c>
      <c r="AH855" t="n">
        <v>10912</v>
      </c>
      <c r="AJ855" t="n">
        <v>10779</v>
      </c>
    </row>
    <row r="856">
      <c r="A856" t="inlineStr">
        <is>
          <t>Less fuel expense</t>
        </is>
      </c>
      <c r="C856" t="inlineStr">
        <is>
          <t>Million</t>
        </is>
      </c>
      <c r="D856" t="inlineStr">
        <is>
          <t>QQQQ</t>
        </is>
      </c>
      <c r="AC856" t="n">
        <v>2526</v>
      </c>
      <c r="AE856" t="n">
        <v>2451</v>
      </c>
      <c r="AH856" t="n">
        <v>2501</v>
      </c>
      <c r="AJ856" t="n">
        <v>2495</v>
      </c>
    </row>
    <row r="857">
      <c r="A857" t="inlineStr">
        <is>
          <t>Consolidated operating expense excluding fuel and special items</t>
        </is>
      </c>
      <c r="C857" t="inlineStr">
        <is>
          <t>Million</t>
        </is>
      </c>
      <c r="D857" t="inlineStr">
        <is>
          <t>QQQQ</t>
        </is>
      </c>
      <c r="AC857" t="n">
        <v>8195</v>
      </c>
      <c r="AE857" t="n">
        <v>7993</v>
      </c>
      <c r="AH857" t="n">
        <v>8412</v>
      </c>
      <c r="AJ857" t="n">
        <v>8284</v>
      </c>
    </row>
    <row r="858">
      <c r="A858" t="inlineStr">
        <is>
          <t>Consolidated operating expense excluding fuel and special items-c</t>
        </is>
      </c>
      <c r="I858">
        <f>I855-I856</f>
        <v/>
      </c>
      <c r="N858">
        <f>N855-N856</f>
        <v/>
      </c>
      <c r="S858">
        <f>S855-S856</f>
        <v/>
      </c>
      <c r="X858">
        <f>X855-X856</f>
        <v/>
      </c>
      <c r="AC858">
        <f>AC855-AC856</f>
        <v/>
      </c>
      <c r="AE858">
        <f>AE855-AE856</f>
        <v/>
      </c>
      <c r="AH858">
        <f>AH855-AH856</f>
        <v/>
      </c>
      <c r="AJ858">
        <f>AJ855-AJ856</f>
        <v/>
      </c>
      <c r="AM858">
        <f>AM855-AM856</f>
        <v/>
      </c>
      <c r="AR858">
        <f>AR855-AR856</f>
        <v/>
      </c>
      <c r="AV858">
        <f>AV855-AV856</f>
        <v/>
      </c>
    </row>
    <row r="859">
      <c r="A859" t="inlineStr">
        <is>
          <t>Sum check</t>
        </is>
      </c>
      <c r="I859">
        <f>I857-I858</f>
        <v/>
      </c>
      <c r="N859">
        <f>N857-N858</f>
        <v/>
      </c>
      <c r="S859">
        <f>S857-S858</f>
        <v/>
      </c>
      <c r="X859">
        <f>X857-X858</f>
        <v/>
      </c>
      <c r="AC859">
        <f>AC857-AC858</f>
        <v/>
      </c>
      <c r="AE859">
        <f>AE857-AE858</f>
        <v/>
      </c>
      <c r="AH859">
        <f>AH857-AH858</f>
        <v/>
      </c>
      <c r="AJ859">
        <f>AJ857-AJ858</f>
        <v/>
      </c>
      <c r="AM859">
        <f>AM857-AM858</f>
        <v/>
      </c>
      <c r="AR859">
        <f>AR857-AR858</f>
        <v/>
      </c>
      <c r="AV859">
        <f>AV857-AV858</f>
        <v/>
      </c>
    </row>
    <row r="861">
      <c r="A861" t="inlineStr">
        <is>
          <t>Consolidated CASM (cts)</t>
        </is>
      </c>
      <c r="C861" t="inlineStr">
        <is>
          <t>Actual</t>
        </is>
      </c>
      <c r="D861" t="inlineStr">
        <is>
          <t>QQQQ</t>
        </is>
      </c>
      <c r="AC861" t="n">
        <v>14.11</v>
      </c>
      <c r="AE861" t="n">
        <v>15.11</v>
      </c>
      <c r="AH861" t="n">
        <v>14.03</v>
      </c>
      <c r="AJ861" t="n">
        <v>14.95</v>
      </c>
    </row>
    <row r="862">
      <c r="A862" t="inlineStr">
        <is>
          <t>Consolidated CASM excluding fuel and special items (Non-GAAP) (cts)</t>
        </is>
      </c>
      <c r="C862" t="inlineStr">
        <is>
          <t>Actual</t>
        </is>
      </c>
      <c r="D862" t="inlineStr">
        <is>
          <t>QQQQ</t>
        </is>
      </c>
      <c r="AC862" t="n">
        <v>10.78</v>
      </c>
      <c r="AE862" t="n">
        <v>11.57</v>
      </c>
      <c r="AH862" t="n">
        <v>10.81</v>
      </c>
      <c r="AJ862" t="n">
        <v>11.49</v>
      </c>
    </row>
    <row r="863">
      <c r="A863" t="inlineStr">
        <is>
          <t>YOY (%)</t>
        </is>
      </c>
      <c r="C863" t="inlineStr">
        <is>
          <t>Percent</t>
        </is>
      </c>
      <c r="D863" t="inlineStr">
        <is>
          <t>QQQQ</t>
        </is>
      </c>
      <c r="AC863" t="n">
        <v>2.5</v>
      </c>
      <c r="AE863" t="n">
        <v>2</v>
      </c>
      <c r="AH863" t="n">
        <v>2</v>
      </c>
      <c r="AJ863" t="n">
        <v>1.5</v>
      </c>
    </row>
    <row r="864">
      <c r="A864" t="inlineStr">
        <is>
          <t xml:space="preserve">Consolidated ASMs </t>
        </is>
      </c>
      <c r="C864" t="inlineStr">
        <is>
          <t>Billion</t>
        </is>
      </c>
      <c r="D864" t="inlineStr">
        <is>
          <t>QQQQ</t>
        </is>
      </c>
      <c r="AC864" t="n">
        <v>76</v>
      </c>
      <c r="AE864" t="n">
        <v>69.09999999999999</v>
      </c>
      <c r="AH864" t="n">
        <v>77.8</v>
      </c>
      <c r="AJ864" t="n">
        <v>72.09999999999999</v>
      </c>
    </row>
    <row r="866">
      <c r="A866" t="inlineStr">
        <is>
          <t>Other non-operating (income)/expense</t>
        </is>
      </c>
      <c r="C866" t="inlineStr">
        <is>
          <t>Million</t>
        </is>
      </c>
      <c r="D866" t="inlineStr">
        <is>
          <t>QQQQ</t>
        </is>
      </c>
      <c r="AC866" t="n">
        <v>-75</v>
      </c>
      <c r="AE866" t="n">
        <v>-76</v>
      </c>
      <c r="AH866" t="n">
        <v>-44</v>
      </c>
      <c r="AJ866" t="n">
        <v>-44</v>
      </c>
    </row>
    <row r="867">
      <c r="A867" t="inlineStr">
        <is>
          <t>Other non-operating (income)/expense excluding special items</t>
        </is>
      </c>
      <c r="C867" t="inlineStr">
        <is>
          <t>Million</t>
        </is>
      </c>
      <c r="D867" t="inlineStr">
        <is>
          <t>QQQQ</t>
        </is>
      </c>
      <c r="AC867" t="n">
        <v>-75</v>
      </c>
      <c r="AE867" t="n">
        <v>-76</v>
      </c>
      <c r="AH867" t="n">
        <v>-44</v>
      </c>
      <c r="AJ867" t="n">
        <v>-44</v>
      </c>
    </row>
    <row r="868">
      <c r="A868" t="inlineStr">
        <is>
          <t>Other non-operating (income)/expense excluding special items-c</t>
        </is>
      </c>
      <c r="I868">
        <f>SUM(I866:I866)</f>
        <v/>
      </c>
      <c r="N868">
        <f>SUM(N866:N866)</f>
        <v/>
      </c>
      <c r="S868">
        <f>SUM(S866:S866)</f>
        <v/>
      </c>
      <c r="X868">
        <f>SUM(X866:X866)</f>
        <v/>
      </c>
      <c r="AC868">
        <f>SUM(AC866:AC866)</f>
        <v/>
      </c>
      <c r="AE868">
        <f>SUM(AE866:AE866)</f>
        <v/>
      </c>
      <c r="AH868">
        <f>SUM(AH866:AH866)</f>
        <v/>
      </c>
      <c r="AJ868">
        <f>SUM(AJ866:AJ866)</f>
        <v/>
      </c>
      <c r="AM868">
        <f>SUM(AM866:AM866)</f>
        <v/>
      </c>
      <c r="AR868">
        <f>SUM(AR866:AR866)</f>
        <v/>
      </c>
      <c r="AV868">
        <f>SUM(AV866:AV866)</f>
        <v/>
      </c>
    </row>
    <row r="869">
      <c r="A869" t="inlineStr">
        <is>
          <t>Sum check</t>
        </is>
      </c>
      <c r="I869">
        <f>I867-I868</f>
        <v/>
      </c>
      <c r="N869">
        <f>N867-N868</f>
        <v/>
      </c>
      <c r="S869">
        <f>S867-S868</f>
        <v/>
      </c>
      <c r="X869">
        <f>X867-X868</f>
        <v/>
      </c>
      <c r="AC869">
        <f>AC867-AC868</f>
        <v/>
      </c>
      <c r="AE869">
        <f>AE867-AE868</f>
        <v/>
      </c>
      <c r="AH869">
        <f>AH867-AH868</f>
        <v/>
      </c>
      <c r="AJ869">
        <f>AJ867-AJ868</f>
        <v/>
      </c>
      <c r="AM869">
        <f>AM867-AM868</f>
        <v/>
      </c>
      <c r="AR869">
        <f>AR867-AR868</f>
        <v/>
      </c>
      <c r="AV869">
        <f>AV867-AV868</f>
        <v/>
      </c>
    </row>
    <row r="871">
      <c r="A871" t="inlineStr">
        <is>
          <t>Next 4th Quarters</t>
        </is>
      </c>
    </row>
    <row r="872">
      <c r="A872" t="inlineStr">
        <is>
          <t>Low</t>
        </is>
      </c>
    </row>
    <row r="873">
      <c r="A873" t="inlineStr">
        <is>
          <t>Consolidated operating expenses</t>
        </is>
      </c>
      <c r="C873" t="inlineStr">
        <is>
          <t>Million</t>
        </is>
      </c>
      <c r="D873" t="inlineStr">
        <is>
          <t>QQQQ</t>
        </is>
      </c>
      <c r="AC873" t="n">
        <v>10049</v>
      </c>
      <c r="AH873" t="n">
        <v>10248</v>
      </c>
    </row>
    <row r="874">
      <c r="A874" t="inlineStr">
        <is>
          <t>Less fuel expense</t>
        </is>
      </c>
      <c r="C874" t="inlineStr">
        <is>
          <t>Million</t>
        </is>
      </c>
      <c r="D874" t="inlineStr">
        <is>
          <t>QQQQ</t>
        </is>
      </c>
      <c r="AC874" t="n">
        <v>2213</v>
      </c>
      <c r="AH874" t="n">
        <v>2183</v>
      </c>
    </row>
    <row r="875">
      <c r="A875" t="inlineStr">
        <is>
          <t>Consolidated operating expense excluding fuel and special items</t>
        </is>
      </c>
      <c r="C875" t="inlineStr">
        <is>
          <t>Million</t>
        </is>
      </c>
      <c r="D875" t="inlineStr">
        <is>
          <t>QQQQ</t>
        </is>
      </c>
      <c r="AC875" t="n">
        <v>7836</v>
      </c>
      <c r="AH875" t="n">
        <v>8065</v>
      </c>
    </row>
    <row r="876">
      <c r="A876" t="inlineStr">
        <is>
          <t>Consolidated operating expense excluding fuel and special items-c</t>
        </is>
      </c>
      <c r="I876">
        <f>I873-I874</f>
        <v/>
      </c>
      <c r="N876">
        <f>N873-N874</f>
        <v/>
      </c>
      <c r="S876">
        <f>S873-S874</f>
        <v/>
      </c>
      <c r="X876">
        <f>X873-X874</f>
        <v/>
      </c>
      <c r="AC876">
        <f>AC873-AC874</f>
        <v/>
      </c>
      <c r="AH876">
        <f>AH873-AH874</f>
        <v/>
      </c>
      <c r="AM876">
        <f>AM873-AM874</f>
        <v/>
      </c>
      <c r="AR876">
        <f>AR873-AR874</f>
        <v/>
      </c>
      <c r="AV876">
        <f>AV873-AV874</f>
        <v/>
      </c>
    </row>
    <row r="877">
      <c r="A877" t="inlineStr">
        <is>
          <t>Sum check</t>
        </is>
      </c>
      <c r="I877">
        <f>I875-I876</f>
        <v/>
      </c>
      <c r="N877">
        <f>N875-N876</f>
        <v/>
      </c>
      <c r="S877">
        <f>S875-S876</f>
        <v/>
      </c>
      <c r="X877">
        <f>X875-X876</f>
        <v/>
      </c>
      <c r="AC877">
        <f>AC875-AC876</f>
        <v/>
      </c>
      <c r="AH877">
        <f>AH875-AH876</f>
        <v/>
      </c>
      <c r="AM877">
        <f>AM875-AM876</f>
        <v/>
      </c>
      <c r="AR877">
        <f>AR875-AR876</f>
        <v/>
      </c>
      <c r="AV877">
        <f>AV875-AV876</f>
        <v/>
      </c>
    </row>
    <row r="879">
      <c r="A879" t="inlineStr">
        <is>
          <t>Consolidated CASM (cts)</t>
        </is>
      </c>
      <c r="C879" t="inlineStr">
        <is>
          <t>Actual</t>
        </is>
      </c>
      <c r="D879" t="inlineStr">
        <is>
          <t>QQQQ</t>
        </is>
      </c>
      <c r="AC879" t="n">
        <v>14.54</v>
      </c>
      <c r="AH879" t="n">
        <v>14.31</v>
      </c>
    </row>
    <row r="880">
      <c r="A880" t="inlineStr">
        <is>
          <t>Consolidated CASM excluding fuel and special items (Non-GAAP) (cts)</t>
        </is>
      </c>
      <c r="C880" t="inlineStr">
        <is>
          <t>Actual</t>
        </is>
      </c>
      <c r="D880" t="inlineStr">
        <is>
          <t>QQQQ</t>
        </is>
      </c>
      <c r="AC880" t="n">
        <v>11.34</v>
      </c>
      <c r="AH880" t="n">
        <v>11.26</v>
      </c>
    </row>
    <row r="881">
      <c r="A881" t="inlineStr">
        <is>
          <t>YOY (%)</t>
        </is>
      </c>
      <c r="C881" t="inlineStr">
        <is>
          <t>Percent</t>
        </is>
      </c>
      <c r="D881" t="inlineStr">
        <is>
          <t>QQQQ</t>
        </is>
      </c>
      <c r="AC881" t="n">
        <v>0</v>
      </c>
      <c r="AH881" t="n">
        <v>-0.5</v>
      </c>
    </row>
    <row r="882">
      <c r="A882" t="inlineStr">
        <is>
          <t xml:space="preserve">Consolidated ASMs </t>
        </is>
      </c>
      <c r="C882" t="inlineStr">
        <is>
          <t>Billion</t>
        </is>
      </c>
      <c r="D882" t="inlineStr">
        <is>
          <t>QQQQ</t>
        </is>
      </c>
      <c r="AC882" t="n">
        <v>69.09999999999999</v>
      </c>
      <c r="AH882" t="n">
        <v>71.59999999999999</v>
      </c>
    </row>
    <row r="884">
      <c r="A884" t="inlineStr">
        <is>
          <t>Other non-operating (income)/expense</t>
        </is>
      </c>
      <c r="C884" t="inlineStr">
        <is>
          <t>Million</t>
        </is>
      </c>
      <c r="D884" t="inlineStr">
        <is>
          <t>QQQQ</t>
        </is>
      </c>
      <c r="AC884" t="n">
        <v>-75</v>
      </c>
      <c r="AH884" t="n">
        <v>-43</v>
      </c>
    </row>
    <row r="885">
      <c r="A885" t="inlineStr">
        <is>
          <t>Other non-operating (income)/expense excluding special items</t>
        </is>
      </c>
      <c r="C885" t="inlineStr">
        <is>
          <t>Million</t>
        </is>
      </c>
      <c r="D885" t="inlineStr">
        <is>
          <t>QQQQ</t>
        </is>
      </c>
      <c r="AC885" t="n">
        <v>-75</v>
      </c>
      <c r="AH885" t="n">
        <v>-43</v>
      </c>
    </row>
    <row r="886">
      <c r="A886" t="inlineStr">
        <is>
          <t>Other non-operating (income)/expense excluding special items-c</t>
        </is>
      </c>
      <c r="I886">
        <f>SUM(I884:I884)</f>
        <v/>
      </c>
      <c r="N886">
        <f>SUM(N884:N884)</f>
        <v/>
      </c>
      <c r="S886">
        <f>SUM(S884:S884)</f>
        <v/>
      </c>
      <c r="X886">
        <f>SUM(X884:X884)</f>
        <v/>
      </c>
      <c r="AC886">
        <f>SUM(AC884:AC884)</f>
        <v/>
      </c>
      <c r="AH886">
        <f>SUM(AH884:AH884)</f>
        <v/>
      </c>
      <c r="AM886">
        <f>SUM(AM884:AM884)</f>
        <v/>
      </c>
      <c r="AR886">
        <f>SUM(AR884:AR884)</f>
        <v/>
      </c>
      <c r="AV886">
        <f>SUM(AV884:AV884)</f>
        <v/>
      </c>
    </row>
    <row r="887">
      <c r="A887" t="inlineStr">
        <is>
          <t>Sum check</t>
        </is>
      </c>
      <c r="I887">
        <f>I885-I886</f>
        <v/>
      </c>
      <c r="N887">
        <f>N885-N886</f>
        <v/>
      </c>
      <c r="S887">
        <f>S885-S886</f>
        <v/>
      </c>
      <c r="X887">
        <f>X885-X886</f>
        <v/>
      </c>
      <c r="AC887">
        <f>AC885-AC886</f>
        <v/>
      </c>
      <c r="AH887">
        <f>AH885-AH886</f>
        <v/>
      </c>
      <c r="AM887">
        <f>AM885-AM886</f>
        <v/>
      </c>
      <c r="AR887">
        <f>AR885-AR886</f>
        <v/>
      </c>
      <c r="AV887">
        <f>AV885-AV886</f>
        <v/>
      </c>
    </row>
    <row r="889">
      <c r="A889" t="inlineStr">
        <is>
          <t>High</t>
        </is>
      </c>
    </row>
    <row r="890">
      <c r="A890" t="inlineStr">
        <is>
          <t>Consolidated operating expenses</t>
        </is>
      </c>
      <c r="C890" t="inlineStr">
        <is>
          <t>Million</t>
        </is>
      </c>
      <c r="D890" t="inlineStr">
        <is>
          <t>QQQQ</t>
        </is>
      </c>
      <c r="AC890" t="n">
        <v>10260</v>
      </c>
      <c r="AH890" t="n">
        <v>10465</v>
      </c>
    </row>
    <row r="891">
      <c r="A891" t="inlineStr">
        <is>
          <t>Less fuel expense</t>
        </is>
      </c>
      <c r="C891" t="inlineStr">
        <is>
          <t>Million</t>
        </is>
      </c>
      <c r="D891" t="inlineStr">
        <is>
          <t>QQQQ</t>
        </is>
      </c>
      <c r="AC891" t="n">
        <v>2267</v>
      </c>
      <c r="AH891" t="n">
        <v>2238</v>
      </c>
    </row>
    <row r="892">
      <c r="A892" t="inlineStr">
        <is>
          <t>Consolidated operating expense excluding fuel and special items</t>
        </is>
      </c>
      <c r="C892" t="inlineStr">
        <is>
          <t>Million</t>
        </is>
      </c>
      <c r="D892" t="inlineStr">
        <is>
          <t>QQQQ</t>
        </is>
      </c>
      <c r="AC892" t="n">
        <v>7993</v>
      </c>
      <c r="AH892" t="n">
        <v>8227</v>
      </c>
    </row>
    <row r="893">
      <c r="A893" t="inlineStr">
        <is>
          <t>Consolidated operating expense excluding fuel and special items-c</t>
        </is>
      </c>
      <c r="I893">
        <f>I890-I891</f>
        <v/>
      </c>
      <c r="N893">
        <f>N890-N891</f>
        <v/>
      </c>
      <c r="S893">
        <f>S890-S891</f>
        <v/>
      </c>
      <c r="X893">
        <f>X890-X891</f>
        <v/>
      </c>
      <c r="AC893">
        <f>AC890-AC891</f>
        <v/>
      </c>
      <c r="AH893">
        <f>AH890-AH891</f>
        <v/>
      </c>
      <c r="AM893">
        <f>AM890-AM891</f>
        <v/>
      </c>
      <c r="AR893">
        <f>AR890-AR891</f>
        <v/>
      </c>
      <c r="AV893">
        <f>AV890-AV891</f>
        <v/>
      </c>
    </row>
    <row r="894">
      <c r="A894" t="inlineStr">
        <is>
          <t>Sum check</t>
        </is>
      </c>
      <c r="I894">
        <f>I892-I893</f>
        <v/>
      </c>
      <c r="N894">
        <f>N892-N893</f>
        <v/>
      </c>
      <c r="S894">
        <f>S892-S893</f>
        <v/>
      </c>
      <c r="X894">
        <f>X892-X893</f>
        <v/>
      </c>
      <c r="AC894">
        <f>AC892-AC893</f>
        <v/>
      </c>
      <c r="AH894">
        <f>AH892-AH893</f>
        <v/>
      </c>
      <c r="AM894">
        <f>AM892-AM893</f>
        <v/>
      </c>
      <c r="AR894">
        <f>AR892-AR893</f>
        <v/>
      </c>
      <c r="AV894">
        <f>AV892-AV893</f>
        <v/>
      </c>
    </row>
    <row r="896">
      <c r="A896" t="inlineStr">
        <is>
          <t>Consolidated CASM (cts)</t>
        </is>
      </c>
      <c r="C896" t="inlineStr">
        <is>
          <t>Actual</t>
        </is>
      </c>
      <c r="D896" t="inlineStr">
        <is>
          <t>QQQQ</t>
        </is>
      </c>
      <c r="AC896" t="n">
        <v>14.85</v>
      </c>
      <c r="AH896" t="n">
        <v>14.62</v>
      </c>
    </row>
    <row r="897">
      <c r="A897" t="inlineStr">
        <is>
          <t>Consolidated CASM excluding fuel and special items (Non-GAAP) (cts)</t>
        </is>
      </c>
      <c r="C897" t="inlineStr">
        <is>
          <t>Actual</t>
        </is>
      </c>
      <c r="D897" t="inlineStr">
        <is>
          <t>QQQQ</t>
        </is>
      </c>
      <c r="AC897" t="n">
        <v>11.57</v>
      </c>
      <c r="AH897" t="n">
        <v>11.49</v>
      </c>
    </row>
    <row r="898">
      <c r="A898" t="inlineStr">
        <is>
          <t>YOY (%)</t>
        </is>
      </c>
      <c r="C898" t="inlineStr">
        <is>
          <t>Percent</t>
        </is>
      </c>
      <c r="D898" t="inlineStr">
        <is>
          <t>QQQQ</t>
        </is>
      </c>
      <c r="AC898" t="n">
        <v>2</v>
      </c>
      <c r="AH898" t="n">
        <v>1.5</v>
      </c>
    </row>
    <row r="899">
      <c r="A899" t="inlineStr">
        <is>
          <t xml:space="preserve">Consolidated ASMs </t>
        </is>
      </c>
      <c r="C899" t="inlineStr">
        <is>
          <t>Billion</t>
        </is>
      </c>
      <c r="D899" t="inlineStr">
        <is>
          <t>QQQQ</t>
        </is>
      </c>
      <c r="AC899" t="n">
        <v>69.09999999999999</v>
      </c>
      <c r="AH899" t="n">
        <v>71.59999999999999</v>
      </c>
    </row>
    <row r="901">
      <c r="A901" t="inlineStr">
        <is>
          <t>Other non-operating (income)/expense</t>
        </is>
      </c>
      <c r="C901" t="inlineStr">
        <is>
          <t>Million</t>
        </is>
      </c>
      <c r="D901" t="inlineStr">
        <is>
          <t>QQQQ</t>
        </is>
      </c>
      <c r="AC901" t="n">
        <v>-75</v>
      </c>
      <c r="AH901" t="n">
        <v>-43</v>
      </c>
    </row>
    <row r="902">
      <c r="A902" t="inlineStr">
        <is>
          <t>Other non-operating (income)/expense excluding special items</t>
        </is>
      </c>
      <c r="C902" t="inlineStr">
        <is>
          <t>Million</t>
        </is>
      </c>
      <c r="D902" t="inlineStr">
        <is>
          <t>QQQQ</t>
        </is>
      </c>
      <c r="AC902" t="n">
        <v>-75</v>
      </c>
      <c r="AH902" t="n">
        <v>-43</v>
      </c>
    </row>
    <row r="903">
      <c r="A903" t="inlineStr">
        <is>
          <t>Other non-operating (income)/expense excluding special items-c</t>
        </is>
      </c>
      <c r="I903">
        <f>SUM(I901:I901)</f>
        <v/>
      </c>
      <c r="N903">
        <f>SUM(N901:N901)</f>
        <v/>
      </c>
      <c r="S903">
        <f>SUM(S901:S901)</f>
        <v/>
      </c>
      <c r="X903">
        <f>SUM(X901:X901)</f>
        <v/>
      </c>
      <c r="AC903">
        <f>SUM(AC901:AC901)</f>
        <v/>
      </c>
      <c r="AH903">
        <f>SUM(AH901:AH901)</f>
        <v/>
      </c>
      <c r="AM903">
        <f>SUM(AM901:AM901)</f>
        <v/>
      </c>
      <c r="AR903">
        <f>SUM(AR901:AR901)</f>
        <v/>
      </c>
      <c r="AV903">
        <f>SUM(AV901:AV901)</f>
        <v/>
      </c>
    </row>
    <row r="904">
      <c r="A904" t="inlineStr">
        <is>
          <t>Sum check</t>
        </is>
      </c>
      <c r="I904">
        <f>I902-I903</f>
        <v/>
      </c>
      <c r="N904">
        <f>N902-N903</f>
        <v/>
      </c>
      <c r="S904">
        <f>S902-S903</f>
        <v/>
      </c>
      <c r="X904">
        <f>X902-X903</f>
        <v/>
      </c>
      <c r="AC904">
        <f>AC902-AC903</f>
        <v/>
      </c>
      <c r="AH904">
        <f>AH902-AH903</f>
        <v/>
      </c>
      <c r="AM904">
        <f>AM902-AM903</f>
        <v/>
      </c>
      <c r="AR904">
        <f>AR902-AR903</f>
        <v/>
      </c>
      <c r="AV904">
        <f>AV902-AV903</f>
        <v/>
      </c>
    </row>
    <row r="906">
      <c r="A906" t="inlineStr">
        <is>
          <t>Ful year</t>
        </is>
      </c>
    </row>
    <row r="907">
      <c r="A907" t="inlineStr">
        <is>
          <t>Low</t>
        </is>
      </c>
    </row>
    <row r="908">
      <c r="A908" t="inlineStr">
        <is>
          <t>Consolidated operating expenses</t>
        </is>
      </c>
      <c r="C908" t="inlineStr">
        <is>
          <t>Million</t>
        </is>
      </c>
      <c r="D908" t="inlineStr">
        <is>
          <t>QQQQ</t>
        </is>
      </c>
      <c r="AC908" t="n">
        <v>40569</v>
      </c>
      <c r="AE908" t="n">
        <v>41141</v>
      </c>
      <c r="AF908" t="n">
        <v>41052</v>
      </c>
      <c r="AG908" t="n">
        <v>41435</v>
      </c>
      <c r="AH908" t="n">
        <v>41459</v>
      </c>
      <c r="AJ908" t="n">
        <v>42435</v>
      </c>
      <c r="AK908" t="n">
        <v>42307</v>
      </c>
      <c r="AL908" t="n">
        <v>42417</v>
      </c>
      <c r="AM908" t="n">
        <v>43712</v>
      </c>
      <c r="BB908" t="n">
        <v>48057</v>
      </c>
      <c r="BE908" t="n">
        <v>46922</v>
      </c>
      <c r="BF908" t="n">
        <v>49701</v>
      </c>
    </row>
    <row r="909">
      <c r="A909" t="inlineStr">
        <is>
          <t>Less fuel expense</t>
        </is>
      </c>
      <c r="C909" t="inlineStr">
        <is>
          <t>Million</t>
        </is>
      </c>
      <c r="D909" t="inlineStr">
        <is>
          <t>QQQQ</t>
        </is>
      </c>
      <c r="AC909" t="n">
        <v>9226</v>
      </c>
      <c r="AE909" t="n">
        <v>9692</v>
      </c>
      <c r="AF909" t="n">
        <v>9747</v>
      </c>
      <c r="AG909" t="n">
        <v>9958</v>
      </c>
      <c r="AH909" t="n">
        <v>8975</v>
      </c>
      <c r="AJ909" t="n">
        <v>9705</v>
      </c>
      <c r="AK909" t="n">
        <v>9320</v>
      </c>
      <c r="AL909" t="n">
        <v>9300</v>
      </c>
      <c r="AM909" t="n">
        <v>9738</v>
      </c>
      <c r="BB909" t="n">
        <v>12300</v>
      </c>
      <c r="BE909" t="n">
        <v>11165</v>
      </c>
      <c r="BF909" t="n">
        <v>12259</v>
      </c>
    </row>
    <row r="910">
      <c r="A910" t="inlineStr">
        <is>
          <t>Less operating net special items</t>
        </is>
      </c>
      <c r="C910" t="inlineStr">
        <is>
          <t>Million</t>
        </is>
      </c>
      <c r="D910" t="inlineStr">
        <is>
          <t>QQQQ</t>
        </is>
      </c>
      <c r="AE910" t="n">
        <v>195</v>
      </c>
      <c r="AF910" t="n">
        <v>347</v>
      </c>
      <c r="AG910" t="n">
        <v>564</v>
      </c>
      <c r="AJ910" t="n">
        <v>138</v>
      </c>
      <c r="AK910" t="n">
        <v>259</v>
      </c>
      <c r="AL910" t="n">
        <v>493</v>
      </c>
      <c r="BF910" t="n">
        <v>970</v>
      </c>
    </row>
    <row r="911">
      <c r="A911" t="inlineStr">
        <is>
          <t>Consolidated operating expense excluding fuel and special items</t>
        </is>
      </c>
      <c r="C911" t="inlineStr">
        <is>
          <t>Million</t>
        </is>
      </c>
      <c r="D911" t="inlineStr">
        <is>
          <t>QQQQ</t>
        </is>
      </c>
      <c r="AC911" t="n">
        <v>31343</v>
      </c>
      <c r="AE911" t="n">
        <v>31255</v>
      </c>
      <c r="AF911" t="n">
        <v>30957</v>
      </c>
      <c r="AG911" t="n">
        <v>30914</v>
      </c>
      <c r="AH911" t="n">
        <v>32484</v>
      </c>
      <c r="AJ911" t="n">
        <v>32591</v>
      </c>
      <c r="AK911" t="n">
        <v>32727</v>
      </c>
      <c r="AL911" t="n">
        <v>32624</v>
      </c>
      <c r="AM911" t="n">
        <v>33975</v>
      </c>
      <c r="BB911" t="n">
        <v>35757</v>
      </c>
      <c r="BE911" t="n">
        <v>35757</v>
      </c>
      <c r="BF911" t="n">
        <v>36472</v>
      </c>
    </row>
    <row r="912">
      <c r="A912" t="inlineStr">
        <is>
          <t>Consolidated operating expense excluding fuel and special items-c</t>
        </is>
      </c>
      <c r="I912">
        <f>I908-SUM(I909:I910)</f>
        <v/>
      </c>
      <c r="N912">
        <f>N908-SUM(N909:N910)</f>
        <v/>
      </c>
      <c r="S912">
        <f>S908-SUM(S909:S910)</f>
        <v/>
      </c>
      <c r="X912">
        <f>X908-SUM(X909:X910)</f>
        <v/>
      </c>
      <c r="AC912">
        <f>AC908-SUM(AC909:AC910)</f>
        <v/>
      </c>
      <c r="AE912">
        <f>AE908-SUM(AE909:AE910)</f>
        <v/>
      </c>
      <c r="AF912">
        <f>AF908-SUM(AF909:AF910)</f>
        <v/>
      </c>
      <c r="AG912">
        <f>AG908-SUM(AG909:AG910)</f>
        <v/>
      </c>
      <c r="AH912">
        <f>AH908-SUM(AH909:AH910)</f>
        <v/>
      </c>
      <c r="AJ912">
        <f>AJ908-SUM(AJ909:AJ910)</f>
        <v/>
      </c>
      <c r="AK912">
        <f>AK908-SUM(AK909:AK910)</f>
        <v/>
      </c>
      <c r="AL912">
        <f>AL908-SUM(AL909:AL910)</f>
        <v/>
      </c>
      <c r="AM912">
        <f>AM908-SUM(AM909:AM910)</f>
        <v/>
      </c>
      <c r="AR912">
        <f>AR908-SUM(AR909:AR910)</f>
        <v/>
      </c>
      <c r="AV912">
        <f>AV908-SUM(AV909:AV910)</f>
        <v/>
      </c>
      <c r="BB912">
        <f>BB908-SUM(BB909:BB910)</f>
        <v/>
      </c>
      <c r="BE912">
        <f>BE908-SUM(BE909:BE910)</f>
        <v/>
      </c>
      <c r="BF912">
        <f>BF908-SUM(BF909:BF910)</f>
        <v/>
      </c>
    </row>
    <row r="913">
      <c r="A913" t="inlineStr">
        <is>
          <t>Sum check</t>
        </is>
      </c>
      <c r="I913">
        <f>I911-I912</f>
        <v/>
      </c>
      <c r="N913">
        <f>N911-N912</f>
        <v/>
      </c>
      <c r="S913">
        <f>S911-S912</f>
        <v/>
      </c>
      <c r="X913">
        <f>X911-X912</f>
        <v/>
      </c>
      <c r="AC913">
        <f>AC911-AC912</f>
        <v/>
      </c>
      <c r="AE913">
        <f>AE911-AE912</f>
        <v/>
      </c>
      <c r="AF913">
        <f>AF911-AF912</f>
        <v/>
      </c>
      <c r="AG913">
        <f>AG911-AG912</f>
        <v/>
      </c>
      <c r="AH913">
        <f>AH911-AH912</f>
        <v/>
      </c>
      <c r="AJ913">
        <f>AJ911-AJ912</f>
        <v/>
      </c>
      <c r="AK913">
        <f>AK911-AK912</f>
        <v/>
      </c>
      <c r="AL913">
        <f>AL911-AL912</f>
        <v/>
      </c>
      <c r="AM913">
        <f>AM911-AM912</f>
        <v/>
      </c>
      <c r="AR913">
        <f>AR911-AR912</f>
        <v/>
      </c>
      <c r="AV913">
        <f>AV911-AV912</f>
        <v/>
      </c>
      <c r="BB913">
        <f>BB911-BB912</f>
        <v/>
      </c>
      <c r="BE913">
        <f>BE911-BE912</f>
        <v/>
      </c>
      <c r="BF913">
        <f>BF911-BF912</f>
        <v/>
      </c>
    </row>
    <row r="915">
      <c r="A915" t="inlineStr">
        <is>
          <t>Consolidated CASM (cts)</t>
        </is>
      </c>
      <c r="C915" t="inlineStr">
        <is>
          <t>Actual</t>
        </is>
      </c>
      <c r="D915" t="inlineStr">
        <is>
          <t>QQQQ</t>
        </is>
      </c>
      <c r="AC915" t="n">
        <v>14.25</v>
      </c>
      <c r="AE915" t="n">
        <v>14.49</v>
      </c>
      <c r="AF915" t="n">
        <v>14.53</v>
      </c>
      <c r="AG915" t="n">
        <v>14.68</v>
      </c>
      <c r="AH915" t="n">
        <v>14.26</v>
      </c>
      <c r="AJ915" t="n">
        <v>14.69</v>
      </c>
      <c r="AK915" t="n">
        <v>14.8</v>
      </c>
      <c r="AL915" t="n">
        <v>14.88</v>
      </c>
      <c r="AM915" t="n">
        <v>14.74</v>
      </c>
      <c r="BB915" t="n">
        <v>17.59</v>
      </c>
      <c r="BE915" t="n">
        <v>17.17</v>
      </c>
      <c r="BF915" t="n">
        <v>17.95</v>
      </c>
    </row>
    <row r="916">
      <c r="A916" t="inlineStr">
        <is>
          <t>Consolidated CASM excluding fuel and special items (Non-GAAP) (cts)</t>
        </is>
      </c>
      <c r="C916" t="inlineStr">
        <is>
          <t>Actual</t>
        </is>
      </c>
      <c r="D916" t="inlineStr">
        <is>
          <t>QQQQ</t>
        </is>
      </c>
      <c r="AC916" t="n">
        <v>11.01</v>
      </c>
      <c r="AE916" t="n">
        <v>11.01</v>
      </c>
      <c r="AF916" t="n">
        <v>10.95</v>
      </c>
      <c r="AG916" t="n">
        <v>10.95</v>
      </c>
      <c r="AH916" t="n">
        <v>11.17</v>
      </c>
      <c r="AJ916" t="n">
        <v>11.28</v>
      </c>
      <c r="AK916" t="n">
        <v>11.45</v>
      </c>
      <c r="AL916" t="n">
        <v>11.45</v>
      </c>
      <c r="AM916" t="n">
        <v>11.46</v>
      </c>
      <c r="BB916" t="n">
        <v>13.09</v>
      </c>
      <c r="BE916" t="n">
        <v>13.09</v>
      </c>
      <c r="BF916" t="n">
        <v>13.17</v>
      </c>
    </row>
    <row r="917">
      <c r="A917" t="inlineStr">
        <is>
          <t>YOY (%)</t>
        </is>
      </c>
      <c r="C917" t="inlineStr">
        <is>
          <t>Percent</t>
        </is>
      </c>
      <c r="D917" t="inlineStr">
        <is>
          <t>QQQQ</t>
        </is>
      </c>
      <c r="AC917" t="n">
        <v>1</v>
      </c>
      <c r="AE917" t="n">
        <v>1</v>
      </c>
      <c r="AF917" t="n">
        <v>0.5</v>
      </c>
      <c r="AG917" t="n">
        <v>0.5</v>
      </c>
      <c r="AH917" t="n">
        <v>1</v>
      </c>
      <c r="AJ917" t="n">
        <v>2</v>
      </c>
      <c r="AK917" t="n">
        <v>3.5</v>
      </c>
      <c r="AL917" t="n">
        <v>3.5</v>
      </c>
      <c r="AM917" t="n">
        <v>0</v>
      </c>
      <c r="BB917" t="n">
        <v>2</v>
      </c>
      <c r="BE917" t="n">
        <v>2</v>
      </c>
      <c r="BF917" t="n">
        <v>3</v>
      </c>
    </row>
    <row r="918">
      <c r="A918" t="inlineStr">
        <is>
          <t xml:space="preserve">Consolidated ASMs </t>
        </is>
      </c>
      <c r="C918" t="inlineStr">
        <is>
          <t>Billion</t>
        </is>
      </c>
      <c r="D918" t="inlineStr">
        <is>
          <t>QQQQ</t>
        </is>
      </c>
      <c r="AC918" t="n">
        <v>284.7</v>
      </c>
      <c r="AE918" t="n">
        <v>283.9</v>
      </c>
      <c r="AF918" t="n">
        <v>282.6</v>
      </c>
      <c r="AG918" t="n">
        <v>282.2</v>
      </c>
      <c r="AH918" t="n">
        <v>290.8</v>
      </c>
      <c r="AJ918" t="n">
        <v>288.9</v>
      </c>
      <c r="AK918" t="n">
        <v>285.9</v>
      </c>
      <c r="AL918" t="n">
        <v>285</v>
      </c>
      <c r="AM918" t="n">
        <v>296.5</v>
      </c>
      <c r="BB918" t="n">
        <v>273.2</v>
      </c>
      <c r="BE918" t="n">
        <v>273.2</v>
      </c>
      <c r="BF918" t="n">
        <v>276.9</v>
      </c>
    </row>
    <row r="920">
      <c r="A920" t="inlineStr">
        <is>
          <t>Other non-operating (income)/expense</t>
        </is>
      </c>
    </row>
    <row r="921">
      <c r="A921" t="inlineStr">
        <is>
          <t>Other non-operating (income)/expense</t>
        </is>
      </c>
      <c r="C921" t="inlineStr">
        <is>
          <t>Million</t>
        </is>
      </c>
      <c r="D921" t="inlineStr">
        <is>
          <t>QQQQ</t>
        </is>
      </c>
      <c r="AC921" t="n">
        <v>-300</v>
      </c>
      <c r="AE921" t="n">
        <v>-311</v>
      </c>
      <c r="AF921" t="n">
        <v>-210</v>
      </c>
      <c r="AG921" t="n">
        <v>-177</v>
      </c>
      <c r="AH921" t="n">
        <v>-176</v>
      </c>
      <c r="AJ921" t="n">
        <v>-243</v>
      </c>
      <c r="AK921" t="n">
        <v>-164</v>
      </c>
      <c r="AL921" t="n">
        <v>-120</v>
      </c>
    </row>
    <row r="922">
      <c r="A922" t="inlineStr">
        <is>
          <t>Less special items</t>
        </is>
      </c>
      <c r="C922" t="inlineStr">
        <is>
          <t>Million</t>
        </is>
      </c>
      <c r="D922" t="inlineStr">
        <is>
          <t>QQQQ</t>
        </is>
      </c>
      <c r="AF922" t="n">
        <v>80</v>
      </c>
      <c r="AG922" t="n">
        <v>95</v>
      </c>
      <c r="AJ922" t="n">
        <v>-69</v>
      </c>
      <c r="AL922" t="n">
        <v>44</v>
      </c>
    </row>
    <row r="923">
      <c r="A923" t="inlineStr">
        <is>
          <t>Other non-operating (income)/expense excluding special items</t>
        </is>
      </c>
      <c r="C923" t="inlineStr">
        <is>
          <t>Million</t>
        </is>
      </c>
      <c r="D923" t="inlineStr">
        <is>
          <t>QQQQ</t>
        </is>
      </c>
      <c r="AC923" t="n">
        <v>-300</v>
      </c>
      <c r="AE923" t="n">
        <v>-311</v>
      </c>
      <c r="AF923" t="n">
        <v>-290</v>
      </c>
      <c r="AG923" t="n">
        <v>-272</v>
      </c>
      <c r="AH923" t="n">
        <v>-176</v>
      </c>
      <c r="AJ923" t="n">
        <v>-174</v>
      </c>
      <c r="AK923" t="n">
        <v>-164</v>
      </c>
      <c r="AL923" t="n">
        <v>-164</v>
      </c>
    </row>
    <row r="924">
      <c r="A924" t="inlineStr">
        <is>
          <t>Other non-operating (income)/expense excluding special items-c</t>
        </is>
      </c>
      <c r="I924">
        <f>I921-I922</f>
        <v/>
      </c>
      <c r="N924">
        <f>N921-N922</f>
        <v/>
      </c>
      <c r="S924">
        <f>S921-S922</f>
        <v/>
      </c>
      <c r="X924">
        <f>X921-X922</f>
        <v/>
      </c>
      <c r="AC924">
        <f>AC921-AC922</f>
        <v/>
      </c>
      <c r="AE924">
        <f>AE921-AE922</f>
        <v/>
      </c>
      <c r="AF924">
        <f>AF921-AF922</f>
        <v/>
      </c>
      <c r="AG924">
        <f>AG921-AG922</f>
        <v/>
      </c>
      <c r="AH924">
        <f>AH921-AH922</f>
        <v/>
      </c>
      <c r="AJ924">
        <f>AJ921-AJ922</f>
        <v/>
      </c>
      <c r="AK924">
        <f>AK921-AK922</f>
        <v/>
      </c>
      <c r="AL924">
        <f>AL921-AL922</f>
        <v/>
      </c>
      <c r="AM924">
        <f>AM921-AM922</f>
        <v/>
      </c>
      <c r="AR924">
        <f>AR921-AR922</f>
        <v/>
      </c>
      <c r="AV924">
        <f>AV921-AV922</f>
        <v/>
      </c>
    </row>
    <row r="925">
      <c r="A925" t="inlineStr">
        <is>
          <t>Sum check</t>
        </is>
      </c>
      <c r="I925">
        <f>I923-I924</f>
        <v/>
      </c>
      <c r="N925">
        <f>N923-N924</f>
        <v/>
      </c>
      <c r="S925">
        <f>S923-S924</f>
        <v/>
      </c>
      <c r="X925">
        <f>X923-X924</f>
        <v/>
      </c>
      <c r="AC925">
        <f>AC923-AC924</f>
        <v/>
      </c>
      <c r="AE925">
        <f>AE923-AE924</f>
        <v/>
      </c>
      <c r="AF925">
        <f>AF923-AF924</f>
        <v/>
      </c>
      <c r="AG925">
        <f>AG923-AG924</f>
        <v/>
      </c>
      <c r="AH925">
        <f>AH923-AH924</f>
        <v/>
      </c>
      <c r="AJ925">
        <f>AJ923-AJ924</f>
        <v/>
      </c>
      <c r="AK925">
        <f>AK923-AK924</f>
        <v/>
      </c>
      <c r="AL925">
        <f>AL923-AL924</f>
        <v/>
      </c>
      <c r="AM925">
        <f>AM923-AM924</f>
        <v/>
      </c>
      <c r="AR925">
        <f>AR923-AR924</f>
        <v/>
      </c>
      <c r="AV925">
        <f>AV923-AV924</f>
        <v/>
      </c>
    </row>
    <row r="927">
      <c r="A927" t="inlineStr">
        <is>
          <t>High</t>
        </is>
      </c>
    </row>
    <row r="928">
      <c r="A928" t="inlineStr">
        <is>
          <t>Consolidated operating expenses</t>
        </is>
      </c>
      <c r="C928" t="inlineStr">
        <is>
          <t>Million</t>
        </is>
      </c>
      <c r="D928" t="inlineStr">
        <is>
          <t>QQQQ</t>
        </is>
      </c>
      <c r="AC928" t="n">
        <v>41414</v>
      </c>
      <c r="AE928" t="n">
        <v>41933</v>
      </c>
      <c r="AF928" t="n">
        <v>41782</v>
      </c>
      <c r="AG928" t="n">
        <v>42104</v>
      </c>
      <c r="AH928" t="n">
        <v>42327</v>
      </c>
      <c r="AJ928" t="n">
        <v>42929</v>
      </c>
      <c r="AK928" t="n">
        <v>42739</v>
      </c>
      <c r="AL928" t="n">
        <v>42788</v>
      </c>
      <c r="AM928" t="n">
        <v>44956</v>
      </c>
      <c r="BB928" t="n">
        <v>50571</v>
      </c>
      <c r="BE928" t="n">
        <v>49078</v>
      </c>
      <c r="BF928" t="n">
        <v>50160</v>
      </c>
    </row>
    <row r="929">
      <c r="A929" t="inlineStr">
        <is>
          <t>Less fuel expense</t>
        </is>
      </c>
      <c r="C929" t="inlineStr">
        <is>
          <t>Million</t>
        </is>
      </c>
      <c r="D929" t="inlineStr">
        <is>
          <t>QQQQ</t>
        </is>
      </c>
      <c r="AC929" t="n">
        <v>9451</v>
      </c>
      <c r="AE929" t="n">
        <v>9864</v>
      </c>
      <c r="AF929" t="n">
        <v>9861</v>
      </c>
      <c r="AG929" t="n">
        <v>10012</v>
      </c>
      <c r="AH929" t="n">
        <v>9200</v>
      </c>
      <c r="AJ929" t="n">
        <v>9880</v>
      </c>
      <c r="AK929" t="n">
        <v>9436</v>
      </c>
      <c r="AL929" t="n">
        <v>9355</v>
      </c>
      <c r="AM929" t="n">
        <v>9975</v>
      </c>
      <c r="BB929" t="n">
        <v>12710</v>
      </c>
      <c r="BE929" t="n">
        <v>11578</v>
      </c>
      <c r="BF929" t="n">
        <v>12364</v>
      </c>
    </row>
    <row r="930">
      <c r="A930" t="inlineStr">
        <is>
          <t>Less operating net special items</t>
        </is>
      </c>
      <c r="C930" t="inlineStr">
        <is>
          <t>Million</t>
        </is>
      </c>
      <c r="D930" t="inlineStr">
        <is>
          <t>QQQQ</t>
        </is>
      </c>
      <c r="AE930" t="n">
        <v>195</v>
      </c>
      <c r="AF930" t="n">
        <v>347</v>
      </c>
      <c r="AG930" t="n">
        <v>564</v>
      </c>
      <c r="AJ930" t="n">
        <v>138</v>
      </c>
      <c r="AK930" t="n">
        <v>259</v>
      </c>
      <c r="AL930" t="n">
        <v>493</v>
      </c>
      <c r="BF930" t="n">
        <v>970</v>
      </c>
    </row>
    <row r="931">
      <c r="A931" t="inlineStr">
        <is>
          <t>Consolidated operating expense excluding fuel and special items</t>
        </is>
      </c>
      <c r="C931" t="inlineStr">
        <is>
          <t>Million</t>
        </is>
      </c>
      <c r="D931" t="inlineStr">
        <is>
          <t>QQQQ</t>
        </is>
      </c>
      <c r="AC931" t="n">
        <v>31963</v>
      </c>
      <c r="AE931" t="n">
        <v>31873</v>
      </c>
      <c r="AF931" t="n">
        <v>31573</v>
      </c>
      <c r="AG931" t="n">
        <v>31529</v>
      </c>
      <c r="AH931" t="n">
        <v>33127</v>
      </c>
      <c r="AJ931" t="n">
        <v>32911</v>
      </c>
      <c r="AK931" t="n">
        <v>33043</v>
      </c>
      <c r="AL931" t="n">
        <v>32939</v>
      </c>
      <c r="AM931" t="n">
        <v>34981</v>
      </c>
      <c r="BB931" t="n">
        <v>37861</v>
      </c>
      <c r="BE931" t="n">
        <v>37500</v>
      </c>
      <c r="BF931" t="n">
        <v>36827</v>
      </c>
    </row>
    <row r="932">
      <c r="A932" t="inlineStr">
        <is>
          <t>Consolidated operating expense excluding fuel and special items-c</t>
        </is>
      </c>
      <c r="I932">
        <f>I928-SUM(I929:I930)</f>
        <v/>
      </c>
      <c r="N932">
        <f>N928-SUM(N929:N930)</f>
        <v/>
      </c>
      <c r="S932">
        <f>S928-SUM(S929:S930)</f>
        <v/>
      </c>
      <c r="X932">
        <f>X928-SUM(X929:X930)</f>
        <v/>
      </c>
      <c r="AC932">
        <f>AC928-SUM(AC929:AC930)</f>
        <v/>
      </c>
      <c r="AE932">
        <f>AE928-SUM(AE929:AE930)</f>
        <v/>
      </c>
      <c r="AF932">
        <f>AF928-SUM(AF929:AF930)</f>
        <v/>
      </c>
      <c r="AG932">
        <f>AG928-SUM(AG929:AG930)</f>
        <v/>
      </c>
      <c r="AH932">
        <f>AH928-SUM(AH929:AH930)</f>
        <v/>
      </c>
      <c r="AJ932">
        <f>AJ928-SUM(AJ929:AJ930)</f>
        <v/>
      </c>
      <c r="AK932">
        <f>AK928-SUM(AK929:AK930)</f>
        <v/>
      </c>
      <c r="AL932">
        <f>AL928-SUM(AL929:AL930)</f>
        <v/>
      </c>
      <c r="AM932">
        <f>AM928-SUM(AM929:AM930)</f>
        <v/>
      </c>
      <c r="AR932">
        <f>AR928-SUM(AR929:AR930)</f>
        <v/>
      </c>
      <c r="AV932">
        <f>AV928-SUM(AV929:AV930)</f>
        <v/>
      </c>
      <c r="BB932">
        <f>BB928-SUM(BB929:BB930)</f>
        <v/>
      </c>
      <c r="BE932">
        <f>BE928-SUM(BE929:BE930)</f>
        <v/>
      </c>
      <c r="BF932">
        <f>BF928-SUM(BF929:BF930)</f>
        <v/>
      </c>
    </row>
    <row r="933">
      <c r="A933" t="inlineStr">
        <is>
          <t>Sum check</t>
        </is>
      </c>
      <c r="I933">
        <f>I931-I932</f>
        <v/>
      </c>
      <c r="N933">
        <f>N931-N932</f>
        <v/>
      </c>
      <c r="S933">
        <f>S931-S932</f>
        <v/>
      </c>
      <c r="X933">
        <f>X931-X932</f>
        <v/>
      </c>
      <c r="AC933">
        <f>AC931-AC932</f>
        <v/>
      </c>
      <c r="AE933">
        <f>AE931-AE932</f>
        <v/>
      </c>
      <c r="AF933">
        <f>AF931-AF932</f>
        <v/>
      </c>
      <c r="AG933">
        <f>AG931-AG932</f>
        <v/>
      </c>
      <c r="AH933">
        <f>AH931-AH932</f>
        <v/>
      </c>
      <c r="AJ933">
        <f>AJ931-AJ932</f>
        <v/>
      </c>
      <c r="AK933">
        <f>AK931-AK932</f>
        <v/>
      </c>
      <c r="AL933">
        <f>AL931-AL932</f>
        <v/>
      </c>
      <c r="AM933">
        <f>AM931-AM932</f>
        <v/>
      </c>
      <c r="AR933">
        <f>AR931-AR932</f>
        <v/>
      </c>
      <c r="AV933">
        <f>AV931-AV932</f>
        <v/>
      </c>
      <c r="BB933">
        <f>BB931-BB932</f>
        <v/>
      </c>
      <c r="BE933">
        <f>BE931-BE932</f>
        <v/>
      </c>
      <c r="BF933">
        <f>BF931-BF932</f>
        <v/>
      </c>
    </row>
    <row r="935">
      <c r="A935" t="inlineStr">
        <is>
          <t>Consolidated CASM (cts)</t>
        </is>
      </c>
      <c r="C935" t="inlineStr">
        <is>
          <t>Actual</t>
        </is>
      </c>
      <c r="D935" t="inlineStr">
        <is>
          <t>QQQQ</t>
        </is>
      </c>
      <c r="AC935" t="n">
        <v>14.55</v>
      </c>
      <c r="AE935" t="n">
        <v>14.77</v>
      </c>
      <c r="AF935" t="n">
        <v>14.78</v>
      </c>
      <c r="AG935" t="n">
        <v>14.92</v>
      </c>
      <c r="AH935" t="n">
        <v>14.56</v>
      </c>
      <c r="AJ935" t="n">
        <v>14.86</v>
      </c>
      <c r="AK935" t="n">
        <v>14.95</v>
      </c>
      <c r="AL935" t="n">
        <v>15.01</v>
      </c>
      <c r="AM935" t="n">
        <v>15.02</v>
      </c>
      <c r="BB935" t="n">
        <v>17.99</v>
      </c>
      <c r="BE935" t="n">
        <v>17.46</v>
      </c>
      <c r="BF935" t="n">
        <v>18.03</v>
      </c>
    </row>
    <row r="936">
      <c r="A936" t="inlineStr">
        <is>
          <t>Consolidated CASM excluding fuel and special items (Non-GAAP) (cts)</t>
        </is>
      </c>
      <c r="C936" t="inlineStr">
        <is>
          <t>Actual</t>
        </is>
      </c>
      <c r="D936" t="inlineStr">
        <is>
          <t>QQQQ</t>
        </is>
      </c>
      <c r="AC936" t="n">
        <v>11.23</v>
      </c>
      <c r="AE936" t="n">
        <v>11.23</v>
      </c>
      <c r="AF936" t="n">
        <v>11.17</v>
      </c>
      <c r="AG936" t="n">
        <v>11.17</v>
      </c>
      <c r="AH936" t="n">
        <v>11.39</v>
      </c>
      <c r="AJ936" t="n">
        <v>11.39</v>
      </c>
      <c r="AK936" t="n">
        <v>11.56</v>
      </c>
      <c r="AL936" t="n">
        <v>11.56</v>
      </c>
      <c r="AM936" t="n">
        <v>11.69</v>
      </c>
      <c r="BB936" t="n">
        <v>13.47</v>
      </c>
      <c r="BE936" t="n">
        <v>13.34</v>
      </c>
      <c r="BF936" t="n">
        <v>13.24</v>
      </c>
    </row>
    <row r="937">
      <c r="A937" t="inlineStr">
        <is>
          <t>YOY (%)</t>
        </is>
      </c>
      <c r="C937" t="inlineStr">
        <is>
          <t>Percent</t>
        </is>
      </c>
      <c r="D937" t="inlineStr">
        <is>
          <t>QQQQ</t>
        </is>
      </c>
      <c r="AC937" t="n">
        <v>3</v>
      </c>
      <c r="AE937" t="n">
        <v>3</v>
      </c>
      <c r="AF937" t="n">
        <v>2.5</v>
      </c>
      <c r="AG937" t="n">
        <v>2.5</v>
      </c>
      <c r="AH937" t="n">
        <v>3</v>
      </c>
      <c r="AJ937" t="n">
        <v>3</v>
      </c>
      <c r="AK937" t="n">
        <v>4.5</v>
      </c>
      <c r="AL937" t="n">
        <v>4.5</v>
      </c>
      <c r="AM937" t="n">
        <v>2</v>
      </c>
      <c r="BB937" t="n">
        <v>5</v>
      </c>
      <c r="BE937" t="n">
        <v>4</v>
      </c>
      <c r="BF937" t="n">
        <v>3</v>
      </c>
    </row>
    <row r="938">
      <c r="A938" t="inlineStr">
        <is>
          <t xml:space="preserve">Consolidated ASMs </t>
        </is>
      </c>
      <c r="C938" t="inlineStr">
        <is>
          <t>Billion</t>
        </is>
      </c>
      <c r="D938" t="inlineStr">
        <is>
          <t>QQQQ</t>
        </is>
      </c>
      <c r="AC938" t="n">
        <v>284.7</v>
      </c>
      <c r="AE938" t="n">
        <v>283.9</v>
      </c>
      <c r="AF938" t="n">
        <v>282.6</v>
      </c>
      <c r="AG938" t="n">
        <v>282.2</v>
      </c>
      <c r="AH938" t="n">
        <v>290.8</v>
      </c>
      <c r="AJ938" t="n">
        <v>288.9</v>
      </c>
      <c r="AK938" t="n">
        <v>285.9</v>
      </c>
      <c r="AL938" t="n">
        <v>285</v>
      </c>
      <c r="AM938" t="n">
        <v>299.3</v>
      </c>
      <c r="BB938" t="n">
        <v>281</v>
      </c>
      <c r="BE938" t="n">
        <v>281</v>
      </c>
      <c r="BF938" t="n">
        <v>278.2</v>
      </c>
    </row>
    <row r="939">
      <c r="A939" t="inlineStr">
        <is>
          <t>Other non-operating (income)/expense</t>
        </is>
      </c>
    </row>
    <row r="940">
      <c r="A940" t="inlineStr">
        <is>
          <t>Other non-operating (income)/expense</t>
        </is>
      </c>
      <c r="C940" t="inlineStr">
        <is>
          <t>Million</t>
        </is>
      </c>
      <c r="D940" t="inlineStr">
        <is>
          <t>QQQQ</t>
        </is>
      </c>
      <c r="AC940" t="n">
        <v>-300</v>
      </c>
      <c r="AE940" t="n">
        <v>-311</v>
      </c>
      <c r="AF940" t="n">
        <v>-210</v>
      </c>
      <c r="AG940" t="n">
        <v>-177</v>
      </c>
      <c r="AH940" t="n">
        <v>-176</v>
      </c>
      <c r="AJ940" t="n">
        <v>-243</v>
      </c>
      <c r="AK940" t="n">
        <v>-164</v>
      </c>
      <c r="AL940" t="n">
        <v>-120</v>
      </c>
    </row>
    <row r="941">
      <c r="A941" t="inlineStr">
        <is>
          <t>Less special items</t>
        </is>
      </c>
      <c r="C941" t="inlineStr">
        <is>
          <t>Million</t>
        </is>
      </c>
      <c r="D941" t="inlineStr">
        <is>
          <t>QQQQ</t>
        </is>
      </c>
      <c r="AF941" t="n">
        <v>80</v>
      </c>
      <c r="AG941" t="n">
        <v>95</v>
      </c>
      <c r="AJ941" t="n">
        <v>-69</v>
      </c>
      <c r="AL941" t="n">
        <v>44</v>
      </c>
    </row>
    <row r="942">
      <c r="A942" t="inlineStr">
        <is>
          <t>Other non-operating (income)/expense excluding special items</t>
        </is>
      </c>
      <c r="C942" t="inlineStr">
        <is>
          <t>Million</t>
        </is>
      </c>
      <c r="D942" t="inlineStr">
        <is>
          <t>QQQQ</t>
        </is>
      </c>
      <c r="AC942" t="n">
        <v>-300</v>
      </c>
      <c r="AE942" t="n">
        <v>-311</v>
      </c>
      <c r="AF942" t="n">
        <v>-290</v>
      </c>
      <c r="AG942" t="n">
        <v>-272</v>
      </c>
      <c r="AH942" t="n">
        <v>-176</v>
      </c>
      <c r="AJ942" t="n">
        <v>-174</v>
      </c>
      <c r="AK942" t="n">
        <v>-164</v>
      </c>
      <c r="AL942" t="n">
        <v>-164</v>
      </c>
    </row>
    <row r="943">
      <c r="A943" t="inlineStr">
        <is>
          <t>Other non-operating (income)/expense excluding special items-c</t>
        </is>
      </c>
      <c r="I943">
        <f>I940-I941</f>
        <v/>
      </c>
      <c r="N943">
        <f>N940-N941</f>
        <v/>
      </c>
      <c r="S943">
        <f>S940-S941</f>
        <v/>
      </c>
      <c r="X943">
        <f>X940-X941</f>
        <v/>
      </c>
      <c r="AC943">
        <f>AC940-AC941</f>
        <v/>
      </c>
      <c r="AE943">
        <f>AE940-AE941</f>
        <v/>
      </c>
      <c r="AF943">
        <f>AF940-AF941</f>
        <v/>
      </c>
      <c r="AG943">
        <f>AG940-AG941</f>
        <v/>
      </c>
      <c r="AH943">
        <f>AH940-AH941</f>
        <v/>
      </c>
      <c r="AJ943">
        <f>AJ940-AJ941</f>
        <v/>
      </c>
      <c r="AK943">
        <f>AK940-AK941</f>
        <v/>
      </c>
      <c r="AL943">
        <f>AL940-AL941</f>
        <v/>
      </c>
      <c r="AM943">
        <f>AM940-AM941</f>
        <v/>
      </c>
      <c r="AR943">
        <f>AR940-AR941</f>
        <v/>
      </c>
      <c r="AV943">
        <f>AV940-AV941</f>
        <v/>
      </c>
    </row>
    <row r="944">
      <c r="A944" t="inlineStr">
        <is>
          <t>Sum check</t>
        </is>
      </c>
      <c r="I944">
        <f>I942-I943</f>
        <v/>
      </c>
      <c r="N944">
        <f>N942-N943</f>
        <v/>
      </c>
      <c r="S944">
        <f>S942-S943</f>
        <v/>
      </c>
      <c r="X944">
        <f>X942-X943</f>
        <v/>
      </c>
      <c r="AC944">
        <f>AC942-AC943</f>
        <v/>
      </c>
      <c r="AE944">
        <f>AE942-AE943</f>
        <v/>
      </c>
      <c r="AF944">
        <f>AF942-AF943</f>
        <v/>
      </c>
      <c r="AG944">
        <f>AG942-AG943</f>
        <v/>
      </c>
      <c r="AH944">
        <f>AH942-AH943</f>
        <v/>
      </c>
      <c r="AJ944">
        <f>AJ942-AJ943</f>
        <v/>
      </c>
      <c r="AK944">
        <f>AK942-AK943</f>
        <v/>
      </c>
      <c r="AL944">
        <f>AL942-AL943</f>
        <v/>
      </c>
      <c r="AM944">
        <f>AM942-AM943</f>
        <v/>
      </c>
      <c r="AR944">
        <f>AR942-AR943</f>
        <v/>
      </c>
      <c r="AV944">
        <f>AV942-AV943</f>
        <v/>
      </c>
    </row>
    <row r="946">
      <c r="A946" t="inlineStr">
        <is>
          <t>Mainline ending fleet count</t>
        </is>
      </c>
    </row>
    <row r="947">
      <c r="A947" t="inlineStr">
        <is>
          <t>Guidance for quarterly</t>
        </is>
      </c>
    </row>
    <row r="948">
      <c r="A948" t="inlineStr">
        <is>
          <t>A319</t>
        </is>
      </c>
      <c r="C948" t="inlineStr">
        <is>
          <t>Actual</t>
        </is>
      </c>
      <c r="D948" t="inlineStr">
        <is>
          <t>QQQQ</t>
        </is>
      </c>
      <c r="K948" t="n">
        <v>112</v>
      </c>
      <c r="L948" t="n">
        <v>114</v>
      </c>
      <c r="X948" t="n">
        <v>125</v>
      </c>
      <c r="Z948" t="n">
        <v>125</v>
      </c>
      <c r="AA948" t="n">
        <v>125</v>
      </c>
      <c r="AB948" t="n">
        <v>125</v>
      </c>
    </row>
    <row r="949">
      <c r="A949" t="inlineStr">
        <is>
          <t>A320</t>
        </is>
      </c>
      <c r="C949" t="inlineStr">
        <is>
          <t>Actual</t>
        </is>
      </c>
      <c r="D949" t="inlineStr">
        <is>
          <t>QQQQ</t>
        </is>
      </c>
      <c r="K949" t="n">
        <v>68</v>
      </c>
      <c r="L949" t="n">
        <v>66</v>
      </c>
      <c r="X949" t="n">
        <v>50</v>
      </c>
      <c r="Z949" t="n">
        <v>48</v>
      </c>
      <c r="AA949" t="n">
        <v>48</v>
      </c>
      <c r="AB949" t="n">
        <v>48</v>
      </c>
    </row>
    <row r="950">
      <c r="A950" t="inlineStr">
        <is>
          <t>A321</t>
        </is>
      </c>
      <c r="C950" t="inlineStr">
        <is>
          <t>Actual</t>
        </is>
      </c>
      <c r="D950" t="inlineStr">
        <is>
          <t>QQQQ</t>
        </is>
      </c>
      <c r="K950" t="n">
        <v>116</v>
      </c>
      <c r="L950" t="n">
        <v>132</v>
      </c>
      <c r="X950" t="n">
        <v>207</v>
      </c>
      <c r="Z950" t="n">
        <v>215</v>
      </c>
      <c r="AA950" t="n">
        <v>219</v>
      </c>
      <c r="AB950" t="n">
        <v>219</v>
      </c>
    </row>
    <row r="951">
      <c r="A951" t="inlineStr">
        <is>
          <t>A332</t>
        </is>
      </c>
      <c r="C951" t="inlineStr">
        <is>
          <t>Actual</t>
        </is>
      </c>
      <c r="D951" t="inlineStr">
        <is>
          <t>QQQQ</t>
        </is>
      </c>
      <c r="K951" t="n">
        <v>15</v>
      </c>
      <c r="L951" t="n">
        <v>15</v>
      </c>
      <c r="X951" t="n">
        <v>15</v>
      </c>
      <c r="Z951" t="n">
        <v>15</v>
      </c>
      <c r="AA951" t="n">
        <v>15</v>
      </c>
      <c r="AB951" t="n">
        <v>15</v>
      </c>
    </row>
    <row r="952">
      <c r="A952" t="inlineStr">
        <is>
          <t>A333</t>
        </is>
      </c>
      <c r="C952" t="inlineStr">
        <is>
          <t>Actual</t>
        </is>
      </c>
      <c r="D952" t="inlineStr">
        <is>
          <t>QQQQ</t>
        </is>
      </c>
      <c r="K952" t="n">
        <v>9</v>
      </c>
      <c r="L952" t="n">
        <v>9</v>
      </c>
      <c r="X952" t="n">
        <v>9</v>
      </c>
      <c r="Z952" t="n">
        <v>9</v>
      </c>
      <c r="AA952" t="n">
        <v>9</v>
      </c>
      <c r="AB952" t="n">
        <v>9</v>
      </c>
    </row>
    <row r="953">
      <c r="A953" t="inlineStr">
        <is>
          <t>B734</t>
        </is>
      </c>
      <c r="C953" t="inlineStr">
        <is>
          <t>Actual</t>
        </is>
      </c>
      <c r="D953" t="inlineStr">
        <is>
          <t>QQQQ</t>
        </is>
      </c>
      <c r="K953" t="n">
        <v>8</v>
      </c>
      <c r="L953" t="n">
        <v>0</v>
      </c>
    </row>
    <row r="954">
      <c r="A954" t="inlineStr">
        <is>
          <t>B738</t>
        </is>
      </c>
      <c r="C954" t="inlineStr">
        <is>
          <t>Actual</t>
        </is>
      </c>
      <c r="D954" t="inlineStr">
        <is>
          <t>QQQQ</t>
        </is>
      </c>
      <c r="K954" t="n">
        <v>236</v>
      </c>
      <c r="L954" t="n">
        <v>240</v>
      </c>
      <c r="X954" t="n">
        <v>289</v>
      </c>
      <c r="Z954" t="n">
        <v>294</v>
      </c>
      <c r="AA954" t="n">
        <v>299</v>
      </c>
      <c r="AB954" t="n">
        <v>304</v>
      </c>
    </row>
    <row r="955">
      <c r="A955" t="inlineStr">
        <is>
          <t>B738 Max</t>
        </is>
      </c>
      <c r="C955" t="inlineStr">
        <is>
          <t>Actual</t>
        </is>
      </c>
      <c r="D955" t="inlineStr">
        <is>
          <t>QQQQ</t>
        </is>
      </c>
      <c r="AA955" t="n">
        <v>1</v>
      </c>
      <c r="AB955" t="n">
        <v>4</v>
      </c>
    </row>
    <row r="956">
      <c r="A956" t="inlineStr">
        <is>
          <t>B757</t>
        </is>
      </c>
      <c r="C956" t="inlineStr">
        <is>
          <t>Actual</t>
        </is>
      </c>
      <c r="D956" t="inlineStr">
        <is>
          <t>QQQQ</t>
        </is>
      </c>
      <c r="K956" t="n">
        <v>103</v>
      </c>
      <c r="L956" t="n">
        <v>110</v>
      </c>
      <c r="X956" t="n">
        <v>51</v>
      </c>
      <c r="Z956" t="n">
        <v>51</v>
      </c>
      <c r="AA956" t="n">
        <v>40</v>
      </c>
      <c r="AB956" t="n">
        <v>34</v>
      </c>
    </row>
    <row r="957">
      <c r="A957" t="inlineStr">
        <is>
          <t>B762</t>
        </is>
      </c>
      <c r="C957" t="inlineStr">
        <is>
          <t>Actual</t>
        </is>
      </c>
      <c r="D957" t="inlineStr">
        <is>
          <t>QQQQ</t>
        </is>
      </c>
      <c r="K957" t="n">
        <v>8</v>
      </c>
      <c r="L957" t="n">
        <v>7</v>
      </c>
    </row>
    <row r="958">
      <c r="A958" t="inlineStr">
        <is>
          <t>B763</t>
        </is>
      </c>
      <c r="C958" t="inlineStr">
        <is>
          <t>Actual</t>
        </is>
      </c>
      <c r="D958" t="inlineStr">
        <is>
          <t>QQQQ</t>
        </is>
      </c>
      <c r="K958" t="n">
        <v>58</v>
      </c>
      <c r="L958" t="n">
        <v>58</v>
      </c>
      <c r="X958" t="n">
        <v>31</v>
      </c>
      <c r="Z958" t="n">
        <v>31</v>
      </c>
      <c r="AA958" t="n">
        <v>27</v>
      </c>
      <c r="AB958" t="n">
        <v>24</v>
      </c>
    </row>
    <row r="959">
      <c r="A959" t="inlineStr">
        <is>
          <t>B772</t>
        </is>
      </c>
      <c r="C959" t="inlineStr">
        <is>
          <t>Actual</t>
        </is>
      </c>
      <c r="D959" t="inlineStr">
        <is>
          <t>QQQQ</t>
        </is>
      </c>
      <c r="K959" t="n">
        <v>47</v>
      </c>
      <c r="L959" t="n">
        <v>47</v>
      </c>
      <c r="X959" t="n">
        <v>47</v>
      </c>
      <c r="Z959" t="n">
        <v>47</v>
      </c>
      <c r="AA959" t="n">
        <v>47</v>
      </c>
      <c r="AB959" t="n">
        <v>47</v>
      </c>
    </row>
    <row r="960">
      <c r="A960" t="inlineStr">
        <is>
          <t>B773</t>
        </is>
      </c>
      <c r="C960" t="inlineStr">
        <is>
          <t>Actual</t>
        </is>
      </c>
      <c r="D960" t="inlineStr">
        <is>
          <t>QQQQ</t>
        </is>
      </c>
      <c r="K960" t="n">
        <v>13</v>
      </c>
      <c r="L960" t="n">
        <v>14</v>
      </c>
      <c r="X960" t="n">
        <v>20</v>
      </c>
      <c r="Z960" t="n">
        <v>20</v>
      </c>
      <c r="AA960" t="n">
        <v>20</v>
      </c>
      <c r="AB960" t="n">
        <v>20</v>
      </c>
    </row>
    <row r="961">
      <c r="A961" t="inlineStr">
        <is>
          <t>B788</t>
        </is>
      </c>
      <c r="C961" t="inlineStr">
        <is>
          <t>Actual</t>
        </is>
      </c>
      <c r="D961" t="inlineStr">
        <is>
          <t>QQQQ</t>
        </is>
      </c>
      <c r="L961" t="n">
        <v>0</v>
      </c>
      <c r="X961" t="n">
        <v>19</v>
      </c>
      <c r="Z961" t="n">
        <v>20</v>
      </c>
      <c r="AA961" t="n">
        <v>20</v>
      </c>
      <c r="AB961" t="n">
        <v>20</v>
      </c>
    </row>
    <row r="962">
      <c r="A962" t="inlineStr">
        <is>
          <t>B789</t>
        </is>
      </c>
      <c r="C962" t="inlineStr">
        <is>
          <t>Actual</t>
        </is>
      </c>
      <c r="D962" t="inlineStr">
        <is>
          <t>QQQQ</t>
        </is>
      </c>
      <c r="X962" t="n">
        <v>6</v>
      </c>
      <c r="Z962" t="n">
        <v>8</v>
      </c>
      <c r="AA962" t="n">
        <v>11</v>
      </c>
      <c r="AB962" t="n">
        <v>14</v>
      </c>
    </row>
    <row r="963">
      <c r="A963" t="inlineStr">
        <is>
          <t>E190</t>
        </is>
      </c>
      <c r="C963" t="inlineStr">
        <is>
          <t>Actual</t>
        </is>
      </c>
      <c r="D963" t="inlineStr">
        <is>
          <t>QQQQ</t>
        </is>
      </c>
      <c r="K963" t="n">
        <v>20</v>
      </c>
      <c r="L963" t="n">
        <v>20</v>
      </c>
      <c r="X963" t="n">
        <v>20</v>
      </c>
      <c r="Z963" t="n">
        <v>20</v>
      </c>
      <c r="AA963" t="n">
        <v>20</v>
      </c>
      <c r="AB963" t="n">
        <v>20</v>
      </c>
    </row>
    <row r="964">
      <c r="A964" t="inlineStr">
        <is>
          <t>MD80</t>
        </is>
      </c>
      <c r="C964" t="inlineStr">
        <is>
          <t>Actual</t>
        </is>
      </c>
      <c r="D964" t="inlineStr">
        <is>
          <t>QQQQ</t>
        </is>
      </c>
      <c r="K964" t="n">
        <v>153</v>
      </c>
      <c r="L964" t="n">
        <v>148</v>
      </c>
      <c r="X964" t="n">
        <v>52</v>
      </c>
      <c r="Z964" t="n">
        <v>53</v>
      </c>
      <c r="AA964" t="n">
        <v>43</v>
      </c>
      <c r="AB964" t="n">
        <v>45</v>
      </c>
    </row>
    <row r="965">
      <c r="A965" t="inlineStr">
        <is>
          <t>Total</t>
        </is>
      </c>
      <c r="C965" t="inlineStr">
        <is>
          <t>Actual</t>
        </is>
      </c>
      <c r="D965" t="inlineStr">
        <is>
          <t>QQQQ</t>
        </is>
      </c>
      <c r="K965" t="n">
        <v>966</v>
      </c>
      <c r="L965" t="n">
        <v>980</v>
      </c>
      <c r="X965" t="n">
        <v>941</v>
      </c>
      <c r="Z965" t="n">
        <v>956</v>
      </c>
      <c r="AA965" t="n">
        <v>944</v>
      </c>
      <c r="AB965" t="n">
        <v>948</v>
      </c>
    </row>
    <row r="966">
      <c r="A966" t="inlineStr">
        <is>
          <t>Total-c</t>
        </is>
      </c>
      <c r="I966">
        <f>SUM(I948:I964)</f>
        <v/>
      </c>
      <c r="K966">
        <f>SUM(K948:K964)</f>
        <v/>
      </c>
      <c r="L966">
        <f>SUM(L948:L964)</f>
        <v/>
      </c>
      <c r="N966">
        <f>SUM(N948:N964)</f>
        <v/>
      </c>
      <c r="S966">
        <f>SUM(S948:S964)</f>
        <v/>
      </c>
      <c r="X966">
        <f>SUM(X948:X964)</f>
        <v/>
      </c>
      <c r="Z966">
        <f>SUM(Z948:Z964)</f>
        <v/>
      </c>
      <c r="AA966">
        <f>SUM(AA948:AA964)</f>
        <v/>
      </c>
      <c r="AB966">
        <f>SUM(AB948:AB964)</f>
        <v/>
      </c>
      <c r="AC966">
        <f>SUM(AC948:AC964)</f>
        <v/>
      </c>
      <c r="AH966">
        <f>SUM(AH948:AH964)</f>
        <v/>
      </c>
      <c r="AM966">
        <f>SUM(AM948:AM964)</f>
        <v/>
      </c>
      <c r="AR966">
        <f>SUM(AR948:AR964)</f>
        <v/>
      </c>
      <c r="AV966">
        <f>SUM(AV948:AV964)</f>
        <v/>
      </c>
    </row>
    <row r="967">
      <c r="A967" t="inlineStr">
        <is>
          <t>Sum check</t>
        </is>
      </c>
      <c r="I967">
        <f>I965-I966</f>
        <v/>
      </c>
      <c r="K967">
        <f>K965-K966</f>
        <v/>
      </c>
      <c r="L967">
        <f>L965-L966</f>
        <v/>
      </c>
      <c r="N967">
        <f>N965-N966</f>
        <v/>
      </c>
      <c r="S967">
        <f>S965-S966</f>
        <v/>
      </c>
      <c r="X967">
        <f>X965-X966</f>
        <v/>
      </c>
      <c r="Z967">
        <f>Z965-Z966</f>
        <v/>
      </c>
      <c r="AA967">
        <f>AA965-AA966</f>
        <v/>
      </c>
      <c r="AB967">
        <f>AB965-AB966</f>
        <v/>
      </c>
      <c r="AC967">
        <f>AC965-AC966</f>
        <v/>
      </c>
      <c r="AH967">
        <f>AH965-AH966</f>
        <v/>
      </c>
      <c r="AM967">
        <f>AM965-AM966</f>
        <v/>
      </c>
      <c r="AR967">
        <f>AR965-AR966</f>
        <v/>
      </c>
      <c r="AV967">
        <f>AV965-AV966</f>
        <v/>
      </c>
    </row>
    <row r="969">
      <c r="A969" t="inlineStr">
        <is>
          <t>Guidance for next 2nd quarter</t>
        </is>
      </c>
    </row>
    <row r="970">
      <c r="A970" t="inlineStr">
        <is>
          <t>A319</t>
        </is>
      </c>
      <c r="C970" t="inlineStr">
        <is>
          <t>Actual</t>
        </is>
      </c>
      <c r="D970" t="inlineStr">
        <is>
          <t>QQQQ</t>
        </is>
      </c>
      <c r="K970" t="n">
        <v>114</v>
      </c>
      <c r="L970" t="n">
        <v>118</v>
      </c>
      <c r="X970" t="n">
        <v>125</v>
      </c>
      <c r="Z970" t="n">
        <v>125</v>
      </c>
      <c r="AA970" t="n">
        <v>125</v>
      </c>
    </row>
    <row r="971">
      <c r="A971" t="inlineStr">
        <is>
          <t>A320</t>
        </is>
      </c>
      <c r="C971" t="inlineStr">
        <is>
          <t>Actual</t>
        </is>
      </c>
      <c r="D971" t="inlineStr">
        <is>
          <t>QQQQ</t>
        </is>
      </c>
      <c r="K971" t="n">
        <v>67</v>
      </c>
      <c r="L971" t="n">
        <v>64</v>
      </c>
      <c r="X971" t="n">
        <v>48</v>
      </c>
      <c r="Z971" t="n">
        <v>47</v>
      </c>
      <c r="AA971" t="n">
        <v>48</v>
      </c>
    </row>
    <row r="972">
      <c r="A972" t="inlineStr">
        <is>
          <t>A321</t>
        </is>
      </c>
      <c r="C972" t="inlineStr">
        <is>
          <t>Actual</t>
        </is>
      </c>
      <c r="D972" t="inlineStr">
        <is>
          <t>QQQQ</t>
        </is>
      </c>
      <c r="K972" t="n">
        <v>132</v>
      </c>
      <c r="L972" t="n">
        <v>139</v>
      </c>
      <c r="X972" t="n">
        <v>214</v>
      </c>
      <c r="Z972" t="n">
        <v>219</v>
      </c>
      <c r="AA972" t="n">
        <v>219</v>
      </c>
    </row>
    <row r="973">
      <c r="A973" t="inlineStr">
        <is>
          <t>A332</t>
        </is>
      </c>
      <c r="C973" t="inlineStr">
        <is>
          <t>Actual</t>
        </is>
      </c>
      <c r="D973" t="inlineStr">
        <is>
          <t>QQQQ</t>
        </is>
      </c>
      <c r="K973" t="n">
        <v>15</v>
      </c>
      <c r="L973" t="n">
        <v>15</v>
      </c>
      <c r="X973" t="n">
        <v>15</v>
      </c>
      <c r="Z973" t="n">
        <v>15</v>
      </c>
      <c r="AA973" t="n">
        <v>15</v>
      </c>
    </row>
    <row r="974">
      <c r="A974" t="inlineStr">
        <is>
          <t>A333</t>
        </is>
      </c>
      <c r="C974" t="inlineStr">
        <is>
          <t>Actual</t>
        </is>
      </c>
      <c r="D974" t="inlineStr">
        <is>
          <t>QQQQ</t>
        </is>
      </c>
      <c r="K974" t="n">
        <v>9</v>
      </c>
      <c r="L974" t="n">
        <v>9</v>
      </c>
      <c r="X974" t="n">
        <v>9</v>
      </c>
      <c r="Z974" t="n">
        <v>9</v>
      </c>
      <c r="AA974" t="n">
        <v>9</v>
      </c>
    </row>
    <row r="975">
      <c r="A975" t="inlineStr">
        <is>
          <t>B734</t>
        </is>
      </c>
      <c r="C975" t="inlineStr">
        <is>
          <t>Actual</t>
        </is>
      </c>
      <c r="D975" t="inlineStr">
        <is>
          <t>QQQQ</t>
        </is>
      </c>
      <c r="L975" t="n">
        <v>0</v>
      </c>
    </row>
    <row r="976">
      <c r="A976" t="inlineStr">
        <is>
          <t>B738</t>
        </is>
      </c>
      <c r="C976" t="inlineStr">
        <is>
          <t>Actual</t>
        </is>
      </c>
      <c r="D976" t="inlineStr">
        <is>
          <t>QQQQ</t>
        </is>
      </c>
      <c r="K976" t="n">
        <v>240</v>
      </c>
      <c r="L976" t="n">
        <v>246</v>
      </c>
      <c r="X976" t="n">
        <v>294</v>
      </c>
      <c r="Z976" t="n">
        <v>299</v>
      </c>
      <c r="AA976" t="n">
        <v>304</v>
      </c>
    </row>
    <row r="977">
      <c r="A977" t="inlineStr">
        <is>
          <t>B738 Max</t>
        </is>
      </c>
      <c r="C977" t="inlineStr">
        <is>
          <t>Actual</t>
        </is>
      </c>
      <c r="D977" t="inlineStr">
        <is>
          <t>QQQQ</t>
        </is>
      </c>
      <c r="Z977" t="n">
        <v>1</v>
      </c>
      <c r="AA977" t="n">
        <v>4</v>
      </c>
    </row>
    <row r="978">
      <c r="A978" t="inlineStr">
        <is>
          <t>B757</t>
        </is>
      </c>
      <c r="C978" t="inlineStr">
        <is>
          <t>Actual</t>
        </is>
      </c>
      <c r="D978" t="inlineStr">
        <is>
          <t>QQQQ</t>
        </is>
      </c>
      <c r="K978" t="n">
        <v>99</v>
      </c>
      <c r="L978" t="n">
        <v>98</v>
      </c>
      <c r="X978" t="n">
        <v>51</v>
      </c>
      <c r="Z978" t="n">
        <v>39</v>
      </c>
      <c r="AA978" t="n">
        <v>34</v>
      </c>
    </row>
    <row r="979">
      <c r="A979" t="inlineStr">
        <is>
          <t>B762</t>
        </is>
      </c>
      <c r="C979" t="inlineStr">
        <is>
          <t>Actual</t>
        </is>
      </c>
      <c r="D979" t="inlineStr">
        <is>
          <t>QQQQ</t>
        </is>
      </c>
      <c r="K979" t="n">
        <v>7</v>
      </c>
      <c r="L979" t="n">
        <v>6</v>
      </c>
    </row>
    <row r="980">
      <c r="A980" t="inlineStr">
        <is>
          <t>B763</t>
        </is>
      </c>
      <c r="C980" t="inlineStr">
        <is>
          <t>Actual</t>
        </is>
      </c>
      <c r="D980" t="inlineStr">
        <is>
          <t>QQQQ</t>
        </is>
      </c>
      <c r="K980" t="n">
        <v>58</v>
      </c>
      <c r="L980" t="n">
        <v>58</v>
      </c>
      <c r="X980" t="n">
        <v>30</v>
      </c>
      <c r="Z980" t="n">
        <v>26</v>
      </c>
      <c r="AA980" t="n">
        <v>24</v>
      </c>
    </row>
    <row r="981">
      <c r="A981" t="inlineStr">
        <is>
          <t>B772</t>
        </is>
      </c>
      <c r="C981" t="inlineStr">
        <is>
          <t>Actual</t>
        </is>
      </c>
      <c r="D981" t="inlineStr">
        <is>
          <t>QQQQ</t>
        </is>
      </c>
      <c r="K981" t="n">
        <v>47</v>
      </c>
      <c r="L981" t="n">
        <v>47</v>
      </c>
      <c r="X981" t="n">
        <v>47</v>
      </c>
      <c r="Z981" t="n">
        <v>47</v>
      </c>
      <c r="AA981" t="n">
        <v>47</v>
      </c>
    </row>
    <row r="982">
      <c r="A982" t="inlineStr">
        <is>
          <t>B773</t>
        </is>
      </c>
      <c r="C982" t="inlineStr">
        <is>
          <t>Actual</t>
        </is>
      </c>
      <c r="D982" t="inlineStr">
        <is>
          <t>QQQQ</t>
        </is>
      </c>
      <c r="K982" t="n">
        <v>14</v>
      </c>
      <c r="L982" t="n">
        <v>16</v>
      </c>
      <c r="X982" t="n">
        <v>20</v>
      </c>
      <c r="Z982" t="n">
        <v>20</v>
      </c>
      <c r="AA982" t="n">
        <v>20</v>
      </c>
    </row>
    <row r="983">
      <c r="A983" t="inlineStr">
        <is>
          <t>B788</t>
        </is>
      </c>
      <c r="C983" t="inlineStr">
        <is>
          <t>Actual</t>
        </is>
      </c>
      <c r="D983" t="inlineStr">
        <is>
          <t>QQQQ</t>
        </is>
      </c>
      <c r="L983" t="n">
        <v>2</v>
      </c>
      <c r="X983" t="n">
        <v>20</v>
      </c>
      <c r="Z983" t="n">
        <v>20</v>
      </c>
      <c r="AA983" t="n">
        <v>20</v>
      </c>
    </row>
    <row r="984">
      <c r="A984" t="inlineStr">
        <is>
          <t>B789</t>
        </is>
      </c>
      <c r="C984" t="inlineStr">
        <is>
          <t>Actual</t>
        </is>
      </c>
      <c r="D984" t="inlineStr">
        <is>
          <t>QQQQ</t>
        </is>
      </c>
      <c r="X984" t="n">
        <v>8</v>
      </c>
      <c r="Z984" t="n">
        <v>11</v>
      </c>
      <c r="AA984" t="n">
        <v>14</v>
      </c>
    </row>
    <row r="985">
      <c r="A985" t="inlineStr">
        <is>
          <t>E190</t>
        </is>
      </c>
      <c r="C985" t="inlineStr">
        <is>
          <t>Actual</t>
        </is>
      </c>
      <c r="D985" t="inlineStr">
        <is>
          <t>QQQQ</t>
        </is>
      </c>
      <c r="K985" t="n">
        <v>20</v>
      </c>
      <c r="L985" t="n">
        <v>20</v>
      </c>
      <c r="X985" t="n">
        <v>20</v>
      </c>
      <c r="Z985" t="n">
        <v>20</v>
      </c>
      <c r="AA985" t="n">
        <v>20</v>
      </c>
    </row>
    <row r="986">
      <c r="A986" t="inlineStr">
        <is>
          <t>MD80</t>
        </is>
      </c>
      <c r="C986" t="inlineStr">
        <is>
          <t>Actual</t>
        </is>
      </c>
      <c r="D986" t="inlineStr">
        <is>
          <t>QQQQ</t>
        </is>
      </c>
      <c r="K986" t="n">
        <v>143</v>
      </c>
      <c r="L986" t="n">
        <v>136</v>
      </c>
      <c r="X986" t="n">
        <v>52</v>
      </c>
      <c r="Z986" t="n">
        <v>42</v>
      </c>
      <c r="AA986" t="n">
        <v>42</v>
      </c>
    </row>
    <row r="987">
      <c r="A987" t="inlineStr">
        <is>
          <t>Total</t>
        </is>
      </c>
      <c r="C987" t="inlineStr">
        <is>
          <t>Actual</t>
        </is>
      </c>
      <c r="D987" t="inlineStr">
        <is>
          <t>QQQQ</t>
        </is>
      </c>
      <c r="K987" t="n">
        <v>965</v>
      </c>
      <c r="L987" t="n">
        <v>974</v>
      </c>
      <c r="X987" t="n">
        <v>953</v>
      </c>
      <c r="Z987" t="n">
        <v>940</v>
      </c>
      <c r="AA987" t="n">
        <v>945</v>
      </c>
    </row>
    <row r="988">
      <c r="A988" t="inlineStr">
        <is>
          <t>Total-c</t>
        </is>
      </c>
      <c r="I988">
        <f>SUM(I970:I986)</f>
        <v/>
      </c>
      <c r="K988">
        <f>SUM(K970:K986)</f>
        <v/>
      </c>
      <c r="L988">
        <f>SUM(L970:L986)</f>
        <v/>
      </c>
      <c r="N988">
        <f>SUM(N970:N986)</f>
        <v/>
      </c>
      <c r="S988">
        <f>SUM(S970:S986)</f>
        <v/>
      </c>
      <c r="X988">
        <f>SUM(X970:X986)</f>
        <v/>
      </c>
      <c r="Z988">
        <f>SUM(Z970:Z986)</f>
        <v/>
      </c>
      <c r="AA988">
        <f>SUM(AA970:AA986)</f>
        <v/>
      </c>
      <c r="AC988">
        <f>SUM(AC970:AC986)</f>
        <v/>
      </c>
      <c r="AH988">
        <f>SUM(AH970:AH986)</f>
        <v/>
      </c>
      <c r="AM988">
        <f>SUM(AM970:AM986)</f>
        <v/>
      </c>
      <c r="AR988">
        <f>SUM(AR970:AR986)</f>
        <v/>
      </c>
      <c r="AV988">
        <f>SUM(AV970:AV986)</f>
        <v/>
      </c>
    </row>
    <row r="989">
      <c r="A989" t="inlineStr">
        <is>
          <t>Sum check</t>
        </is>
      </c>
      <c r="I989">
        <f>I987-I988</f>
        <v/>
      </c>
      <c r="K989">
        <f>K987-K988</f>
        <v/>
      </c>
      <c r="L989">
        <f>L987-L988</f>
        <v/>
      </c>
      <c r="N989">
        <f>N987-N988</f>
        <v/>
      </c>
      <c r="S989">
        <f>S987-S988</f>
        <v/>
      </c>
      <c r="X989">
        <f>X987-X988</f>
        <v/>
      </c>
      <c r="Z989">
        <f>Z987-Z988</f>
        <v/>
      </c>
      <c r="AC989">
        <f>AC987-AC988</f>
        <v/>
      </c>
      <c r="AH989">
        <f>AH987-AH988</f>
        <v/>
      </c>
      <c r="AM989">
        <f>AM987-AM988</f>
        <v/>
      </c>
      <c r="AR989">
        <f>AR987-AR988</f>
        <v/>
      </c>
      <c r="AV989">
        <f>AV987-AV988</f>
        <v/>
      </c>
    </row>
    <row r="991">
      <c r="A991" t="inlineStr">
        <is>
          <t>Guidance for next 3rd quarter</t>
        </is>
      </c>
    </row>
    <row r="992">
      <c r="A992" t="inlineStr">
        <is>
          <t>A319</t>
        </is>
      </c>
      <c r="C992" t="inlineStr">
        <is>
          <t>Actual</t>
        </is>
      </c>
      <c r="D992" t="inlineStr">
        <is>
          <t>QQQQ</t>
        </is>
      </c>
      <c r="K992" t="n">
        <v>118</v>
      </c>
      <c r="X992" t="n">
        <v>125</v>
      </c>
      <c r="Z992" t="n">
        <v>125</v>
      </c>
    </row>
    <row r="993">
      <c r="A993" t="inlineStr">
        <is>
          <t>A320</t>
        </is>
      </c>
      <c r="C993" t="inlineStr">
        <is>
          <t>Actual</t>
        </is>
      </c>
      <c r="D993" t="inlineStr">
        <is>
          <t>QQQQ</t>
        </is>
      </c>
      <c r="K993" t="n">
        <v>65</v>
      </c>
      <c r="X993" t="n">
        <v>47</v>
      </c>
      <c r="Z993" t="n">
        <v>46</v>
      </c>
    </row>
    <row r="994">
      <c r="A994" t="inlineStr">
        <is>
          <t>A321</t>
        </is>
      </c>
      <c r="C994" t="inlineStr">
        <is>
          <t>Actual</t>
        </is>
      </c>
      <c r="D994" t="inlineStr">
        <is>
          <t>QQQQ</t>
        </is>
      </c>
      <c r="K994" t="n">
        <v>138</v>
      </c>
      <c r="X994" t="n">
        <v>219</v>
      </c>
      <c r="Z994" t="n">
        <v>219</v>
      </c>
    </row>
    <row r="995">
      <c r="A995" t="inlineStr">
        <is>
          <t>A332</t>
        </is>
      </c>
      <c r="C995" t="inlineStr">
        <is>
          <t>Actual</t>
        </is>
      </c>
      <c r="D995" t="inlineStr">
        <is>
          <t>QQQQ</t>
        </is>
      </c>
      <c r="K995" t="n">
        <v>15</v>
      </c>
      <c r="X995" t="n">
        <v>15</v>
      </c>
      <c r="Z995" t="n">
        <v>15</v>
      </c>
    </row>
    <row r="996">
      <c r="A996" t="inlineStr">
        <is>
          <t>A333</t>
        </is>
      </c>
      <c r="C996" t="inlineStr">
        <is>
          <t>Actual</t>
        </is>
      </c>
      <c r="D996" t="inlineStr">
        <is>
          <t>QQQQ</t>
        </is>
      </c>
      <c r="K996" t="n">
        <v>9</v>
      </c>
      <c r="X996" t="n">
        <v>9</v>
      </c>
      <c r="Z996" t="n">
        <v>9</v>
      </c>
    </row>
    <row r="997">
      <c r="A997" t="inlineStr">
        <is>
          <t>B738</t>
        </is>
      </c>
      <c r="C997" t="inlineStr">
        <is>
          <t>Actual</t>
        </is>
      </c>
      <c r="D997" t="inlineStr">
        <is>
          <t>QQQQ</t>
        </is>
      </c>
      <c r="K997" t="n">
        <v>246</v>
      </c>
      <c r="X997" t="n">
        <v>299</v>
      </c>
      <c r="Z997" t="n">
        <v>304</v>
      </c>
    </row>
    <row r="998">
      <c r="A998" t="inlineStr">
        <is>
          <t>B738 MAX</t>
        </is>
      </c>
      <c r="C998" t="inlineStr">
        <is>
          <t>Actual</t>
        </is>
      </c>
      <c r="D998" t="inlineStr">
        <is>
          <t>QQQQ</t>
        </is>
      </c>
      <c r="X998" t="n">
        <v>1</v>
      </c>
      <c r="Z998" t="n">
        <v>4</v>
      </c>
    </row>
    <row r="999">
      <c r="A999" t="inlineStr">
        <is>
          <t>B757</t>
        </is>
      </c>
      <c r="C999" t="inlineStr">
        <is>
          <t>Actual</t>
        </is>
      </c>
      <c r="D999" t="inlineStr">
        <is>
          <t>QQQQ</t>
        </is>
      </c>
      <c r="K999" t="n">
        <v>95</v>
      </c>
      <c r="X999" t="n">
        <v>39</v>
      </c>
      <c r="Z999" t="n">
        <v>34</v>
      </c>
    </row>
    <row r="1000">
      <c r="A1000" t="inlineStr">
        <is>
          <t>B762</t>
        </is>
      </c>
      <c r="C1000" t="inlineStr">
        <is>
          <t>Actual</t>
        </is>
      </c>
      <c r="D1000" t="inlineStr">
        <is>
          <t>QQQQ</t>
        </is>
      </c>
      <c r="K1000" t="n">
        <v>7</v>
      </c>
    </row>
    <row r="1001">
      <c r="A1001" t="inlineStr">
        <is>
          <t>B763</t>
        </is>
      </c>
      <c r="C1001" t="inlineStr">
        <is>
          <t>Actual</t>
        </is>
      </c>
      <c r="D1001" t="inlineStr">
        <is>
          <t>QQQQ</t>
        </is>
      </c>
      <c r="K1001" t="n">
        <v>58</v>
      </c>
      <c r="X1001" t="n">
        <v>26</v>
      </c>
      <c r="Z1001" t="n">
        <v>22</v>
      </c>
    </row>
    <row r="1002">
      <c r="A1002" t="inlineStr">
        <is>
          <t>B772</t>
        </is>
      </c>
      <c r="C1002" t="inlineStr">
        <is>
          <t>Actual</t>
        </is>
      </c>
      <c r="D1002" t="inlineStr">
        <is>
          <t>QQQQ</t>
        </is>
      </c>
      <c r="K1002" t="n">
        <v>47</v>
      </c>
      <c r="X1002" t="n">
        <v>47</v>
      </c>
      <c r="Z1002" t="n">
        <v>47</v>
      </c>
    </row>
    <row r="1003">
      <c r="A1003" t="inlineStr">
        <is>
          <t>B773</t>
        </is>
      </c>
      <c r="C1003" t="inlineStr">
        <is>
          <t>Actual</t>
        </is>
      </c>
      <c r="D1003" t="inlineStr">
        <is>
          <t>QQQQ</t>
        </is>
      </c>
      <c r="K1003" t="n">
        <v>16</v>
      </c>
      <c r="X1003" t="n">
        <v>20</v>
      </c>
      <c r="Z1003" t="n">
        <v>20</v>
      </c>
    </row>
    <row r="1004">
      <c r="A1004" t="inlineStr">
        <is>
          <t>B788</t>
        </is>
      </c>
      <c r="C1004" t="inlineStr">
        <is>
          <t>Actual</t>
        </is>
      </c>
      <c r="D1004" t="inlineStr">
        <is>
          <t>QQQQ</t>
        </is>
      </c>
      <c r="K1004" t="n">
        <v>2</v>
      </c>
      <c r="X1004" t="n">
        <v>20</v>
      </c>
      <c r="Z1004" t="n">
        <v>20</v>
      </c>
    </row>
    <row r="1005">
      <c r="A1005" t="inlineStr">
        <is>
          <t>B789</t>
        </is>
      </c>
      <c r="C1005" t="inlineStr">
        <is>
          <t>Actual</t>
        </is>
      </c>
      <c r="D1005" t="inlineStr">
        <is>
          <t>QQQQ</t>
        </is>
      </c>
      <c r="X1005" t="n">
        <v>11</v>
      </c>
      <c r="Z1005" t="n">
        <v>14</v>
      </c>
    </row>
    <row r="1006">
      <c r="A1006" t="inlineStr">
        <is>
          <t>E190</t>
        </is>
      </c>
      <c r="C1006" t="inlineStr">
        <is>
          <t>Actual</t>
        </is>
      </c>
      <c r="D1006" t="inlineStr">
        <is>
          <t>QQQQ</t>
        </is>
      </c>
      <c r="K1006" t="n">
        <v>20</v>
      </c>
      <c r="X1006" t="n">
        <v>20</v>
      </c>
      <c r="Z1006" t="n">
        <v>20</v>
      </c>
    </row>
    <row r="1007">
      <c r="A1007" t="inlineStr">
        <is>
          <t>MD80</t>
        </is>
      </c>
      <c r="C1007" t="inlineStr">
        <is>
          <t>Actual</t>
        </is>
      </c>
      <c r="D1007" t="inlineStr">
        <is>
          <t>QQQQ</t>
        </is>
      </c>
      <c r="K1007" t="n">
        <v>137</v>
      </c>
      <c r="X1007" t="n">
        <v>32</v>
      </c>
      <c r="Z1007" t="n">
        <v>42</v>
      </c>
    </row>
    <row r="1008">
      <c r="A1008" t="inlineStr">
        <is>
          <t>Total</t>
        </is>
      </c>
      <c r="C1008" t="inlineStr">
        <is>
          <t>Actual</t>
        </is>
      </c>
      <c r="D1008" t="inlineStr">
        <is>
          <t>QQQQ</t>
        </is>
      </c>
      <c r="K1008" t="n">
        <v>973</v>
      </c>
      <c r="X1008" t="n">
        <v>930</v>
      </c>
      <c r="Z1008" t="n">
        <v>941</v>
      </c>
    </row>
    <row r="1009">
      <c r="A1009" t="inlineStr">
        <is>
          <t>Total-c</t>
        </is>
      </c>
      <c r="I1009">
        <f>SUM(I992:I1007)</f>
        <v/>
      </c>
      <c r="K1009">
        <f>SUM(K992:K1007)</f>
        <v/>
      </c>
      <c r="N1009">
        <f>SUM(N992:N1007)</f>
        <v/>
      </c>
      <c r="S1009">
        <f>SUM(S992:S1007)</f>
        <v/>
      </c>
      <c r="X1009">
        <f>SUM(X992:X1007)</f>
        <v/>
      </c>
      <c r="Z1009">
        <f>SUM(Z992:Z1007)</f>
        <v/>
      </c>
      <c r="AC1009">
        <f>SUM(AC992:AC1007)</f>
        <v/>
      </c>
      <c r="AH1009">
        <f>SUM(AH992:AH1007)</f>
        <v/>
      </c>
      <c r="AM1009">
        <f>SUM(AM992:AM1007)</f>
        <v/>
      </c>
      <c r="AR1009">
        <f>SUM(AR992:AR1007)</f>
        <v/>
      </c>
      <c r="AV1009">
        <f>SUM(AV992:AV1007)</f>
        <v/>
      </c>
    </row>
    <row r="1010">
      <c r="A1010" t="inlineStr">
        <is>
          <t>Sum check</t>
        </is>
      </c>
      <c r="I1010">
        <f>I1008-I1009</f>
        <v/>
      </c>
      <c r="K1010">
        <f>K1008-K1009</f>
        <v/>
      </c>
      <c r="N1010">
        <f>N1008-N1009</f>
        <v/>
      </c>
      <c r="S1010">
        <f>S1008-S1009</f>
        <v/>
      </c>
      <c r="X1010">
        <f>X1008-X1009</f>
        <v/>
      </c>
      <c r="Z1010">
        <f>Z1008-Z1009</f>
        <v/>
      </c>
      <c r="AC1010">
        <f>AC1008-AC1009</f>
        <v/>
      </c>
      <c r="AH1010">
        <f>AH1008-AH1009</f>
        <v/>
      </c>
      <c r="AM1010">
        <f>AM1008-AM1009</f>
        <v/>
      </c>
      <c r="AR1010">
        <f>AR1008-AR1009</f>
        <v/>
      </c>
      <c r="AV1010">
        <f>AV1008-AV1009</f>
        <v/>
      </c>
    </row>
    <row r="1012">
      <c r="A1012" t="inlineStr">
        <is>
          <t>Guidance for next 4th quarter</t>
        </is>
      </c>
    </row>
    <row r="1013">
      <c r="A1013" t="inlineStr">
        <is>
          <t>A319</t>
        </is>
      </c>
      <c r="C1013" t="inlineStr">
        <is>
          <t>Actual</t>
        </is>
      </c>
      <c r="D1013" t="inlineStr">
        <is>
          <t>QQQQ</t>
        </is>
      </c>
      <c r="X1013" t="n">
        <v>125</v>
      </c>
    </row>
    <row r="1014">
      <c r="A1014" t="inlineStr">
        <is>
          <t>A320</t>
        </is>
      </c>
      <c r="C1014" t="inlineStr">
        <is>
          <t>Actual</t>
        </is>
      </c>
      <c r="D1014" t="inlineStr">
        <is>
          <t>QQQQ</t>
        </is>
      </c>
      <c r="X1014" t="n">
        <v>46</v>
      </c>
    </row>
    <row r="1015">
      <c r="A1015" t="inlineStr">
        <is>
          <t>A321</t>
        </is>
      </c>
      <c r="C1015" t="inlineStr">
        <is>
          <t>Actual</t>
        </is>
      </c>
      <c r="D1015" t="inlineStr">
        <is>
          <t>QQQQ</t>
        </is>
      </c>
      <c r="X1015" t="n">
        <v>219</v>
      </c>
    </row>
    <row r="1016">
      <c r="A1016" t="inlineStr">
        <is>
          <t>A332</t>
        </is>
      </c>
      <c r="C1016" t="inlineStr">
        <is>
          <t>Actual</t>
        </is>
      </c>
      <c r="D1016" t="inlineStr">
        <is>
          <t>QQQQ</t>
        </is>
      </c>
      <c r="X1016" t="n">
        <v>15</v>
      </c>
    </row>
    <row r="1017">
      <c r="A1017" t="inlineStr">
        <is>
          <t>A333</t>
        </is>
      </c>
      <c r="C1017" t="inlineStr">
        <is>
          <t>Actual</t>
        </is>
      </c>
      <c r="D1017" t="inlineStr">
        <is>
          <t>QQQQ</t>
        </is>
      </c>
      <c r="X1017" t="n">
        <v>9</v>
      </c>
    </row>
    <row r="1018">
      <c r="A1018" t="inlineStr">
        <is>
          <t>B738</t>
        </is>
      </c>
      <c r="C1018" t="inlineStr">
        <is>
          <t>Actual</t>
        </is>
      </c>
      <c r="D1018" t="inlineStr">
        <is>
          <t>QQQQ</t>
        </is>
      </c>
      <c r="X1018" t="n">
        <v>304</v>
      </c>
    </row>
    <row r="1019">
      <c r="A1019" t="inlineStr">
        <is>
          <t>B738 MAX</t>
        </is>
      </c>
      <c r="C1019" t="inlineStr">
        <is>
          <t>Actual</t>
        </is>
      </c>
      <c r="D1019" t="inlineStr">
        <is>
          <t>QQQQ</t>
        </is>
      </c>
      <c r="X1019" t="n">
        <v>4</v>
      </c>
    </row>
    <row r="1020">
      <c r="A1020" t="inlineStr">
        <is>
          <t>B757</t>
        </is>
      </c>
      <c r="C1020" t="inlineStr">
        <is>
          <t>Actual</t>
        </is>
      </c>
      <c r="D1020" t="inlineStr">
        <is>
          <t>QQQQ</t>
        </is>
      </c>
      <c r="X1020" t="n">
        <v>34</v>
      </c>
    </row>
    <row r="1021">
      <c r="A1021" t="inlineStr">
        <is>
          <t>B763</t>
        </is>
      </c>
      <c r="C1021" t="inlineStr">
        <is>
          <t>Actual</t>
        </is>
      </c>
      <c r="D1021" t="inlineStr">
        <is>
          <t>QQQQ</t>
        </is>
      </c>
      <c r="X1021" t="n">
        <v>22</v>
      </c>
    </row>
    <row r="1022">
      <c r="A1022" t="inlineStr">
        <is>
          <t>B772</t>
        </is>
      </c>
      <c r="C1022" t="inlineStr">
        <is>
          <t>Actual</t>
        </is>
      </c>
      <c r="D1022" t="inlineStr">
        <is>
          <t>QQQQ</t>
        </is>
      </c>
      <c r="X1022" t="n">
        <v>47</v>
      </c>
    </row>
    <row r="1023">
      <c r="A1023" t="inlineStr">
        <is>
          <t>B773</t>
        </is>
      </c>
      <c r="C1023" t="inlineStr">
        <is>
          <t>Actual</t>
        </is>
      </c>
      <c r="D1023" t="inlineStr">
        <is>
          <t>QQQQ</t>
        </is>
      </c>
      <c r="X1023" t="n">
        <v>20</v>
      </c>
    </row>
    <row r="1024">
      <c r="A1024" t="inlineStr">
        <is>
          <t>B788</t>
        </is>
      </c>
      <c r="C1024" t="inlineStr">
        <is>
          <t>Actual</t>
        </is>
      </c>
      <c r="D1024" t="inlineStr">
        <is>
          <t>QQQQ</t>
        </is>
      </c>
      <c r="X1024" t="n">
        <v>20</v>
      </c>
    </row>
    <row r="1025">
      <c r="A1025" t="inlineStr">
        <is>
          <t>B789</t>
        </is>
      </c>
      <c r="C1025" t="inlineStr">
        <is>
          <t>Actual</t>
        </is>
      </c>
      <c r="D1025" t="inlineStr">
        <is>
          <t>QQQQ</t>
        </is>
      </c>
      <c r="X1025" t="n">
        <v>14</v>
      </c>
    </row>
    <row r="1026">
      <c r="A1026" t="inlineStr">
        <is>
          <t>E190</t>
        </is>
      </c>
      <c r="C1026" t="inlineStr">
        <is>
          <t>Actual</t>
        </is>
      </c>
      <c r="D1026" t="inlineStr">
        <is>
          <t>QQQQ</t>
        </is>
      </c>
      <c r="X1026" t="n">
        <v>20</v>
      </c>
    </row>
    <row r="1027">
      <c r="A1027" t="inlineStr">
        <is>
          <t>MD80</t>
        </is>
      </c>
      <c r="C1027" t="inlineStr">
        <is>
          <t>Actual</t>
        </is>
      </c>
      <c r="D1027" t="inlineStr">
        <is>
          <t>QQQQ</t>
        </is>
      </c>
      <c r="X1027" t="n">
        <v>32</v>
      </c>
    </row>
    <row r="1028">
      <c r="A1028" t="inlineStr">
        <is>
          <t>Total</t>
        </is>
      </c>
      <c r="C1028" t="inlineStr">
        <is>
          <t>Actual</t>
        </is>
      </c>
      <c r="D1028" t="inlineStr">
        <is>
          <t>QQQQ</t>
        </is>
      </c>
      <c r="X1028" t="n">
        <v>931</v>
      </c>
    </row>
    <row r="1029">
      <c r="A1029" t="inlineStr">
        <is>
          <t>Total-c</t>
        </is>
      </c>
      <c r="I1029">
        <f>SUM(I1013:I1027)</f>
        <v/>
      </c>
      <c r="N1029">
        <f>SUM(N1013:N1027)</f>
        <v/>
      </c>
      <c r="S1029">
        <f>SUM(S1013:S1027)</f>
        <v/>
      </c>
      <c r="X1029">
        <f>SUM(X1013:X1027)</f>
        <v/>
      </c>
      <c r="AC1029">
        <f>SUM(AC1013:AC1027)</f>
        <v/>
      </c>
      <c r="AH1029">
        <f>SUM(AH1013:AH1027)</f>
        <v/>
      </c>
      <c r="AM1029">
        <f>SUM(AM1013:AM1027)</f>
        <v/>
      </c>
      <c r="AR1029">
        <f>SUM(AR1013:AR1027)</f>
        <v/>
      </c>
      <c r="AV1029">
        <f>SUM(AV1013:AV1027)</f>
        <v/>
      </c>
    </row>
    <row r="1030">
      <c r="A1030" t="inlineStr">
        <is>
          <t>Sum check</t>
        </is>
      </c>
      <c r="I1030">
        <f>I1028-I1029</f>
        <v/>
      </c>
      <c r="N1030">
        <f>N1028-N1029</f>
        <v/>
      </c>
      <c r="S1030">
        <f>S1028-S1029</f>
        <v/>
      </c>
      <c r="X1030">
        <f>X1028-X1029</f>
        <v/>
      </c>
      <c r="AC1030">
        <f>AC1028-AC1029</f>
        <v/>
      </c>
      <c r="AH1030">
        <f>AH1028-AH1029</f>
        <v/>
      </c>
      <c r="AM1030">
        <f>AM1028-AM1029</f>
        <v/>
      </c>
      <c r="AR1030">
        <f>AR1028-AR1029</f>
        <v/>
      </c>
      <c r="AV1030">
        <f>AV1028-AV1029</f>
        <v/>
      </c>
    </row>
    <row r="1032">
      <c r="A1032" t="inlineStr">
        <is>
          <t xml:space="preserve">Active regional ending fleet count </t>
        </is>
      </c>
    </row>
    <row r="1033">
      <c r="A1033" t="inlineStr">
        <is>
          <t>Guidance for Quarterly</t>
        </is>
      </c>
    </row>
    <row r="1034">
      <c r="A1034" t="inlineStr">
        <is>
          <t>CRJ200</t>
        </is>
      </c>
      <c r="C1034" t="inlineStr">
        <is>
          <t>Actual</t>
        </is>
      </c>
      <c r="D1034" t="inlineStr">
        <is>
          <t>QQQQ</t>
        </is>
      </c>
      <c r="K1034" t="n">
        <v>138</v>
      </c>
      <c r="L1034" t="n">
        <v>138</v>
      </c>
      <c r="X1034" t="n">
        <v>100</v>
      </c>
      <c r="Z1034" t="n">
        <v>121</v>
      </c>
      <c r="AA1034" t="n">
        <v>95</v>
      </c>
      <c r="AB1034" t="n">
        <v>68</v>
      </c>
    </row>
    <row r="1035">
      <c r="A1035" t="inlineStr">
        <is>
          <t>CRJ700</t>
        </is>
      </c>
      <c r="C1035" t="inlineStr">
        <is>
          <t>Actual</t>
        </is>
      </c>
      <c r="D1035" t="inlineStr">
        <is>
          <t>QQQQ</t>
        </is>
      </c>
      <c r="K1035" t="n">
        <v>61</v>
      </c>
      <c r="L1035" t="n">
        <v>61</v>
      </c>
      <c r="X1035" t="n">
        <v>88</v>
      </c>
      <c r="Z1035" t="n">
        <v>105</v>
      </c>
      <c r="AA1035" t="n">
        <v>110</v>
      </c>
      <c r="AB1035" t="n">
        <v>110</v>
      </c>
    </row>
    <row r="1036">
      <c r="A1036" t="inlineStr">
        <is>
          <t>CRJ900</t>
        </is>
      </c>
      <c r="C1036" t="inlineStr">
        <is>
          <t>Actual</t>
        </is>
      </c>
      <c r="D1036" t="inlineStr">
        <is>
          <t>QQQQ</t>
        </is>
      </c>
      <c r="K1036" t="n">
        <v>55</v>
      </c>
      <c r="L1036" t="n">
        <v>66</v>
      </c>
      <c r="X1036" t="n">
        <v>118</v>
      </c>
      <c r="Z1036" t="n">
        <v>118</v>
      </c>
      <c r="AA1036" t="n">
        <v>118</v>
      </c>
      <c r="AB1036" t="n">
        <v>118</v>
      </c>
    </row>
    <row r="1037">
      <c r="A1037" t="inlineStr">
        <is>
          <t>DASH 8-100</t>
        </is>
      </c>
      <c r="C1037" t="inlineStr">
        <is>
          <t>Actual</t>
        </is>
      </c>
      <c r="D1037" t="inlineStr">
        <is>
          <t>QQQQ</t>
        </is>
      </c>
      <c r="K1037" t="n">
        <v>27</v>
      </c>
      <c r="L1037" t="n">
        <v>27</v>
      </c>
      <c r="X1037" t="n">
        <v>15</v>
      </c>
      <c r="Z1037" t="n">
        <v>12</v>
      </c>
      <c r="AA1037" t="n">
        <v>8</v>
      </c>
      <c r="AB1037" t="n">
        <v>4</v>
      </c>
    </row>
    <row r="1038">
      <c r="A1038" t="inlineStr">
        <is>
          <t>DASH 8-300</t>
        </is>
      </c>
      <c r="C1038" t="inlineStr">
        <is>
          <t>Actual</t>
        </is>
      </c>
      <c r="D1038" t="inlineStr">
        <is>
          <t>QQQQ</t>
        </is>
      </c>
      <c r="K1038" t="n">
        <v>11</v>
      </c>
      <c r="L1038" t="n">
        <v>11</v>
      </c>
      <c r="X1038" t="n">
        <v>11</v>
      </c>
      <c r="Z1038" t="n">
        <v>11</v>
      </c>
      <c r="AA1038" t="n">
        <v>11</v>
      </c>
      <c r="AB1038" t="n">
        <v>11</v>
      </c>
    </row>
    <row r="1039">
      <c r="A1039" t="inlineStr">
        <is>
          <t>E170</t>
        </is>
      </c>
      <c r="C1039" t="inlineStr">
        <is>
          <t>Actual</t>
        </is>
      </c>
      <c r="D1039" t="inlineStr">
        <is>
          <t>QQQQ</t>
        </is>
      </c>
      <c r="K1039" t="n">
        <v>20</v>
      </c>
      <c r="L1039" t="n">
        <v>20</v>
      </c>
    </row>
    <row r="1040">
      <c r="A1040" t="inlineStr">
        <is>
          <t>E175</t>
        </is>
      </c>
      <c r="C1040" t="inlineStr">
        <is>
          <t>Actual</t>
        </is>
      </c>
      <c r="D1040" t="inlineStr">
        <is>
          <t>QQQQ</t>
        </is>
      </c>
      <c r="K1040" t="n">
        <v>68</v>
      </c>
      <c r="L1040" t="n">
        <v>74</v>
      </c>
      <c r="X1040" t="n">
        <v>127</v>
      </c>
      <c r="Z1040" t="n">
        <v>141</v>
      </c>
      <c r="AA1040" t="n">
        <v>144</v>
      </c>
      <c r="AB1040" t="n">
        <v>148</v>
      </c>
    </row>
    <row r="1041">
      <c r="A1041" t="inlineStr">
        <is>
          <t>E140</t>
        </is>
      </c>
      <c r="C1041" t="inlineStr">
        <is>
          <t>Actual</t>
        </is>
      </c>
      <c r="D1041" t="inlineStr">
        <is>
          <t>QQQQ</t>
        </is>
      </c>
      <c r="K1041" t="n">
        <v>49</v>
      </c>
    </row>
    <row r="1042">
      <c r="A1042" t="inlineStr">
        <is>
          <t>E145</t>
        </is>
      </c>
      <c r="C1042" t="inlineStr">
        <is>
          <t>Actual</t>
        </is>
      </c>
      <c r="D1042" t="inlineStr">
        <is>
          <t>QQQQ</t>
        </is>
      </c>
      <c r="K1042" t="n">
        <v>118</v>
      </c>
    </row>
    <row r="1043">
      <c r="A1043" t="inlineStr">
        <is>
          <t>ERJ140</t>
        </is>
      </c>
      <c r="C1043" t="inlineStr">
        <is>
          <t>Actual</t>
        </is>
      </c>
      <c r="D1043" t="inlineStr">
        <is>
          <t>QQQQ</t>
        </is>
      </c>
      <c r="L1043" t="n">
        <v>46</v>
      </c>
      <c r="AA1043" t="n">
        <v>8</v>
      </c>
      <c r="AB1043" t="n">
        <v>21</v>
      </c>
    </row>
    <row r="1044">
      <c r="A1044" t="inlineStr">
        <is>
          <t>ERJ145</t>
        </is>
      </c>
      <c r="C1044" t="inlineStr">
        <is>
          <t>Actual</t>
        </is>
      </c>
      <c r="D1044" t="inlineStr">
        <is>
          <t>QQQQ</t>
        </is>
      </c>
      <c r="L1044" t="n">
        <v>118</v>
      </c>
      <c r="X1044" t="n">
        <v>118</v>
      </c>
      <c r="Z1044" t="n">
        <v>118</v>
      </c>
      <c r="AA1044" t="n">
        <v>118</v>
      </c>
      <c r="AB1044" t="n">
        <v>118</v>
      </c>
    </row>
    <row r="1045">
      <c r="A1045" t="inlineStr">
        <is>
          <t>Total</t>
        </is>
      </c>
      <c r="C1045" t="inlineStr">
        <is>
          <t>Actual</t>
        </is>
      </c>
      <c r="D1045" t="inlineStr">
        <is>
          <t>QQQQ</t>
        </is>
      </c>
      <c r="K1045" t="n">
        <v>547</v>
      </c>
      <c r="L1045" t="n">
        <v>561</v>
      </c>
      <c r="X1045" t="n">
        <v>577</v>
      </c>
      <c r="Z1045" t="n">
        <v>626</v>
      </c>
      <c r="AA1045" t="n">
        <v>612</v>
      </c>
      <c r="AB1045" t="n">
        <v>598</v>
      </c>
    </row>
    <row r="1046">
      <c r="A1046" t="inlineStr">
        <is>
          <t>Total-c</t>
        </is>
      </c>
      <c r="I1046">
        <f>SUM(I1034:I1044)</f>
        <v/>
      </c>
      <c r="K1046">
        <f>SUM(K1034:K1044)</f>
        <v/>
      </c>
      <c r="L1046">
        <f>SUM(L1034:L1044)</f>
        <v/>
      </c>
      <c r="N1046">
        <f>SUM(N1034:N1044)</f>
        <v/>
      </c>
      <c r="S1046">
        <f>SUM(S1034:S1044)</f>
        <v/>
      </c>
      <c r="X1046">
        <f>SUM(X1034:X1044)</f>
        <v/>
      </c>
      <c r="Z1046">
        <f>SUM(Z1034:Z1044)</f>
        <v/>
      </c>
      <c r="AA1046">
        <f>SUM(AA1034:AA1044)</f>
        <v/>
      </c>
      <c r="AB1046">
        <f>SUM(AB1034:AB1044)</f>
        <v/>
      </c>
      <c r="AC1046">
        <f>SUM(AC1034:AC1044)</f>
        <v/>
      </c>
      <c r="AH1046">
        <f>SUM(AH1034:AH1044)</f>
        <v/>
      </c>
      <c r="AM1046">
        <f>SUM(AM1034:AM1044)</f>
        <v/>
      </c>
      <c r="AR1046">
        <f>SUM(AR1034:AR1044)</f>
        <v/>
      </c>
      <c r="AV1046">
        <f>SUM(AV1034:AV1044)</f>
        <v/>
      </c>
    </row>
    <row r="1047">
      <c r="A1047" t="inlineStr">
        <is>
          <t>Sum check</t>
        </is>
      </c>
      <c r="I1047">
        <f>I1045-I1046</f>
        <v/>
      </c>
      <c r="K1047">
        <f>K1045-K1046</f>
        <v/>
      </c>
      <c r="L1047">
        <f>L1045-L1046</f>
        <v/>
      </c>
      <c r="N1047">
        <f>N1045-N1046</f>
        <v/>
      </c>
      <c r="S1047">
        <f>S1045-S1046</f>
        <v/>
      </c>
      <c r="X1047">
        <f>X1045-X1046</f>
        <v/>
      </c>
      <c r="Z1047">
        <f>Z1045-Z1046</f>
        <v/>
      </c>
      <c r="AA1047">
        <f>AA1045-AA1046</f>
        <v/>
      </c>
      <c r="AB1047">
        <f>AB1045-AB1046</f>
        <v/>
      </c>
      <c r="AC1047">
        <f>AC1045-AC1046</f>
        <v/>
      </c>
      <c r="AH1047">
        <f>AH1045-AH1046</f>
        <v/>
      </c>
      <c r="AM1047">
        <f>AM1045-AM1046</f>
        <v/>
      </c>
      <c r="AR1047">
        <f>AR1045-AR1046</f>
        <v/>
      </c>
      <c r="AV1047">
        <f>AV1045-AV1046</f>
        <v/>
      </c>
    </row>
    <row r="1049">
      <c r="A1049" t="inlineStr">
        <is>
          <t>Guidance for next 2nd quarter</t>
        </is>
      </c>
    </row>
    <row r="1050">
      <c r="A1050" t="inlineStr">
        <is>
          <t>CRJ200</t>
        </is>
      </c>
      <c r="C1050" t="inlineStr">
        <is>
          <t>Actual</t>
        </is>
      </c>
      <c r="D1050" t="inlineStr">
        <is>
          <t>QQQQ</t>
        </is>
      </c>
      <c r="K1050" t="n">
        <v>138</v>
      </c>
      <c r="L1050" t="n">
        <v>138</v>
      </c>
      <c r="X1050" t="n">
        <v>98</v>
      </c>
      <c r="Z1050" t="n">
        <v>95</v>
      </c>
      <c r="AA1050" t="n">
        <v>68</v>
      </c>
    </row>
    <row r="1051">
      <c r="A1051" t="inlineStr">
        <is>
          <t>CRJ700</t>
        </is>
      </c>
      <c r="C1051" t="inlineStr">
        <is>
          <t>Actual</t>
        </is>
      </c>
      <c r="D1051" t="inlineStr">
        <is>
          <t>QQQQ</t>
        </is>
      </c>
      <c r="K1051" t="n">
        <v>61</v>
      </c>
      <c r="L1051" t="n">
        <v>61</v>
      </c>
      <c r="X1051" t="n">
        <v>95</v>
      </c>
      <c r="Z1051" t="n">
        <v>110</v>
      </c>
      <c r="AA1051" t="n">
        <v>110</v>
      </c>
    </row>
    <row r="1052">
      <c r="A1052" t="inlineStr">
        <is>
          <t>CRJ900</t>
        </is>
      </c>
      <c r="C1052" t="inlineStr">
        <is>
          <t>Actual</t>
        </is>
      </c>
      <c r="D1052" t="inlineStr">
        <is>
          <t>QQQQ</t>
        </is>
      </c>
      <c r="K1052" t="n">
        <v>63</v>
      </c>
      <c r="L1052" t="n">
        <v>76</v>
      </c>
      <c r="X1052" t="n">
        <v>118</v>
      </c>
      <c r="Z1052" t="n">
        <v>118</v>
      </c>
      <c r="AA1052" t="n">
        <v>118</v>
      </c>
    </row>
    <row r="1053">
      <c r="A1053" t="inlineStr">
        <is>
          <t>Dash100</t>
        </is>
      </c>
      <c r="C1053" t="inlineStr">
        <is>
          <t>Actual</t>
        </is>
      </c>
      <c r="D1053" t="inlineStr">
        <is>
          <t>QQQQ</t>
        </is>
      </c>
      <c r="K1053" t="n">
        <v>27</v>
      </c>
      <c r="L1053" t="n">
        <v>27</v>
      </c>
      <c r="X1053" t="n">
        <v>12</v>
      </c>
      <c r="Z1053" t="n">
        <v>8</v>
      </c>
      <c r="AA1053" t="n">
        <v>4</v>
      </c>
    </row>
    <row r="1054">
      <c r="A1054" t="inlineStr">
        <is>
          <t>Dash300</t>
        </is>
      </c>
      <c r="C1054" t="inlineStr">
        <is>
          <t>Actual</t>
        </is>
      </c>
      <c r="D1054" t="inlineStr">
        <is>
          <t>QQQQ</t>
        </is>
      </c>
      <c r="K1054" t="n">
        <v>11</v>
      </c>
      <c r="L1054" t="n">
        <v>11</v>
      </c>
      <c r="X1054" t="n">
        <v>11</v>
      </c>
      <c r="Z1054" t="n">
        <v>11</v>
      </c>
      <c r="AA1054" t="n">
        <v>11</v>
      </c>
    </row>
    <row r="1055">
      <c r="A1055" t="inlineStr">
        <is>
          <t>E170</t>
        </is>
      </c>
      <c r="C1055" t="inlineStr">
        <is>
          <t>Actual</t>
        </is>
      </c>
      <c r="D1055" t="inlineStr">
        <is>
          <t>QQQQ</t>
        </is>
      </c>
      <c r="K1055" t="n">
        <v>20</v>
      </c>
      <c r="L1055" t="n">
        <v>20</v>
      </c>
    </row>
    <row r="1056">
      <c r="A1056" t="inlineStr">
        <is>
          <t>E175</t>
        </is>
      </c>
      <c r="C1056" t="inlineStr">
        <is>
          <t>Actual</t>
        </is>
      </c>
      <c r="D1056" t="inlineStr">
        <is>
          <t>QQQQ</t>
        </is>
      </c>
      <c r="K1056" t="n">
        <v>74</v>
      </c>
      <c r="L1056" t="n">
        <v>80</v>
      </c>
      <c r="X1056" t="n">
        <v>133</v>
      </c>
      <c r="Z1056" t="n">
        <v>144</v>
      </c>
      <c r="AA1056" t="n">
        <v>148</v>
      </c>
    </row>
    <row r="1057">
      <c r="A1057" t="inlineStr">
        <is>
          <t>E140</t>
        </is>
      </c>
      <c r="C1057" t="inlineStr">
        <is>
          <t>Actual</t>
        </is>
      </c>
      <c r="D1057" t="inlineStr">
        <is>
          <t>QQQQ</t>
        </is>
      </c>
      <c r="K1057" t="n">
        <v>37</v>
      </c>
      <c r="L1057" t="n">
        <v>34</v>
      </c>
      <c r="Z1057" t="n">
        <v>8</v>
      </c>
    </row>
    <row r="1058">
      <c r="A1058" t="inlineStr">
        <is>
          <t>E145</t>
        </is>
      </c>
      <c r="C1058" t="inlineStr">
        <is>
          <t>Actual</t>
        </is>
      </c>
      <c r="D1058" t="inlineStr">
        <is>
          <t>QQQQ</t>
        </is>
      </c>
      <c r="K1058" t="n">
        <v>118</v>
      </c>
    </row>
    <row r="1059">
      <c r="A1059" t="inlineStr">
        <is>
          <t>ERJ145</t>
        </is>
      </c>
      <c r="C1059" t="inlineStr">
        <is>
          <t>Actual</t>
        </is>
      </c>
      <c r="D1059" t="inlineStr">
        <is>
          <t>QQQQ</t>
        </is>
      </c>
      <c r="L1059" t="n">
        <v>118</v>
      </c>
      <c r="X1059" t="n">
        <v>118</v>
      </c>
      <c r="Z1059" t="n">
        <v>118</v>
      </c>
      <c r="AA1059" t="n">
        <v>118</v>
      </c>
    </row>
    <row r="1060">
      <c r="A1060" t="inlineStr">
        <is>
          <t>ERJ140</t>
        </is>
      </c>
      <c r="C1060" t="inlineStr">
        <is>
          <t>Actual</t>
        </is>
      </c>
      <c r="D1060" t="inlineStr">
        <is>
          <t>QQQQ</t>
        </is>
      </c>
      <c r="AA1060" t="n">
        <v>21</v>
      </c>
    </row>
    <row r="1061">
      <c r="A1061" t="inlineStr">
        <is>
          <t>Total</t>
        </is>
      </c>
      <c r="C1061" t="inlineStr">
        <is>
          <t>Actual</t>
        </is>
      </c>
      <c r="D1061" t="inlineStr">
        <is>
          <t>QQQQ</t>
        </is>
      </c>
      <c r="K1061" t="n">
        <v>549</v>
      </c>
      <c r="L1061" t="n">
        <v>565</v>
      </c>
      <c r="X1061" t="n">
        <v>585</v>
      </c>
      <c r="Z1061" t="n">
        <v>612</v>
      </c>
      <c r="AA1061" t="n">
        <v>598</v>
      </c>
    </row>
    <row r="1062">
      <c r="A1062" t="inlineStr">
        <is>
          <t>Total-c</t>
        </is>
      </c>
      <c r="I1062">
        <f>SUM(I1050:I1060)</f>
        <v/>
      </c>
      <c r="K1062">
        <f>SUM(K1050:K1060)</f>
        <v/>
      </c>
      <c r="L1062">
        <f>SUM(L1050:L1060)</f>
        <v/>
      </c>
      <c r="N1062">
        <f>SUM(N1050:N1060)</f>
        <v/>
      </c>
      <c r="S1062">
        <f>SUM(S1050:S1060)</f>
        <v/>
      </c>
      <c r="X1062">
        <f>SUM(X1050:X1060)</f>
        <v/>
      </c>
      <c r="Z1062">
        <f>SUM(Z1050:Z1060)</f>
        <v/>
      </c>
      <c r="AA1062">
        <f>SUM(AA1050:AA1060)</f>
        <v/>
      </c>
      <c r="AC1062">
        <f>SUM(AC1050:AC1060)</f>
        <v/>
      </c>
      <c r="AH1062">
        <f>SUM(AH1050:AH1060)</f>
        <v/>
      </c>
      <c r="AM1062">
        <f>SUM(AM1050:AM1060)</f>
        <v/>
      </c>
      <c r="AR1062">
        <f>SUM(AR1050:AR1060)</f>
        <v/>
      </c>
      <c r="AV1062">
        <f>SUM(AV1050:AV1060)</f>
        <v/>
      </c>
    </row>
    <row r="1063">
      <c r="A1063" t="inlineStr">
        <is>
          <t>Sum check</t>
        </is>
      </c>
      <c r="I1063">
        <f>I1061-I1062</f>
        <v/>
      </c>
      <c r="K1063">
        <f>K1061-K1062</f>
        <v/>
      </c>
      <c r="L1063">
        <f>L1061-L1062</f>
        <v/>
      </c>
      <c r="N1063">
        <f>N1061-N1062</f>
        <v/>
      </c>
      <c r="S1063">
        <f>S1061-S1062</f>
        <v/>
      </c>
      <c r="X1063">
        <f>X1061-X1062</f>
        <v/>
      </c>
      <c r="Z1063">
        <f>Z1061-Z1062</f>
        <v/>
      </c>
      <c r="AA1063">
        <f>AA1061-AA1062</f>
        <v/>
      </c>
      <c r="AC1063">
        <f>AC1061-AC1062</f>
        <v/>
      </c>
      <c r="AH1063">
        <f>AH1061-AH1062</f>
        <v/>
      </c>
      <c r="AM1063">
        <f>AM1061-AM1062</f>
        <v/>
      </c>
      <c r="AR1063">
        <f>AR1061-AR1062</f>
        <v/>
      </c>
      <c r="AV1063">
        <f>AV1061-AV1062</f>
        <v/>
      </c>
    </row>
    <row r="1065">
      <c r="A1065" t="inlineStr">
        <is>
          <t>Guidance for next 3rd quarter</t>
        </is>
      </c>
    </row>
    <row r="1066">
      <c r="A1066" t="inlineStr">
        <is>
          <t>CRJ200</t>
        </is>
      </c>
      <c r="C1066" t="inlineStr">
        <is>
          <t>Actual</t>
        </is>
      </c>
      <c r="D1066" t="inlineStr">
        <is>
          <t>QQQQ</t>
        </is>
      </c>
      <c r="K1066" t="n">
        <v>138</v>
      </c>
      <c r="X1066" t="n">
        <v>97</v>
      </c>
      <c r="Z1066" t="n">
        <v>68</v>
      </c>
    </row>
    <row r="1067">
      <c r="A1067" t="inlineStr">
        <is>
          <t>CRJ700</t>
        </is>
      </c>
      <c r="C1067" t="inlineStr">
        <is>
          <t>Actual</t>
        </is>
      </c>
      <c r="D1067" t="inlineStr">
        <is>
          <t>QQQQ</t>
        </is>
      </c>
      <c r="K1067" t="n">
        <v>61</v>
      </c>
      <c r="X1067" t="n">
        <v>98</v>
      </c>
      <c r="Z1067" t="n">
        <v>110</v>
      </c>
    </row>
    <row r="1068">
      <c r="A1068" t="inlineStr">
        <is>
          <t>CRJ900</t>
        </is>
      </c>
      <c r="C1068" t="inlineStr">
        <is>
          <t>Actual</t>
        </is>
      </c>
      <c r="D1068" t="inlineStr">
        <is>
          <t>QQQQ</t>
        </is>
      </c>
      <c r="K1068" t="n">
        <v>70</v>
      </c>
      <c r="X1068" t="n">
        <v>118</v>
      </c>
      <c r="Z1068" t="n">
        <v>118</v>
      </c>
    </row>
    <row r="1069">
      <c r="A1069" t="inlineStr">
        <is>
          <t>Dash-100</t>
        </is>
      </c>
      <c r="C1069" t="inlineStr">
        <is>
          <t>Actual</t>
        </is>
      </c>
      <c r="D1069" t="inlineStr">
        <is>
          <t>QQQQ</t>
        </is>
      </c>
      <c r="K1069" t="n">
        <v>27</v>
      </c>
      <c r="X1069" t="n">
        <v>8</v>
      </c>
      <c r="Z1069" t="n">
        <v>4</v>
      </c>
    </row>
    <row r="1070">
      <c r="A1070" t="inlineStr">
        <is>
          <t>Dash-300</t>
        </is>
      </c>
      <c r="C1070" t="inlineStr">
        <is>
          <t>Actual</t>
        </is>
      </c>
      <c r="D1070" t="inlineStr">
        <is>
          <t>QQQQ</t>
        </is>
      </c>
      <c r="K1070" t="n">
        <v>11</v>
      </c>
      <c r="X1070" t="n">
        <v>11</v>
      </c>
      <c r="Z1070" t="n">
        <v>11</v>
      </c>
    </row>
    <row r="1071">
      <c r="A1071" t="inlineStr">
        <is>
          <t>E170</t>
        </is>
      </c>
      <c r="C1071" t="inlineStr">
        <is>
          <t>Actual</t>
        </is>
      </c>
      <c r="D1071" t="inlineStr">
        <is>
          <t>QQQQ</t>
        </is>
      </c>
      <c r="K1071" t="n">
        <v>20</v>
      </c>
    </row>
    <row r="1072">
      <c r="A1072" t="inlineStr">
        <is>
          <t>E175</t>
        </is>
      </c>
      <c r="C1072" t="inlineStr">
        <is>
          <t>Actual</t>
        </is>
      </c>
      <c r="D1072" t="inlineStr">
        <is>
          <t>QQQQ</t>
        </is>
      </c>
      <c r="K1072" t="n">
        <v>80</v>
      </c>
      <c r="X1072" t="n">
        <v>136</v>
      </c>
      <c r="Z1072" t="n">
        <v>148</v>
      </c>
    </row>
    <row r="1073">
      <c r="A1073" t="inlineStr">
        <is>
          <t>E140</t>
        </is>
      </c>
      <c r="C1073" t="inlineStr">
        <is>
          <t>Actual</t>
        </is>
      </c>
      <c r="D1073" t="inlineStr">
        <is>
          <t>QQQQ</t>
        </is>
      </c>
      <c r="K1073" t="n">
        <v>34</v>
      </c>
      <c r="Z1073" t="n">
        <v>20</v>
      </c>
    </row>
    <row r="1074">
      <c r="A1074" t="inlineStr">
        <is>
          <t>ERJ140</t>
        </is>
      </c>
      <c r="C1074" t="inlineStr">
        <is>
          <t>Actual</t>
        </is>
      </c>
      <c r="D1074" t="inlineStr">
        <is>
          <t>QQQQ</t>
        </is>
      </c>
      <c r="Z1074" t="n">
        <v>118</v>
      </c>
    </row>
    <row r="1075">
      <c r="A1075" t="inlineStr">
        <is>
          <t>E145</t>
        </is>
      </c>
      <c r="C1075" t="inlineStr">
        <is>
          <t>Actual</t>
        </is>
      </c>
      <c r="D1075" t="inlineStr">
        <is>
          <t>QQQQ</t>
        </is>
      </c>
      <c r="K1075" t="n">
        <v>118</v>
      </c>
      <c r="X1075" t="n">
        <v>118</v>
      </c>
    </row>
    <row r="1076">
      <c r="A1076" t="inlineStr">
        <is>
          <t>Total</t>
        </is>
      </c>
      <c r="C1076" t="inlineStr">
        <is>
          <t>Actual</t>
        </is>
      </c>
      <c r="D1076" t="inlineStr">
        <is>
          <t>QQQQ</t>
        </is>
      </c>
      <c r="K1076" t="n">
        <v>559</v>
      </c>
      <c r="X1076" t="n">
        <v>586</v>
      </c>
      <c r="Z1076" t="n">
        <v>597</v>
      </c>
    </row>
    <row r="1077">
      <c r="A1077" t="inlineStr">
        <is>
          <t>Total-c</t>
        </is>
      </c>
      <c r="I1077">
        <f>SUM(I1066:I1075)</f>
        <v/>
      </c>
      <c r="K1077">
        <f>SUM(K1066:K1075)</f>
        <v/>
      </c>
      <c r="N1077">
        <f>SUM(N1066:N1075)</f>
        <v/>
      </c>
      <c r="S1077">
        <f>SUM(S1066:S1075)</f>
        <v/>
      </c>
      <c r="X1077">
        <f>SUM(X1066:X1075)</f>
        <v/>
      </c>
      <c r="Z1077">
        <f>SUM(Z1066:Z1075)</f>
        <v/>
      </c>
      <c r="AC1077">
        <f>SUM(AC1066:AC1075)</f>
        <v/>
      </c>
      <c r="AH1077">
        <f>SUM(AH1066:AH1075)</f>
        <v/>
      </c>
      <c r="AM1077">
        <f>SUM(AM1066:AM1075)</f>
        <v/>
      </c>
      <c r="AR1077">
        <f>SUM(AR1066:AR1075)</f>
        <v/>
      </c>
      <c r="AV1077">
        <f>SUM(AV1066:AV1075)</f>
        <v/>
      </c>
    </row>
    <row r="1078">
      <c r="A1078" t="inlineStr">
        <is>
          <t>Sum check</t>
        </is>
      </c>
      <c r="I1078">
        <f>I1076-I1077</f>
        <v/>
      </c>
      <c r="K1078">
        <f>K1076-K1077</f>
        <v/>
      </c>
      <c r="N1078">
        <f>N1076-N1077</f>
        <v/>
      </c>
      <c r="S1078">
        <f>S1076-S1077</f>
        <v/>
      </c>
      <c r="X1078">
        <f>X1076-X1077</f>
        <v/>
      </c>
      <c r="Z1078">
        <f>Z1076-Z1077</f>
        <v/>
      </c>
      <c r="AC1078">
        <f>AC1076-AC1077</f>
        <v/>
      </c>
      <c r="AH1078">
        <f>AH1076-AH1077</f>
        <v/>
      </c>
      <c r="AM1078">
        <f>AM1076-AM1077</f>
        <v/>
      </c>
      <c r="AR1078">
        <f>AR1076-AR1077</f>
        <v/>
      </c>
      <c r="AV1078">
        <f>AV1076-AV1077</f>
        <v/>
      </c>
    </row>
    <row r="1080">
      <c r="A1080" t="inlineStr">
        <is>
          <t>Guidance for next 4th quarter</t>
        </is>
      </c>
    </row>
    <row r="1081">
      <c r="A1081" t="inlineStr">
        <is>
          <t>CRJ200</t>
        </is>
      </c>
      <c r="C1081" t="inlineStr">
        <is>
          <t>Actual</t>
        </is>
      </c>
      <c r="D1081" t="inlineStr">
        <is>
          <t>QQQQ</t>
        </is>
      </c>
      <c r="X1081" t="n">
        <v>97</v>
      </c>
    </row>
    <row r="1082">
      <c r="A1082" t="inlineStr">
        <is>
          <t>CRJ700</t>
        </is>
      </c>
      <c r="C1082" t="inlineStr">
        <is>
          <t>Actual</t>
        </is>
      </c>
      <c r="D1082" t="inlineStr">
        <is>
          <t>QQQQ</t>
        </is>
      </c>
      <c r="X1082" t="n">
        <v>98</v>
      </c>
    </row>
    <row r="1083">
      <c r="A1083" t="inlineStr">
        <is>
          <t>CRJ900</t>
        </is>
      </c>
      <c r="C1083" t="inlineStr">
        <is>
          <t>Actual</t>
        </is>
      </c>
      <c r="D1083" t="inlineStr">
        <is>
          <t>QQQQ</t>
        </is>
      </c>
      <c r="X1083" t="n">
        <v>118</v>
      </c>
    </row>
    <row r="1084">
      <c r="A1084" t="inlineStr">
        <is>
          <t>Dash-100</t>
        </is>
      </c>
      <c r="C1084" t="inlineStr">
        <is>
          <t>Actual</t>
        </is>
      </c>
      <c r="D1084" t="inlineStr">
        <is>
          <t>QQQQ</t>
        </is>
      </c>
      <c r="X1084" t="n">
        <v>4</v>
      </c>
    </row>
    <row r="1085">
      <c r="A1085" t="inlineStr">
        <is>
          <t>Dash-300</t>
        </is>
      </c>
      <c r="C1085" t="inlineStr">
        <is>
          <t>Actual</t>
        </is>
      </c>
      <c r="D1085" t="inlineStr">
        <is>
          <t>QQQQ</t>
        </is>
      </c>
      <c r="X1085" t="n">
        <v>11</v>
      </c>
    </row>
    <row r="1086">
      <c r="A1086" t="inlineStr">
        <is>
          <t>E175</t>
        </is>
      </c>
      <c r="C1086" t="inlineStr">
        <is>
          <t>Actual</t>
        </is>
      </c>
      <c r="D1086" t="inlineStr">
        <is>
          <t>QQQQ</t>
        </is>
      </c>
      <c r="X1086" t="n">
        <v>136</v>
      </c>
    </row>
    <row r="1087">
      <c r="A1087" t="inlineStr">
        <is>
          <t>E145</t>
        </is>
      </c>
      <c r="C1087" t="inlineStr">
        <is>
          <t>Actual</t>
        </is>
      </c>
      <c r="D1087" t="inlineStr">
        <is>
          <t>QQQQ</t>
        </is>
      </c>
      <c r="X1087" t="n">
        <v>118</v>
      </c>
    </row>
    <row r="1088">
      <c r="A1088" t="inlineStr">
        <is>
          <t>Total</t>
        </is>
      </c>
      <c r="C1088" t="inlineStr">
        <is>
          <t>Actual</t>
        </is>
      </c>
      <c r="D1088" t="inlineStr">
        <is>
          <t>QQQQ</t>
        </is>
      </c>
      <c r="X1088" t="n">
        <v>582</v>
      </c>
    </row>
    <row r="1089">
      <c r="A1089" t="inlineStr">
        <is>
          <t>Total-c</t>
        </is>
      </c>
      <c r="I1089">
        <f>SUM(I1081:I1087)</f>
        <v/>
      </c>
      <c r="N1089">
        <f>SUM(N1081:N1087)</f>
        <v/>
      </c>
      <c r="S1089">
        <f>SUM(S1081:S1087)</f>
        <v/>
      </c>
      <c r="X1089">
        <f>SUM(X1081:X1087)</f>
        <v/>
      </c>
      <c r="AC1089">
        <f>SUM(AC1081:AC1087)</f>
        <v/>
      </c>
      <c r="AH1089">
        <f>SUM(AH1081:AH1087)</f>
        <v/>
      </c>
      <c r="AM1089">
        <f>SUM(AM1081:AM1087)</f>
        <v/>
      </c>
      <c r="AR1089">
        <f>SUM(AR1081:AR1087)</f>
        <v/>
      </c>
      <c r="AV1089">
        <f>SUM(AV1081:AV1087)</f>
        <v/>
      </c>
    </row>
    <row r="1090">
      <c r="A1090" t="inlineStr">
        <is>
          <t>Sum check</t>
        </is>
      </c>
      <c r="I1090">
        <f>I1088-I1089</f>
        <v/>
      </c>
      <c r="N1090">
        <f>N1088-N1089</f>
        <v/>
      </c>
      <c r="S1090">
        <f>S1088-S1089</f>
        <v/>
      </c>
      <c r="X1090">
        <f>X1088-X1089</f>
        <v/>
      </c>
      <c r="AC1090">
        <f>AC1088-AC1089</f>
        <v/>
      </c>
      <c r="AH1090">
        <f>AH1088-AH1089</f>
        <v/>
      </c>
      <c r="AM1090">
        <f>AM1088-AM1089</f>
        <v/>
      </c>
      <c r="AR1090">
        <f>AR1088-AR1089</f>
        <v/>
      </c>
      <c r="AV1090">
        <f>AV1088-AV1089</f>
        <v/>
      </c>
    </row>
    <row r="1092">
      <c r="A1092" t="inlineStr">
        <is>
          <t>Active Mainline Year Ending Fleet Count</t>
        </is>
      </c>
    </row>
    <row r="1093">
      <c r="A1093" t="inlineStr">
        <is>
          <t>Guidance for Full year</t>
        </is>
      </c>
    </row>
    <row r="1094">
      <c r="A1094" t="inlineStr">
        <is>
          <t>A319</t>
        </is>
      </c>
      <c r="C1094" t="inlineStr">
        <is>
          <t>Actual</t>
        </is>
      </c>
      <c r="D1094" t="inlineStr">
        <is>
          <t>QQQQ</t>
        </is>
      </c>
      <c r="AC1094" t="n">
        <v>125</v>
      </c>
      <c r="AE1094" t="n">
        <v>125</v>
      </c>
      <c r="AF1094" t="n">
        <v>128</v>
      </c>
      <c r="AG1094" t="n">
        <v>127</v>
      </c>
      <c r="AH1094" t="n">
        <v>133</v>
      </c>
      <c r="AJ1094" t="n">
        <v>133</v>
      </c>
      <c r="AK1094" t="n">
        <v>133</v>
      </c>
      <c r="AL1094" t="n">
        <v>133</v>
      </c>
      <c r="AM1094" t="n">
        <v>133</v>
      </c>
    </row>
    <row r="1095">
      <c r="A1095" t="inlineStr">
        <is>
          <t>A320</t>
        </is>
      </c>
      <c r="C1095" t="inlineStr">
        <is>
          <t>Actual</t>
        </is>
      </c>
      <c r="D1095" t="inlineStr">
        <is>
          <t>QQQQ</t>
        </is>
      </c>
      <c r="AC1095" t="n">
        <v>48</v>
      </c>
      <c r="AE1095" t="n">
        <v>48</v>
      </c>
      <c r="AF1095" t="n">
        <v>48</v>
      </c>
      <c r="AG1095" t="n">
        <v>48</v>
      </c>
      <c r="AH1095" t="n">
        <v>48</v>
      </c>
      <c r="AJ1095" t="n">
        <v>48</v>
      </c>
      <c r="AK1095" t="n">
        <v>48</v>
      </c>
      <c r="AL1095" t="n">
        <v>48</v>
      </c>
      <c r="AM1095" t="n">
        <v>48</v>
      </c>
    </row>
    <row r="1096">
      <c r="A1096" t="inlineStr">
        <is>
          <t>A321</t>
        </is>
      </c>
      <c r="C1096" t="inlineStr">
        <is>
          <t>Actual</t>
        </is>
      </c>
      <c r="D1096" t="inlineStr">
        <is>
          <t>QQQQ</t>
        </is>
      </c>
      <c r="AC1096" t="n">
        <v>219</v>
      </c>
      <c r="AE1096" t="n">
        <v>219</v>
      </c>
      <c r="AF1096" t="n">
        <v>219</v>
      </c>
      <c r="AG1096" t="n">
        <v>219</v>
      </c>
      <c r="AH1096" t="n">
        <v>219</v>
      </c>
      <c r="AJ1096" t="n">
        <v>219</v>
      </c>
      <c r="AK1096" t="n">
        <v>219</v>
      </c>
      <c r="AL1096" t="n">
        <v>219</v>
      </c>
      <c r="AM1096" t="n">
        <v>218</v>
      </c>
    </row>
    <row r="1097">
      <c r="A1097" t="inlineStr">
        <is>
          <t>A321 NEO</t>
        </is>
      </c>
      <c r="C1097" t="inlineStr">
        <is>
          <t>Actual</t>
        </is>
      </c>
      <c r="D1097" t="inlineStr">
        <is>
          <t>QQQQ</t>
        </is>
      </c>
      <c r="AH1097" t="n">
        <v>17</v>
      </c>
      <c r="AJ1097" t="n">
        <v>12</v>
      </c>
      <c r="AK1097" t="n">
        <v>12</v>
      </c>
      <c r="AL1097" t="n">
        <v>12</v>
      </c>
      <c r="AM1097" t="n">
        <v>30</v>
      </c>
    </row>
    <row r="1098">
      <c r="A1098" t="inlineStr">
        <is>
          <t>A332</t>
        </is>
      </c>
      <c r="C1098" t="inlineStr">
        <is>
          <t>Actual</t>
        </is>
      </c>
      <c r="D1098" t="inlineStr">
        <is>
          <t>QQQQ</t>
        </is>
      </c>
      <c r="AC1098" t="n">
        <v>15</v>
      </c>
      <c r="AE1098" t="n">
        <v>15</v>
      </c>
      <c r="AF1098" t="n">
        <v>15</v>
      </c>
      <c r="AG1098" t="n">
        <v>15</v>
      </c>
      <c r="AH1098" t="n">
        <v>15</v>
      </c>
      <c r="AJ1098" t="n">
        <v>15</v>
      </c>
      <c r="AK1098" t="n">
        <v>15</v>
      </c>
      <c r="AL1098" t="n">
        <v>15</v>
      </c>
      <c r="AM1098" t="n">
        <v>15</v>
      </c>
    </row>
    <row r="1099">
      <c r="A1099" t="inlineStr">
        <is>
          <t>A333</t>
        </is>
      </c>
      <c r="C1099" t="inlineStr">
        <is>
          <t>Actual</t>
        </is>
      </c>
      <c r="D1099" t="inlineStr">
        <is>
          <t>QQQQ</t>
        </is>
      </c>
      <c r="AC1099" t="n">
        <v>9</v>
      </c>
      <c r="AE1099" t="n">
        <v>9</v>
      </c>
      <c r="AF1099" t="n">
        <v>9</v>
      </c>
      <c r="AG1099" t="n">
        <v>9</v>
      </c>
      <c r="AH1099" t="n">
        <v>9</v>
      </c>
      <c r="AJ1099" t="n">
        <v>9</v>
      </c>
      <c r="AK1099" t="n">
        <v>9</v>
      </c>
      <c r="AL1099" t="n">
        <v>9</v>
      </c>
      <c r="AM1099" t="n">
        <v>9</v>
      </c>
    </row>
    <row r="1100">
      <c r="A1100" t="inlineStr">
        <is>
          <t>B738</t>
        </is>
      </c>
      <c r="C1100" t="inlineStr">
        <is>
          <t>Actual</t>
        </is>
      </c>
      <c r="D1100" t="inlineStr">
        <is>
          <t>QQQQ</t>
        </is>
      </c>
      <c r="AC1100" t="n">
        <v>304</v>
      </c>
      <c r="AE1100" t="n">
        <v>304</v>
      </c>
      <c r="AF1100" t="n">
        <v>304</v>
      </c>
      <c r="AG1100" t="n">
        <v>304</v>
      </c>
      <c r="AH1100" t="n">
        <v>304</v>
      </c>
      <c r="AJ1100" t="n">
        <v>304</v>
      </c>
      <c r="AK1100" t="n">
        <v>304</v>
      </c>
      <c r="AL1100" t="n">
        <v>304</v>
      </c>
      <c r="AM1100" t="n">
        <v>304</v>
      </c>
    </row>
    <row r="1101">
      <c r="A1101" t="inlineStr">
        <is>
          <t>B738 MAX</t>
        </is>
      </c>
      <c r="C1101" t="inlineStr">
        <is>
          <t>Actual</t>
        </is>
      </c>
      <c r="D1101" t="inlineStr">
        <is>
          <t>QQQQ</t>
        </is>
      </c>
      <c r="AC1101" t="n">
        <v>20</v>
      </c>
      <c r="AE1101" t="n">
        <v>20</v>
      </c>
      <c r="AF1101" t="n">
        <v>20</v>
      </c>
      <c r="AG1101" t="n">
        <v>20</v>
      </c>
      <c r="AH1101" t="n">
        <v>40</v>
      </c>
      <c r="AJ1101" t="n">
        <v>40</v>
      </c>
      <c r="AK1101" t="n">
        <v>40</v>
      </c>
      <c r="AL1101" t="n">
        <v>29</v>
      </c>
      <c r="AM1101" t="n">
        <v>46</v>
      </c>
    </row>
    <row r="1102">
      <c r="A1102" t="inlineStr">
        <is>
          <t>B757</t>
        </is>
      </c>
      <c r="C1102" t="inlineStr">
        <is>
          <t>Actual</t>
        </is>
      </c>
      <c r="D1102" t="inlineStr">
        <is>
          <t>QQQQ</t>
        </is>
      </c>
      <c r="AC1102" t="n">
        <v>34</v>
      </c>
      <c r="AE1102" t="n">
        <v>34</v>
      </c>
      <c r="AF1102" t="n">
        <v>34</v>
      </c>
      <c r="AG1102" t="n">
        <v>34</v>
      </c>
      <c r="AH1102" t="n">
        <v>24</v>
      </c>
      <c r="AJ1102" t="n">
        <v>24</v>
      </c>
      <c r="AK1102" t="n">
        <v>34</v>
      </c>
      <c r="AL1102" t="n">
        <v>34</v>
      </c>
      <c r="AM1102" t="n">
        <v>34</v>
      </c>
    </row>
    <row r="1103">
      <c r="A1103" t="inlineStr">
        <is>
          <t>B763</t>
        </is>
      </c>
      <c r="C1103" t="inlineStr">
        <is>
          <t>Actual</t>
        </is>
      </c>
      <c r="D1103" t="inlineStr">
        <is>
          <t>QQQQ</t>
        </is>
      </c>
      <c r="AC1103" t="n">
        <v>24</v>
      </c>
      <c r="AE1103" t="n">
        <v>24</v>
      </c>
      <c r="AF1103" t="n">
        <v>24</v>
      </c>
      <c r="AG1103" t="n">
        <v>24</v>
      </c>
      <c r="AH1103" t="n">
        <v>15</v>
      </c>
      <c r="AJ1103" t="n">
        <v>15</v>
      </c>
      <c r="AK1103" t="n">
        <v>15</v>
      </c>
      <c r="AL1103" t="n">
        <v>17</v>
      </c>
      <c r="AM1103" t="n">
        <v>6</v>
      </c>
    </row>
    <row r="1104">
      <c r="A1104" t="inlineStr">
        <is>
          <t>B772</t>
        </is>
      </c>
      <c r="C1104" t="inlineStr">
        <is>
          <t>Actual</t>
        </is>
      </c>
      <c r="D1104" t="inlineStr">
        <is>
          <t>QQQQ</t>
        </is>
      </c>
      <c r="AC1104" t="n">
        <v>47</v>
      </c>
      <c r="AE1104" t="n">
        <v>47</v>
      </c>
      <c r="AF1104" t="n">
        <v>47</v>
      </c>
      <c r="AG1104" t="n">
        <v>47</v>
      </c>
      <c r="AH1104" t="n">
        <v>47</v>
      </c>
      <c r="AJ1104" t="n">
        <v>47</v>
      </c>
      <c r="AK1104" t="n">
        <v>47</v>
      </c>
      <c r="AL1104" t="n">
        <v>47</v>
      </c>
      <c r="AM1104" t="n">
        <v>47</v>
      </c>
    </row>
    <row r="1105">
      <c r="A1105" t="inlineStr">
        <is>
          <t>B773</t>
        </is>
      </c>
      <c r="C1105" t="inlineStr">
        <is>
          <t>Actual</t>
        </is>
      </c>
      <c r="D1105" t="inlineStr">
        <is>
          <t>QQQQ</t>
        </is>
      </c>
      <c r="AC1105" t="n">
        <v>20</v>
      </c>
      <c r="AE1105" t="n">
        <v>20</v>
      </c>
      <c r="AF1105" t="n">
        <v>20</v>
      </c>
      <c r="AG1105" t="n">
        <v>20</v>
      </c>
      <c r="AH1105" t="n">
        <v>20</v>
      </c>
      <c r="AJ1105" t="n">
        <v>20</v>
      </c>
      <c r="AK1105" t="n">
        <v>20</v>
      </c>
      <c r="AL1105" t="n">
        <v>20</v>
      </c>
      <c r="AM1105" t="n">
        <v>20</v>
      </c>
    </row>
    <row r="1106">
      <c r="A1106" t="inlineStr">
        <is>
          <t>B788</t>
        </is>
      </c>
      <c r="C1106" t="inlineStr">
        <is>
          <t>Actual</t>
        </is>
      </c>
      <c r="D1106" t="inlineStr">
        <is>
          <t>QQQQ</t>
        </is>
      </c>
      <c r="AC1106" t="n">
        <v>20</v>
      </c>
      <c r="AE1106" t="n">
        <v>20</v>
      </c>
      <c r="AF1106" t="n">
        <v>20</v>
      </c>
      <c r="AG1106" t="n">
        <v>20</v>
      </c>
      <c r="AH1106" t="n">
        <v>20</v>
      </c>
      <c r="AJ1106" t="n">
        <v>20</v>
      </c>
      <c r="AK1106" t="n">
        <v>20</v>
      </c>
      <c r="AL1106" t="n">
        <v>20</v>
      </c>
      <c r="AM1106" t="n">
        <v>32</v>
      </c>
    </row>
    <row r="1107">
      <c r="A1107" t="inlineStr">
        <is>
          <t>B789</t>
        </is>
      </c>
      <c r="C1107" t="inlineStr">
        <is>
          <t>Actual</t>
        </is>
      </c>
      <c r="D1107" t="inlineStr">
        <is>
          <t>QQQQ</t>
        </is>
      </c>
      <c r="AC1107" t="n">
        <v>20</v>
      </c>
      <c r="AE1107" t="n">
        <v>20</v>
      </c>
      <c r="AF1107" t="n">
        <v>20</v>
      </c>
      <c r="AG1107" t="n">
        <v>20</v>
      </c>
      <c r="AH1107" t="n">
        <v>22</v>
      </c>
      <c r="AJ1107" t="n">
        <v>22</v>
      </c>
      <c r="AK1107" t="n">
        <v>22</v>
      </c>
      <c r="AL1107" t="n">
        <v>22</v>
      </c>
      <c r="AM1107" t="n">
        <v>22</v>
      </c>
    </row>
    <row r="1108">
      <c r="A1108" t="inlineStr">
        <is>
          <t>E190</t>
        </is>
      </c>
      <c r="C1108" t="inlineStr">
        <is>
          <t>Actual</t>
        </is>
      </c>
      <c r="D1108" t="inlineStr">
        <is>
          <t>QQQQ</t>
        </is>
      </c>
      <c r="AC1108" t="n">
        <v>20</v>
      </c>
      <c r="AE1108" t="n">
        <v>20</v>
      </c>
      <c r="AF1108" t="n">
        <v>20</v>
      </c>
      <c r="AG1108" t="n">
        <v>20</v>
      </c>
      <c r="AH1108" t="n">
        <v>14</v>
      </c>
      <c r="AJ1108" t="n">
        <v>14</v>
      </c>
      <c r="AK1108" t="n">
        <v>14</v>
      </c>
      <c r="AL1108" t="n">
        <v>20</v>
      </c>
    </row>
    <row r="1109">
      <c r="A1109" t="inlineStr">
        <is>
          <t>A319/320/321/A321neo</t>
        </is>
      </c>
      <c r="C1109" t="inlineStr">
        <is>
          <t>Actual</t>
        </is>
      </c>
      <c r="D1109" t="inlineStr">
        <is>
          <t>QQQQ</t>
        </is>
      </c>
      <c r="BB1109" t="n">
        <v>469</v>
      </c>
    </row>
    <row r="1110">
      <c r="A1110" t="inlineStr">
        <is>
          <t>737-800/MAX 8</t>
        </is>
      </c>
      <c r="C1110" t="inlineStr">
        <is>
          <t>Actual</t>
        </is>
      </c>
      <c r="D1110" t="inlineStr">
        <is>
          <t>QQQQ</t>
        </is>
      </c>
      <c r="BB1110" t="n">
        <v>362</v>
      </c>
    </row>
    <row r="1111">
      <c r="A1111" t="inlineStr">
        <is>
          <t>777-200ER/300ER</t>
        </is>
      </c>
      <c r="C1111" t="inlineStr">
        <is>
          <t>Actual</t>
        </is>
      </c>
      <c r="D1111" t="inlineStr">
        <is>
          <t>QQQQ</t>
        </is>
      </c>
      <c r="BB1111" t="n">
        <v>67</v>
      </c>
    </row>
    <row r="1112">
      <c r="A1112" t="inlineStr">
        <is>
          <t>787-8/9</t>
        </is>
      </c>
      <c r="C1112" t="inlineStr">
        <is>
          <t>Actual</t>
        </is>
      </c>
      <c r="D1112" t="inlineStr">
        <is>
          <t>QQQQ</t>
        </is>
      </c>
      <c r="BB1112" t="n">
        <v>59</v>
      </c>
    </row>
    <row r="1113">
      <c r="A1113" t="inlineStr">
        <is>
          <t>MD80</t>
        </is>
      </c>
      <c r="C1113" t="inlineStr">
        <is>
          <t>Actual</t>
        </is>
      </c>
      <c r="D1113" t="inlineStr">
        <is>
          <t>QQQQ</t>
        </is>
      </c>
      <c r="AC1113" t="n">
        <v>26</v>
      </c>
      <c r="AE1113" t="n">
        <v>26</v>
      </c>
      <c r="AF1113" t="n">
        <v>26</v>
      </c>
      <c r="AG1113" t="n">
        <v>30</v>
      </c>
    </row>
    <row r="1114">
      <c r="A1114" t="inlineStr">
        <is>
          <t>Total</t>
        </is>
      </c>
      <c r="C1114" t="inlineStr">
        <is>
          <t>Actual</t>
        </is>
      </c>
      <c r="D1114" t="inlineStr">
        <is>
          <t>QQQQ</t>
        </is>
      </c>
      <c r="AC1114" t="n">
        <v>951</v>
      </c>
      <c r="AE1114" t="n">
        <v>951</v>
      </c>
      <c r="AF1114" t="n">
        <v>954</v>
      </c>
      <c r="AG1114" t="n">
        <v>957</v>
      </c>
      <c r="AH1114" t="n">
        <v>947</v>
      </c>
      <c r="AJ1114" t="n">
        <v>942</v>
      </c>
      <c r="AK1114" t="n">
        <v>952</v>
      </c>
      <c r="AL1114" t="n">
        <v>949</v>
      </c>
      <c r="AM1114" t="n">
        <v>964</v>
      </c>
      <c r="BB1114" t="n">
        <v>957</v>
      </c>
    </row>
    <row r="1115">
      <c r="A1115" t="inlineStr">
        <is>
          <t>Total-c</t>
        </is>
      </c>
      <c r="I1115">
        <f>SUM(I1094:I1113)</f>
        <v/>
      </c>
      <c r="N1115">
        <f>SUM(N1094:N1113)</f>
        <v/>
      </c>
      <c r="S1115">
        <f>SUM(S1094:S1113)</f>
        <v/>
      </c>
      <c r="X1115">
        <f>SUM(X1094:X1113)</f>
        <v/>
      </c>
      <c r="AC1115">
        <f>SUM(AC1094:AC1113)</f>
        <v/>
      </c>
      <c r="AE1115">
        <f>SUM(AE1094:AE1113)</f>
        <v/>
      </c>
      <c r="AF1115">
        <f>SUM(AF1094:AF1113)</f>
        <v/>
      </c>
      <c r="AG1115">
        <f>SUM(AG1094:AG1113)</f>
        <v/>
      </c>
      <c r="AH1115">
        <f>SUM(AH1094:AH1113)</f>
        <v/>
      </c>
      <c r="AJ1115">
        <f>SUM(AJ1094:AJ1113)</f>
        <v/>
      </c>
      <c r="AK1115">
        <f>SUM(AK1094:AK1113)</f>
        <v/>
      </c>
      <c r="AL1115">
        <f>SUM(AL1094:AL1113)</f>
        <v/>
      </c>
      <c r="AM1115">
        <f>SUM(AM1094:AM1113)</f>
        <v/>
      </c>
      <c r="AR1115">
        <f>SUM(AR1094:AR1113)</f>
        <v/>
      </c>
      <c r="AV1115">
        <f>SUM(AV1094:AV1113)</f>
        <v/>
      </c>
      <c r="BB1115">
        <f>SUM(BB1094:BB1113)</f>
        <v/>
      </c>
    </row>
    <row r="1116">
      <c r="A1116" t="inlineStr">
        <is>
          <t>Sum check</t>
        </is>
      </c>
      <c r="I1116">
        <f>I1114-I1115</f>
        <v/>
      </c>
      <c r="N1116">
        <f>N1114-N1115</f>
        <v/>
      </c>
      <c r="S1116">
        <f>S1114-S1115</f>
        <v/>
      </c>
      <c r="X1116">
        <f>X1114-X1115</f>
        <v/>
      </c>
      <c r="AC1116">
        <f>AC1114-AC1115</f>
        <v/>
      </c>
      <c r="AE1116">
        <f>AE1114-AE1115</f>
        <v/>
      </c>
      <c r="AF1116">
        <f>AF1114-AF1115</f>
        <v/>
      </c>
      <c r="AG1116">
        <f>AG1114-AG1115</f>
        <v/>
      </c>
      <c r="AH1116">
        <f>AH1114-AH1115</f>
        <v/>
      </c>
      <c r="AJ1116">
        <f>AJ1114-AJ1115</f>
        <v/>
      </c>
      <c r="AK1116">
        <f>AK1114-AK1115</f>
        <v/>
      </c>
      <c r="AL1116">
        <f>AL1114-AL1115</f>
        <v/>
      </c>
      <c r="AM1116">
        <f>AM1114-AM1115</f>
        <v/>
      </c>
      <c r="AR1116">
        <f>AR1114-AR1115</f>
        <v/>
      </c>
      <c r="AV1116">
        <f>AV1114-AV1115</f>
        <v/>
      </c>
      <c r="BB1116">
        <f>BB1114-BB1115</f>
        <v/>
      </c>
    </row>
    <row r="1118">
      <c r="A1118" t="inlineStr">
        <is>
          <t>Next year</t>
        </is>
      </c>
    </row>
    <row r="1119">
      <c r="A1119" t="inlineStr">
        <is>
          <t>A319</t>
        </is>
      </c>
      <c r="C1119" t="inlineStr">
        <is>
          <t>Actual</t>
        </is>
      </c>
      <c r="D1119" t="inlineStr">
        <is>
          <t>QQQQ</t>
        </is>
      </c>
      <c r="AC1119" t="n">
        <v>125</v>
      </c>
      <c r="AE1119" t="n">
        <v>125</v>
      </c>
      <c r="AF1119" t="n">
        <v>133</v>
      </c>
      <c r="AG1119" t="n">
        <v>133</v>
      </c>
      <c r="AH1119" t="n">
        <v>133</v>
      </c>
      <c r="AJ1119" t="n">
        <v>133</v>
      </c>
      <c r="AK1119" t="n">
        <v>133</v>
      </c>
      <c r="AL1119" t="n">
        <v>133</v>
      </c>
    </row>
    <row r="1120">
      <c r="A1120" t="inlineStr">
        <is>
          <t>A320</t>
        </is>
      </c>
      <c r="C1120" t="inlineStr">
        <is>
          <t>Actual</t>
        </is>
      </c>
      <c r="D1120" t="inlineStr">
        <is>
          <t>QQQQ</t>
        </is>
      </c>
      <c r="AC1120" t="n">
        <v>48</v>
      </c>
      <c r="AE1120" t="n">
        <v>48</v>
      </c>
      <c r="AF1120" t="n">
        <v>48</v>
      </c>
      <c r="AG1120" t="n">
        <v>48</v>
      </c>
      <c r="AH1120" t="n">
        <v>48</v>
      </c>
      <c r="AJ1120" t="n">
        <v>48</v>
      </c>
      <c r="AK1120" t="n">
        <v>48</v>
      </c>
      <c r="AL1120" t="n">
        <v>48</v>
      </c>
    </row>
    <row r="1121">
      <c r="A1121" t="inlineStr">
        <is>
          <t>A321</t>
        </is>
      </c>
      <c r="C1121" t="inlineStr">
        <is>
          <t>Actual</t>
        </is>
      </c>
      <c r="D1121" t="inlineStr">
        <is>
          <t>QQQQ</t>
        </is>
      </c>
      <c r="AC1121" t="n">
        <v>219</v>
      </c>
      <c r="AE1121" t="n">
        <v>219</v>
      </c>
      <c r="AF1121" t="n">
        <v>219</v>
      </c>
      <c r="AG1121" t="n">
        <v>219</v>
      </c>
      <c r="AH1121" t="n">
        <v>219</v>
      </c>
      <c r="AJ1121" t="n">
        <v>219</v>
      </c>
      <c r="AK1121" t="n">
        <v>219</v>
      </c>
      <c r="AL1121" t="n">
        <v>219</v>
      </c>
    </row>
    <row r="1122">
      <c r="A1122" t="inlineStr">
        <is>
          <t>A321 NEO</t>
        </is>
      </c>
      <c r="C1122" t="inlineStr">
        <is>
          <t>Actual</t>
        </is>
      </c>
      <c r="D1122" t="inlineStr">
        <is>
          <t>QQQQ</t>
        </is>
      </c>
      <c r="AC1122" t="n">
        <v>25</v>
      </c>
      <c r="AE1122" t="n">
        <v>22</v>
      </c>
      <c r="AF1122" t="n">
        <v>17</v>
      </c>
      <c r="AG1122" t="n">
        <v>17</v>
      </c>
      <c r="AH1122" t="n">
        <v>32</v>
      </c>
      <c r="AJ1122" t="n">
        <v>32</v>
      </c>
      <c r="AK1122" t="n">
        <v>32</v>
      </c>
      <c r="AL1122" t="n">
        <v>32</v>
      </c>
    </row>
    <row r="1123">
      <c r="A1123" t="inlineStr">
        <is>
          <t>A332</t>
        </is>
      </c>
      <c r="C1123" t="inlineStr">
        <is>
          <t>Actual</t>
        </is>
      </c>
      <c r="D1123" t="inlineStr">
        <is>
          <t>QQQQ</t>
        </is>
      </c>
      <c r="AC1123" t="n">
        <v>15</v>
      </c>
      <c r="AE1123" t="n">
        <v>15</v>
      </c>
      <c r="AF1123" t="n">
        <v>15</v>
      </c>
      <c r="AG1123" t="n">
        <v>15</v>
      </c>
      <c r="AH1123" t="n">
        <v>15</v>
      </c>
      <c r="AJ1123" t="n">
        <v>15</v>
      </c>
      <c r="AK1123" t="n">
        <v>15</v>
      </c>
      <c r="AL1123" t="n">
        <v>15</v>
      </c>
    </row>
    <row r="1124">
      <c r="A1124" t="inlineStr">
        <is>
          <t>A333</t>
        </is>
      </c>
      <c r="C1124" t="inlineStr">
        <is>
          <t>Actual</t>
        </is>
      </c>
      <c r="D1124" t="inlineStr">
        <is>
          <t>QQQQ</t>
        </is>
      </c>
      <c r="AC1124" t="n">
        <v>9</v>
      </c>
      <c r="AE1124" t="n">
        <v>9</v>
      </c>
      <c r="AF1124" t="n">
        <v>9</v>
      </c>
      <c r="AG1124" t="n">
        <v>9</v>
      </c>
      <c r="AH1124" t="n">
        <v>9</v>
      </c>
      <c r="AJ1124" t="n">
        <v>9</v>
      </c>
      <c r="AK1124" t="n">
        <v>9</v>
      </c>
      <c r="AL1124" t="n">
        <v>9</v>
      </c>
    </row>
    <row r="1125">
      <c r="A1125" t="inlineStr">
        <is>
          <t>B738</t>
        </is>
      </c>
      <c r="C1125" t="inlineStr">
        <is>
          <t>Actual</t>
        </is>
      </c>
      <c r="D1125" t="inlineStr">
        <is>
          <t>QQQQ</t>
        </is>
      </c>
      <c r="AC1125" t="n">
        <v>292</v>
      </c>
      <c r="AE1125" t="n">
        <v>304</v>
      </c>
      <c r="AF1125" t="n">
        <v>304</v>
      </c>
      <c r="AG1125" t="n">
        <v>304</v>
      </c>
      <c r="AH1125" t="n">
        <v>299</v>
      </c>
      <c r="AJ1125" t="n">
        <v>299</v>
      </c>
      <c r="AK1125" t="n">
        <v>304</v>
      </c>
      <c r="AL1125" t="n">
        <v>304</v>
      </c>
    </row>
    <row r="1126">
      <c r="A1126" t="inlineStr">
        <is>
          <t>B738 MAX</t>
        </is>
      </c>
      <c r="C1126" t="inlineStr">
        <is>
          <t>Actual</t>
        </is>
      </c>
      <c r="D1126" t="inlineStr">
        <is>
          <t>QQQQ</t>
        </is>
      </c>
      <c r="AC1126" t="n">
        <v>40</v>
      </c>
      <c r="AE1126" t="n">
        <v>40</v>
      </c>
      <c r="AF1126" t="n">
        <v>40</v>
      </c>
      <c r="AG1126" t="n">
        <v>40</v>
      </c>
      <c r="AH1126" t="n">
        <v>50</v>
      </c>
      <c r="AJ1126" t="n">
        <v>50</v>
      </c>
      <c r="AK1126" t="n">
        <v>50</v>
      </c>
      <c r="AL1126" t="n">
        <v>50</v>
      </c>
    </row>
    <row r="1127">
      <c r="A1127" t="inlineStr">
        <is>
          <t>B757</t>
        </is>
      </c>
      <c r="C1127" t="inlineStr">
        <is>
          <t>Actual</t>
        </is>
      </c>
      <c r="D1127" t="inlineStr">
        <is>
          <t>QQQQ</t>
        </is>
      </c>
      <c r="AC1127" t="n">
        <v>34</v>
      </c>
      <c r="AE1127" t="n">
        <v>34</v>
      </c>
      <c r="AF1127" t="n">
        <v>24</v>
      </c>
      <c r="AG1127" t="n">
        <v>24</v>
      </c>
      <c r="AH1127" t="n">
        <v>24</v>
      </c>
      <c r="AJ1127" t="n">
        <v>24</v>
      </c>
      <c r="AK1127" t="n">
        <v>34</v>
      </c>
      <c r="AL1127" t="n">
        <v>34</v>
      </c>
    </row>
    <row r="1128">
      <c r="A1128" t="inlineStr">
        <is>
          <t>B763</t>
        </is>
      </c>
      <c r="C1128" t="inlineStr">
        <is>
          <t>Actual</t>
        </is>
      </c>
      <c r="D1128" t="inlineStr">
        <is>
          <t>QQQQ</t>
        </is>
      </c>
      <c r="AC1128" t="n">
        <v>24</v>
      </c>
      <c r="AE1128" t="n">
        <v>18</v>
      </c>
      <c r="AF1128" t="n">
        <v>18</v>
      </c>
      <c r="AG1128" t="n">
        <v>18</v>
      </c>
      <c r="AH1128" t="n">
        <v>6</v>
      </c>
      <c r="AJ1128" t="n">
        <v>6</v>
      </c>
      <c r="AK1128" t="n">
        <v>6</v>
      </c>
      <c r="AL1128" t="n">
        <v>6</v>
      </c>
    </row>
    <row r="1129">
      <c r="A1129" t="inlineStr">
        <is>
          <t>B772</t>
        </is>
      </c>
      <c r="C1129" t="inlineStr">
        <is>
          <t>Actual</t>
        </is>
      </c>
      <c r="D1129" t="inlineStr">
        <is>
          <t>QQQQ</t>
        </is>
      </c>
      <c r="AC1129" t="n">
        <v>47</v>
      </c>
      <c r="AE1129" t="n">
        <v>47</v>
      </c>
      <c r="AF1129" t="n">
        <v>47</v>
      </c>
      <c r="AG1129" t="n">
        <v>47</v>
      </c>
      <c r="AH1129" t="n">
        <v>47</v>
      </c>
      <c r="AJ1129" t="n">
        <v>47</v>
      </c>
      <c r="AK1129" t="n">
        <v>47</v>
      </c>
      <c r="AL1129" t="n">
        <v>47</v>
      </c>
    </row>
    <row r="1130">
      <c r="A1130" t="inlineStr">
        <is>
          <t>B773</t>
        </is>
      </c>
      <c r="C1130" t="inlineStr">
        <is>
          <t>Actual</t>
        </is>
      </c>
      <c r="D1130" t="inlineStr">
        <is>
          <t>QQQQ</t>
        </is>
      </c>
      <c r="AC1130" t="n">
        <v>20</v>
      </c>
      <c r="AE1130" t="n">
        <v>20</v>
      </c>
      <c r="AF1130" t="n">
        <v>20</v>
      </c>
      <c r="AG1130" t="n">
        <v>20</v>
      </c>
      <c r="AH1130" t="n">
        <v>20</v>
      </c>
      <c r="AJ1130" t="n">
        <v>20</v>
      </c>
      <c r="AK1130" t="n">
        <v>20</v>
      </c>
      <c r="AL1130" t="n">
        <v>20</v>
      </c>
    </row>
    <row r="1131">
      <c r="A1131" t="inlineStr">
        <is>
          <t>B788</t>
        </is>
      </c>
      <c r="C1131" t="inlineStr">
        <is>
          <t>Actual</t>
        </is>
      </c>
      <c r="D1131" t="inlineStr">
        <is>
          <t>QQQQ</t>
        </is>
      </c>
      <c r="AC1131" t="n">
        <v>20</v>
      </c>
      <c r="AE1131" t="n">
        <v>20</v>
      </c>
      <c r="AF1131" t="n">
        <v>20</v>
      </c>
      <c r="AG1131" t="n">
        <v>20</v>
      </c>
      <c r="AH1131" t="n">
        <v>32</v>
      </c>
      <c r="AJ1131" t="n">
        <v>32</v>
      </c>
      <c r="AK1131" t="n">
        <v>32</v>
      </c>
      <c r="AL1131" t="n">
        <v>32</v>
      </c>
    </row>
    <row r="1132">
      <c r="A1132" t="inlineStr">
        <is>
          <t>B789</t>
        </is>
      </c>
      <c r="C1132" t="inlineStr">
        <is>
          <t>Actual</t>
        </is>
      </c>
      <c r="D1132" t="inlineStr">
        <is>
          <t>QQQQ</t>
        </is>
      </c>
      <c r="AC1132" t="n">
        <v>22</v>
      </c>
      <c r="AE1132" t="n">
        <v>22</v>
      </c>
      <c r="AF1132" t="n">
        <v>22</v>
      </c>
      <c r="AG1132" t="n">
        <v>22</v>
      </c>
      <c r="AH1132" t="n">
        <v>22</v>
      </c>
      <c r="AJ1132" t="n">
        <v>22</v>
      </c>
      <c r="AK1132" t="n">
        <v>22</v>
      </c>
      <c r="AL1132" t="n">
        <v>22</v>
      </c>
    </row>
    <row r="1133">
      <c r="A1133" t="inlineStr">
        <is>
          <t>E190</t>
        </is>
      </c>
      <c r="C1133" t="inlineStr">
        <is>
          <t>Actual</t>
        </is>
      </c>
      <c r="D1133" t="inlineStr">
        <is>
          <t>QQQQ</t>
        </is>
      </c>
      <c r="AF1133" t="n">
        <v>14</v>
      </c>
      <c r="AG1133" t="n">
        <v>14</v>
      </c>
    </row>
    <row r="1134">
      <c r="A1134" t="inlineStr">
        <is>
          <t>Next year</t>
        </is>
      </c>
      <c r="C1134" t="inlineStr">
        <is>
          <t>Actual</t>
        </is>
      </c>
      <c r="D1134" t="inlineStr">
        <is>
          <t>QQQQ</t>
        </is>
      </c>
      <c r="AC1134" t="n">
        <v>940</v>
      </c>
      <c r="AE1134" t="n">
        <v>943</v>
      </c>
      <c r="AF1134" t="n">
        <v>950</v>
      </c>
      <c r="AG1134" t="n">
        <v>950</v>
      </c>
      <c r="AH1134" t="n">
        <v>956</v>
      </c>
      <c r="AJ1134" t="n">
        <v>956</v>
      </c>
      <c r="AK1134" t="n">
        <v>971</v>
      </c>
      <c r="AL1134" t="n">
        <v>971</v>
      </c>
    </row>
    <row r="1135">
      <c r="A1135" t="inlineStr">
        <is>
          <t>Next year-c</t>
        </is>
      </c>
      <c r="I1135">
        <f>SUM(I1119:I1133)</f>
        <v/>
      </c>
      <c r="N1135">
        <f>SUM(N1119:N1133)</f>
        <v/>
      </c>
      <c r="S1135">
        <f>SUM(S1119:S1133)</f>
        <v/>
      </c>
      <c r="X1135">
        <f>SUM(X1119:X1133)</f>
        <v/>
      </c>
      <c r="AC1135">
        <f>SUM(AC1119:AC1133)</f>
        <v/>
      </c>
      <c r="AE1135">
        <f>SUM(AE1119:AE1133)</f>
        <v/>
      </c>
      <c r="AF1135">
        <f>SUM(AF1119:AF1133)</f>
        <v/>
      </c>
      <c r="AG1135">
        <f>SUM(AG1119:AG1133)</f>
        <v/>
      </c>
      <c r="AH1135">
        <f>SUM(AH1119:AH1133)</f>
        <v/>
      </c>
      <c r="AJ1135">
        <f>SUM(AJ1119:AJ1133)</f>
        <v/>
      </c>
      <c r="AK1135">
        <f>SUM(AK1119:AK1133)</f>
        <v/>
      </c>
      <c r="AL1135">
        <f>SUM(AL1119:AL1133)</f>
        <v/>
      </c>
      <c r="AM1135">
        <f>SUM(AM1119:AM1133)</f>
        <v/>
      </c>
      <c r="AR1135">
        <f>SUM(AR1119:AR1133)</f>
        <v/>
      </c>
      <c r="AV1135">
        <f>SUM(AV1119:AV1133)</f>
        <v/>
      </c>
    </row>
    <row r="1136">
      <c r="A1136" t="inlineStr">
        <is>
          <t>Sum check</t>
        </is>
      </c>
      <c r="I1136">
        <f>I1134-I1135</f>
        <v/>
      </c>
      <c r="N1136">
        <f>N1134-N1135</f>
        <v/>
      </c>
      <c r="S1136">
        <f>S1134-S1135</f>
        <v/>
      </c>
      <c r="X1136">
        <f>X1134-X1135</f>
        <v/>
      </c>
      <c r="AC1136">
        <f>AC1134-AC1135</f>
        <v/>
      </c>
      <c r="AE1136">
        <f>AE1134-AE1135</f>
        <v/>
      </c>
      <c r="AF1136">
        <f>AF1134-AF1135</f>
        <v/>
      </c>
      <c r="AG1136">
        <f>AG1134-AG1135</f>
        <v/>
      </c>
      <c r="AH1136">
        <f>AH1134-AH1135</f>
        <v/>
      </c>
      <c r="AJ1136">
        <f>AJ1134-AJ1135</f>
        <v/>
      </c>
      <c r="AK1136">
        <f>AK1134-AK1135</f>
        <v/>
      </c>
      <c r="AL1136">
        <f>AL1134-AL1135</f>
        <v/>
      </c>
      <c r="AM1136">
        <f>AM1134-AM1135</f>
        <v/>
      </c>
      <c r="AR1136">
        <f>AR1134-AR1135</f>
        <v/>
      </c>
      <c r="AV1136">
        <f>AV1134-AV1135</f>
        <v/>
      </c>
    </row>
    <row r="1138">
      <c r="A1138" t="inlineStr">
        <is>
          <t>Next to next year</t>
        </is>
      </c>
    </row>
    <row r="1139">
      <c r="A1139" t="inlineStr">
        <is>
          <t>A319</t>
        </is>
      </c>
      <c r="C1139" t="inlineStr">
        <is>
          <t>Actual</t>
        </is>
      </c>
      <c r="D1139" t="inlineStr">
        <is>
          <t>QQQQ</t>
        </is>
      </c>
      <c r="AC1139" t="n">
        <v>125</v>
      </c>
      <c r="AE1139" t="n">
        <v>125</v>
      </c>
      <c r="AF1139" t="n">
        <v>133</v>
      </c>
      <c r="AG1139" t="n">
        <v>133</v>
      </c>
      <c r="AH1139" t="n">
        <v>133</v>
      </c>
      <c r="AJ1139" t="n">
        <v>133</v>
      </c>
      <c r="AK1139" t="n">
        <v>133</v>
      </c>
      <c r="AL1139" t="n">
        <v>133</v>
      </c>
    </row>
    <row r="1140">
      <c r="A1140" t="inlineStr">
        <is>
          <t>A320</t>
        </is>
      </c>
      <c r="C1140" t="inlineStr">
        <is>
          <t>Actual</t>
        </is>
      </c>
      <c r="D1140" t="inlineStr">
        <is>
          <t>QQQQ</t>
        </is>
      </c>
      <c r="AC1140" t="n">
        <v>48</v>
      </c>
      <c r="AE1140" t="n">
        <v>48</v>
      </c>
      <c r="AF1140" t="n">
        <v>48</v>
      </c>
      <c r="AG1140" t="n">
        <v>48</v>
      </c>
      <c r="AH1140" t="n">
        <v>44</v>
      </c>
      <c r="AJ1140" t="n">
        <v>44</v>
      </c>
      <c r="AK1140" t="n">
        <v>48</v>
      </c>
      <c r="AL1140" t="n">
        <v>48</v>
      </c>
    </row>
    <row r="1141">
      <c r="A1141" t="inlineStr">
        <is>
          <t>A321</t>
        </is>
      </c>
      <c r="C1141" t="inlineStr">
        <is>
          <t>Actual</t>
        </is>
      </c>
      <c r="D1141" t="inlineStr">
        <is>
          <t>QQQQ</t>
        </is>
      </c>
      <c r="AC1141" t="n">
        <v>219</v>
      </c>
      <c r="AE1141" t="n">
        <v>219</v>
      </c>
      <c r="AF1141" t="n">
        <v>219</v>
      </c>
      <c r="AG1141" t="n">
        <v>219</v>
      </c>
      <c r="AH1141" t="n">
        <v>219</v>
      </c>
      <c r="AJ1141" t="n">
        <v>219</v>
      </c>
      <c r="AK1141" t="n">
        <v>219</v>
      </c>
      <c r="AL1141" t="n">
        <v>219</v>
      </c>
    </row>
    <row r="1142">
      <c r="A1142" t="inlineStr">
        <is>
          <t>A321 NEO</t>
        </is>
      </c>
      <c r="C1142" t="inlineStr">
        <is>
          <t>Actual</t>
        </is>
      </c>
      <c r="D1142" t="inlineStr">
        <is>
          <t>QQQQ</t>
        </is>
      </c>
      <c r="AC1142" t="n">
        <v>50</v>
      </c>
      <c r="AE1142" t="n">
        <v>47</v>
      </c>
      <c r="AF1142" t="n">
        <v>32</v>
      </c>
      <c r="AG1142" t="n">
        <v>32</v>
      </c>
      <c r="AH1142" t="n">
        <v>50</v>
      </c>
      <c r="AJ1142" t="n">
        <v>50</v>
      </c>
      <c r="AK1142" t="n">
        <v>50</v>
      </c>
      <c r="AL1142" t="n">
        <v>50</v>
      </c>
    </row>
    <row r="1143">
      <c r="A1143" t="inlineStr">
        <is>
          <t>A332</t>
        </is>
      </c>
      <c r="C1143" t="inlineStr">
        <is>
          <t>Actual</t>
        </is>
      </c>
      <c r="D1143" t="inlineStr">
        <is>
          <t>QQQQ</t>
        </is>
      </c>
      <c r="AC1143" t="n">
        <v>15</v>
      </c>
      <c r="AE1143" t="n">
        <v>15</v>
      </c>
      <c r="AF1143" t="n">
        <v>15</v>
      </c>
      <c r="AG1143" t="n">
        <v>15</v>
      </c>
      <c r="AH1143" t="n">
        <v>15</v>
      </c>
      <c r="AJ1143" t="n">
        <v>15</v>
      </c>
      <c r="AK1143" t="n">
        <v>15</v>
      </c>
      <c r="AL1143" t="n">
        <v>15</v>
      </c>
    </row>
    <row r="1144">
      <c r="A1144" t="inlineStr">
        <is>
          <t>A350</t>
        </is>
      </c>
      <c r="C1144" t="inlineStr">
        <is>
          <t>Actual</t>
        </is>
      </c>
      <c r="D1144" t="inlineStr">
        <is>
          <t>QQQQ</t>
        </is>
      </c>
      <c r="AC1144" t="n">
        <v>2</v>
      </c>
    </row>
    <row r="1145">
      <c r="A1145" t="inlineStr">
        <is>
          <t>A333</t>
        </is>
      </c>
      <c r="C1145" t="inlineStr">
        <is>
          <t>Actual</t>
        </is>
      </c>
      <c r="D1145" t="inlineStr">
        <is>
          <t>QQQQ</t>
        </is>
      </c>
      <c r="AE1145" t="n">
        <v>9</v>
      </c>
      <c r="AF1145" t="n">
        <v>9</v>
      </c>
      <c r="AG1145" t="n">
        <v>9</v>
      </c>
      <c r="AH1145" t="n">
        <v>9</v>
      </c>
      <c r="AJ1145" t="n">
        <v>9</v>
      </c>
      <c r="AK1145" t="n">
        <v>9</v>
      </c>
      <c r="AL1145" t="n">
        <v>9</v>
      </c>
    </row>
    <row r="1146">
      <c r="A1146" t="inlineStr">
        <is>
          <t>B738</t>
        </is>
      </c>
      <c r="C1146" t="inlineStr">
        <is>
          <t>Actual</t>
        </is>
      </c>
      <c r="D1146" t="inlineStr">
        <is>
          <t>QQQQ</t>
        </is>
      </c>
      <c r="AC1146" t="n">
        <v>259</v>
      </c>
      <c r="AE1146" t="n">
        <v>284</v>
      </c>
      <c r="AF1146" t="n">
        <v>299</v>
      </c>
      <c r="AG1146" t="n">
        <v>299</v>
      </c>
      <c r="AH1146" t="n">
        <v>276</v>
      </c>
      <c r="AJ1146" t="n">
        <v>276</v>
      </c>
      <c r="AK1146" t="n">
        <v>304</v>
      </c>
      <c r="AL1146" t="n">
        <v>304</v>
      </c>
    </row>
    <row r="1147">
      <c r="A1147" t="inlineStr">
        <is>
          <t>B738 MAX</t>
        </is>
      </c>
      <c r="C1147" t="inlineStr">
        <is>
          <t>Actual</t>
        </is>
      </c>
      <c r="D1147" t="inlineStr">
        <is>
          <t>QQQQ</t>
        </is>
      </c>
      <c r="AC1147" t="n">
        <v>60</v>
      </c>
      <c r="AE1147" t="n">
        <v>50</v>
      </c>
      <c r="AF1147" t="n">
        <v>50</v>
      </c>
      <c r="AG1147" t="n">
        <v>50</v>
      </c>
      <c r="AH1147" t="n">
        <v>60</v>
      </c>
      <c r="AJ1147" t="n">
        <v>60</v>
      </c>
      <c r="AK1147" t="n">
        <v>60</v>
      </c>
      <c r="AL1147" t="n">
        <v>60</v>
      </c>
    </row>
    <row r="1148">
      <c r="A1148" t="inlineStr">
        <is>
          <t>B757</t>
        </is>
      </c>
      <c r="C1148" t="inlineStr">
        <is>
          <t>Actual</t>
        </is>
      </c>
      <c r="D1148" t="inlineStr">
        <is>
          <t>QQQQ</t>
        </is>
      </c>
      <c r="AC1148" t="n">
        <v>24</v>
      </c>
      <c r="AE1148" t="n">
        <v>24</v>
      </c>
      <c r="AF1148" t="n">
        <v>24</v>
      </c>
      <c r="AG1148" t="n">
        <v>24</v>
      </c>
      <c r="AH1148" t="n">
        <v>24</v>
      </c>
      <c r="AJ1148" t="n">
        <v>24</v>
      </c>
      <c r="AK1148" t="n">
        <v>24</v>
      </c>
      <c r="AL1148" t="n">
        <v>24</v>
      </c>
    </row>
    <row r="1149">
      <c r="A1149" t="inlineStr">
        <is>
          <t>B763</t>
        </is>
      </c>
      <c r="C1149" t="inlineStr">
        <is>
          <t>Actual</t>
        </is>
      </c>
      <c r="D1149" t="inlineStr">
        <is>
          <t>QQQQ</t>
        </is>
      </c>
      <c r="AC1149" t="n">
        <v>24</v>
      </c>
      <c r="AE1149" t="n">
        <v>5</v>
      </c>
      <c r="AF1149" t="n">
        <v>5</v>
      </c>
      <c r="AG1149" t="n">
        <v>5</v>
      </c>
    </row>
    <row r="1150">
      <c r="A1150" t="inlineStr">
        <is>
          <t>B772</t>
        </is>
      </c>
      <c r="C1150" t="inlineStr">
        <is>
          <t>Actual</t>
        </is>
      </c>
      <c r="D1150" t="inlineStr">
        <is>
          <t>QQQQ</t>
        </is>
      </c>
      <c r="AC1150" t="n">
        <v>47</v>
      </c>
      <c r="AE1150" t="n">
        <v>47</v>
      </c>
      <c r="AF1150" t="n">
        <v>47</v>
      </c>
      <c r="AG1150" t="n">
        <v>47</v>
      </c>
      <c r="AH1150" t="n">
        <v>47</v>
      </c>
      <c r="AJ1150" t="n">
        <v>47</v>
      </c>
      <c r="AK1150" t="n">
        <v>47</v>
      </c>
      <c r="AL1150" t="n">
        <v>47</v>
      </c>
    </row>
    <row r="1151">
      <c r="A1151" t="inlineStr">
        <is>
          <t>B773</t>
        </is>
      </c>
      <c r="C1151" t="inlineStr">
        <is>
          <t>Actual</t>
        </is>
      </c>
      <c r="D1151" t="inlineStr">
        <is>
          <t>QQQQ</t>
        </is>
      </c>
      <c r="AC1151" t="n">
        <v>20</v>
      </c>
      <c r="AE1151" t="n">
        <v>20</v>
      </c>
      <c r="AF1151" t="n">
        <v>20</v>
      </c>
      <c r="AG1151" t="n">
        <v>20</v>
      </c>
      <c r="AH1151" t="n">
        <v>20</v>
      </c>
      <c r="AJ1151" t="n">
        <v>20</v>
      </c>
      <c r="AK1151" t="n">
        <v>20</v>
      </c>
      <c r="AL1151" t="n">
        <v>20</v>
      </c>
    </row>
    <row r="1152">
      <c r="A1152" t="inlineStr">
        <is>
          <t>B788</t>
        </is>
      </c>
      <c r="C1152" t="inlineStr">
        <is>
          <t>Actual</t>
        </is>
      </c>
      <c r="D1152" t="inlineStr">
        <is>
          <t>QQQQ</t>
        </is>
      </c>
      <c r="AC1152" t="n">
        <v>20</v>
      </c>
      <c r="AE1152" t="n">
        <v>32</v>
      </c>
      <c r="AF1152" t="n">
        <v>32</v>
      </c>
      <c r="AG1152" t="n">
        <v>32</v>
      </c>
      <c r="AH1152" t="n">
        <v>42</v>
      </c>
      <c r="AJ1152" t="n">
        <v>42</v>
      </c>
      <c r="AK1152" t="n">
        <v>42</v>
      </c>
      <c r="AL1152" t="n">
        <v>42</v>
      </c>
    </row>
    <row r="1153">
      <c r="A1153" t="inlineStr">
        <is>
          <t>B789</t>
        </is>
      </c>
      <c r="C1153" t="inlineStr">
        <is>
          <t>Actual</t>
        </is>
      </c>
      <c r="D1153" t="inlineStr">
        <is>
          <t>QQQQ</t>
        </is>
      </c>
      <c r="AC1153" t="n">
        <v>22</v>
      </c>
      <c r="AE1153" t="n">
        <v>22</v>
      </c>
      <c r="AF1153" t="n">
        <v>22</v>
      </c>
      <c r="AG1153" t="n">
        <v>22</v>
      </c>
      <c r="AH1153" t="n">
        <v>22</v>
      </c>
      <c r="AJ1153" t="n">
        <v>22</v>
      </c>
      <c r="AK1153" t="n">
        <v>22</v>
      </c>
      <c r="AL1153" t="n">
        <v>22</v>
      </c>
    </row>
    <row r="1154">
      <c r="A1154" t="inlineStr">
        <is>
          <t>Next to next year</t>
        </is>
      </c>
      <c r="C1154" t="inlineStr">
        <is>
          <t>Actual</t>
        </is>
      </c>
      <c r="D1154" t="inlineStr">
        <is>
          <t>QQQQ</t>
        </is>
      </c>
      <c r="AC1154" t="n">
        <v>935</v>
      </c>
      <c r="AE1154" t="n">
        <v>947</v>
      </c>
      <c r="AF1154" t="n">
        <v>955</v>
      </c>
      <c r="AG1154" t="n">
        <v>955</v>
      </c>
      <c r="AH1154" t="n">
        <v>961</v>
      </c>
      <c r="AJ1154" t="n">
        <v>961</v>
      </c>
      <c r="AK1154" t="n">
        <v>993</v>
      </c>
      <c r="AL1154" t="n">
        <v>993</v>
      </c>
    </row>
    <row r="1155">
      <c r="A1155" t="inlineStr">
        <is>
          <t>Next to next year-c</t>
        </is>
      </c>
      <c r="I1155">
        <f>SUM(I1139:I1153)</f>
        <v/>
      </c>
      <c r="N1155">
        <f>SUM(N1139:N1153)</f>
        <v/>
      </c>
      <c r="S1155">
        <f>SUM(S1139:S1153)</f>
        <v/>
      </c>
      <c r="X1155">
        <f>SUM(X1139:X1153)</f>
        <v/>
      </c>
      <c r="AC1155">
        <f>SUM(AC1139:AC1153)</f>
        <v/>
      </c>
      <c r="AE1155">
        <f>SUM(AE1139:AE1153)</f>
        <v/>
      </c>
      <c r="AF1155">
        <f>SUM(AF1139:AF1153)</f>
        <v/>
      </c>
      <c r="AG1155">
        <f>SUM(AG1139:AG1153)</f>
        <v/>
      </c>
      <c r="AH1155">
        <f>SUM(AH1139:AH1153)</f>
        <v/>
      </c>
      <c r="AJ1155">
        <f>SUM(AJ1139:AJ1153)</f>
        <v/>
      </c>
      <c r="AK1155">
        <f>SUM(AK1139:AK1153)</f>
        <v/>
      </c>
      <c r="AL1155">
        <f>SUM(AL1139:AL1153)</f>
        <v/>
      </c>
      <c r="AM1155">
        <f>SUM(AM1139:AM1153)</f>
        <v/>
      </c>
      <c r="AR1155">
        <f>SUM(AR1139:AR1153)</f>
        <v/>
      </c>
      <c r="AV1155">
        <f>SUM(AV1139:AV1153)</f>
        <v/>
      </c>
    </row>
    <row r="1156">
      <c r="A1156" t="inlineStr">
        <is>
          <t>Sum check</t>
        </is>
      </c>
      <c r="I1156">
        <f>I1154-I1155</f>
        <v/>
      </c>
      <c r="N1156">
        <f>N1154-N1155</f>
        <v/>
      </c>
      <c r="S1156">
        <f>S1154-S1155</f>
        <v/>
      </c>
      <c r="X1156">
        <f>X1154-X1155</f>
        <v/>
      </c>
      <c r="AC1156">
        <f>AC1154-AC1155</f>
        <v/>
      </c>
      <c r="AE1156">
        <f>AE1154-AE1155</f>
        <v/>
      </c>
      <c r="AF1156">
        <f>AF1154-AF1155</f>
        <v/>
      </c>
      <c r="AG1156">
        <f>AG1154-AG1155</f>
        <v/>
      </c>
      <c r="AH1156">
        <f>AH1154-AH1155</f>
        <v/>
      </c>
      <c r="AJ1156">
        <f>AJ1154-AJ1155</f>
        <v/>
      </c>
      <c r="AK1156">
        <f>AK1154-AK1155</f>
        <v/>
      </c>
      <c r="AL1156">
        <f>AL1154-AL1155</f>
        <v/>
      </c>
      <c r="AM1156">
        <f>AM1154-AM1155</f>
        <v/>
      </c>
      <c r="AR1156">
        <f>AR1154-AR1155</f>
        <v/>
      </c>
      <c r="AV1156">
        <f>AV1154-AV1155</f>
        <v/>
      </c>
    </row>
    <row r="1158">
      <c r="A1158" t="inlineStr">
        <is>
          <t>Active Regional Year Ending Fleet Count</t>
        </is>
      </c>
    </row>
    <row r="1159">
      <c r="A1159" t="inlineStr">
        <is>
          <t>Guidance for Full year</t>
        </is>
      </c>
    </row>
    <row r="1160">
      <c r="A1160" t="inlineStr">
        <is>
          <t>CRJ200</t>
        </is>
      </c>
      <c r="C1160" t="inlineStr">
        <is>
          <t>Actual</t>
        </is>
      </c>
      <c r="D1160" t="inlineStr">
        <is>
          <t>QQQQ</t>
        </is>
      </c>
      <c r="AC1160" t="n">
        <v>35</v>
      </c>
      <c r="AE1160" t="n">
        <v>35</v>
      </c>
      <c r="AF1160" t="n">
        <v>35</v>
      </c>
      <c r="AG1160" t="n">
        <v>35</v>
      </c>
      <c r="AH1160" t="n">
        <v>21</v>
      </c>
      <c r="AJ1160" t="n">
        <v>21</v>
      </c>
      <c r="AK1160" t="n">
        <v>19</v>
      </c>
      <c r="AL1160" t="n">
        <v>19</v>
      </c>
      <c r="AM1160" t="n">
        <v>15</v>
      </c>
    </row>
    <row r="1161">
      <c r="A1161" t="inlineStr">
        <is>
          <t>CRJ700</t>
        </is>
      </c>
      <c r="C1161" t="inlineStr">
        <is>
          <t>Actual</t>
        </is>
      </c>
      <c r="D1161" t="inlineStr">
        <is>
          <t>QQQQ</t>
        </is>
      </c>
      <c r="AC1161" t="n">
        <v>119</v>
      </c>
      <c r="AE1161" t="n">
        <v>119</v>
      </c>
      <c r="AF1161" t="n">
        <v>119</v>
      </c>
      <c r="AG1161" t="n">
        <v>119</v>
      </c>
      <c r="AH1161" t="n">
        <v>119</v>
      </c>
      <c r="AJ1161" t="n">
        <v>121</v>
      </c>
      <c r="AK1161" t="n">
        <v>121</v>
      </c>
      <c r="AL1161" t="n">
        <v>121</v>
      </c>
      <c r="AM1161" t="n">
        <v>131</v>
      </c>
    </row>
    <row r="1162">
      <c r="A1162" t="inlineStr">
        <is>
          <t>CRJ900</t>
        </is>
      </c>
      <c r="C1162" t="inlineStr">
        <is>
          <t>Actual</t>
        </is>
      </c>
      <c r="D1162" t="inlineStr">
        <is>
          <t>QQQQ</t>
        </is>
      </c>
      <c r="AC1162" t="n">
        <v>118</v>
      </c>
      <c r="AE1162" t="n">
        <v>118</v>
      </c>
      <c r="AF1162" t="n">
        <v>118</v>
      </c>
      <c r="AG1162" t="n">
        <v>118</v>
      </c>
      <c r="AH1162" t="n">
        <v>129</v>
      </c>
      <c r="AJ1162" t="n">
        <v>127</v>
      </c>
      <c r="AK1162" t="n">
        <v>125</v>
      </c>
      <c r="AL1162" t="n">
        <v>126</v>
      </c>
      <c r="AM1162" t="n">
        <v>128</v>
      </c>
    </row>
    <row r="1163">
      <c r="A1163" t="inlineStr">
        <is>
          <t>E175</t>
        </is>
      </c>
      <c r="C1163" t="inlineStr">
        <is>
          <t>Actual</t>
        </is>
      </c>
      <c r="D1163" t="inlineStr">
        <is>
          <t>QQQQ</t>
        </is>
      </c>
      <c r="AC1163" t="n">
        <v>154</v>
      </c>
      <c r="AE1163" t="n">
        <v>154</v>
      </c>
      <c r="AF1163" t="n">
        <v>154</v>
      </c>
      <c r="AG1163" t="n">
        <v>154</v>
      </c>
      <c r="AH1163" t="n">
        <v>174</v>
      </c>
      <c r="AJ1163" t="n">
        <v>174</v>
      </c>
      <c r="AK1163" t="n">
        <v>174</v>
      </c>
      <c r="AL1163" t="n">
        <v>174</v>
      </c>
      <c r="AM1163" t="n">
        <v>195</v>
      </c>
    </row>
    <row r="1164">
      <c r="A1164" t="inlineStr">
        <is>
          <t>ERJ140</t>
        </is>
      </c>
      <c r="C1164" t="inlineStr">
        <is>
          <t>Actual</t>
        </is>
      </c>
      <c r="D1164" t="inlineStr">
        <is>
          <t>QQQQ</t>
        </is>
      </c>
      <c r="AC1164" t="n">
        <v>49</v>
      </c>
      <c r="AE1164" t="n">
        <v>49</v>
      </c>
      <c r="AF1164" t="n">
        <v>49</v>
      </c>
      <c r="AG1164" t="n">
        <v>51</v>
      </c>
      <c r="AH1164" t="n">
        <v>46</v>
      </c>
      <c r="AJ1164" t="n">
        <v>46</v>
      </c>
      <c r="AK1164" t="n">
        <v>46</v>
      </c>
      <c r="AL1164" t="n">
        <v>46</v>
      </c>
      <c r="AM1164" t="n">
        <v>30</v>
      </c>
    </row>
    <row r="1165">
      <c r="A1165" t="inlineStr">
        <is>
          <t>Single-class (44-50 seats)</t>
        </is>
      </c>
      <c r="C1165" t="inlineStr">
        <is>
          <t>Actual</t>
        </is>
      </c>
      <c r="D1165" t="inlineStr">
        <is>
          <t>QQQQ</t>
        </is>
      </c>
      <c r="BB1165" t="n">
        <v>90</v>
      </c>
    </row>
    <row r="1166">
      <c r="A1166" t="inlineStr">
        <is>
          <t>Dual-class (&gt;65 seats)</t>
        </is>
      </c>
      <c r="C1166" t="inlineStr">
        <is>
          <t>Actual</t>
        </is>
      </c>
      <c r="D1166" t="inlineStr">
        <is>
          <t>QQQQ</t>
        </is>
      </c>
      <c r="BB1166" t="n">
        <v>467</v>
      </c>
    </row>
    <row r="1167">
      <c r="A1167" t="inlineStr">
        <is>
          <t>ERJ145</t>
        </is>
      </c>
      <c r="C1167" t="inlineStr">
        <is>
          <t>Actual</t>
        </is>
      </c>
      <c r="D1167" t="inlineStr">
        <is>
          <t>QQQQ</t>
        </is>
      </c>
      <c r="AC1167" t="n">
        <v>118</v>
      </c>
      <c r="AE1167" t="n">
        <v>118</v>
      </c>
      <c r="AF1167" t="n">
        <v>118</v>
      </c>
      <c r="AG1167" t="n">
        <v>118</v>
      </c>
      <c r="AH1167" t="n">
        <v>118</v>
      </c>
      <c r="AJ1167" t="n">
        <v>118</v>
      </c>
      <c r="AK1167" t="n">
        <v>118</v>
      </c>
      <c r="AL1167" t="n">
        <v>118</v>
      </c>
      <c r="AM1167" t="n">
        <v>118</v>
      </c>
    </row>
    <row r="1168">
      <c r="A1168" t="inlineStr">
        <is>
          <t>Total next year</t>
        </is>
      </c>
      <c r="C1168" t="inlineStr">
        <is>
          <t>Actual</t>
        </is>
      </c>
      <c r="D1168" t="inlineStr">
        <is>
          <t>QQQQ</t>
        </is>
      </c>
      <c r="AC1168" t="n">
        <v>593</v>
      </c>
      <c r="AE1168" t="n">
        <v>593</v>
      </c>
      <c r="AF1168" t="n">
        <v>593</v>
      </c>
      <c r="AG1168" t="n">
        <v>595</v>
      </c>
      <c r="AH1168" t="n">
        <v>607</v>
      </c>
      <c r="AJ1168" t="n">
        <v>607</v>
      </c>
      <c r="AK1168" t="n">
        <v>603</v>
      </c>
      <c r="AL1168" t="n">
        <v>604</v>
      </c>
      <c r="AM1168" t="n">
        <v>617</v>
      </c>
      <c r="BB1168" t="n">
        <v>557</v>
      </c>
    </row>
    <row r="1169">
      <c r="A1169" t="inlineStr">
        <is>
          <t>Total next year-c</t>
        </is>
      </c>
      <c r="I1169">
        <f>SUM(I1160:I1167)</f>
        <v/>
      </c>
      <c r="N1169">
        <f>SUM(N1160:N1167)</f>
        <v/>
      </c>
      <c r="S1169">
        <f>SUM(S1160:S1167)</f>
        <v/>
      </c>
      <c r="X1169">
        <f>SUM(X1160:X1167)</f>
        <v/>
      </c>
      <c r="AC1169">
        <f>SUM(AC1160:AC1167)</f>
        <v/>
      </c>
      <c r="AE1169">
        <f>SUM(AE1160:AE1167)</f>
        <v/>
      </c>
      <c r="AF1169">
        <f>SUM(AF1160:AF1167)</f>
        <v/>
      </c>
      <c r="AG1169">
        <f>SUM(AG1160:AG1167)</f>
        <v/>
      </c>
      <c r="AH1169">
        <f>SUM(AH1160:AH1167)</f>
        <v/>
      </c>
      <c r="AJ1169">
        <f>SUM(AJ1160:AJ1167)</f>
        <v/>
      </c>
      <c r="AK1169">
        <f>SUM(AK1160:AK1167)</f>
        <v/>
      </c>
      <c r="AL1169">
        <f>SUM(AL1160:AL1167)</f>
        <v/>
      </c>
      <c r="AM1169">
        <f>SUM(AM1160:AM1167)</f>
        <v/>
      </c>
      <c r="AR1169">
        <f>SUM(AR1160:AR1167)</f>
        <v/>
      </c>
      <c r="AV1169">
        <f>SUM(AV1160:AV1167)</f>
        <v/>
      </c>
      <c r="BB1169">
        <f>SUM(BB1160:BB1167)</f>
        <v/>
      </c>
    </row>
    <row r="1170">
      <c r="A1170" t="inlineStr">
        <is>
          <t>Sum check</t>
        </is>
      </c>
      <c r="I1170">
        <f>I1168-I1169</f>
        <v/>
      </c>
      <c r="N1170">
        <f>N1168-N1169</f>
        <v/>
      </c>
      <c r="S1170">
        <f>S1168-S1169</f>
        <v/>
      </c>
      <c r="X1170">
        <f>X1168-X1169</f>
        <v/>
      </c>
      <c r="AC1170">
        <f>AC1168-AC1169</f>
        <v/>
      </c>
      <c r="AE1170">
        <f>AE1168-AE1169</f>
        <v/>
      </c>
      <c r="AF1170">
        <f>AF1168-AF1169</f>
        <v/>
      </c>
      <c r="AG1170">
        <f>AG1168-AG1169</f>
        <v/>
      </c>
      <c r="AH1170">
        <f>AH1168-AH1169</f>
        <v/>
      </c>
      <c r="AJ1170">
        <f>AJ1168-AJ1169</f>
        <v/>
      </c>
      <c r="AK1170">
        <f>AK1168-AK1169</f>
        <v/>
      </c>
      <c r="AL1170">
        <f>AL1168-AL1169</f>
        <v/>
      </c>
      <c r="AM1170">
        <f>AM1168-AM1169</f>
        <v/>
      </c>
      <c r="AR1170">
        <f>AR1168-AR1169</f>
        <v/>
      </c>
      <c r="AV1170">
        <f>AV1168-AV1169</f>
        <v/>
      </c>
      <c r="BB1170">
        <f>BB1168-BB1169</f>
        <v/>
      </c>
    </row>
    <row r="1172">
      <c r="A1172" t="inlineStr">
        <is>
          <t>Next 2nd year</t>
        </is>
      </c>
    </row>
    <row r="1173">
      <c r="A1173" t="inlineStr">
        <is>
          <t>CRJ200</t>
        </is>
      </c>
      <c r="C1173" t="inlineStr">
        <is>
          <t>Actual</t>
        </is>
      </c>
      <c r="D1173" t="inlineStr">
        <is>
          <t>QQQQ</t>
        </is>
      </c>
      <c r="AC1173" t="n">
        <v>35</v>
      </c>
      <c r="AE1173" t="n">
        <v>35</v>
      </c>
      <c r="AF1173" t="n">
        <v>21</v>
      </c>
      <c r="AG1173" t="n">
        <v>21</v>
      </c>
      <c r="AH1173" t="n">
        <v>21</v>
      </c>
      <c r="AJ1173" t="n">
        <v>21</v>
      </c>
      <c r="AK1173" t="n">
        <v>15</v>
      </c>
      <c r="AL1173" t="n">
        <v>15</v>
      </c>
    </row>
    <row r="1174">
      <c r="A1174" t="inlineStr">
        <is>
          <t>CRJ700</t>
        </is>
      </c>
      <c r="C1174" t="inlineStr">
        <is>
          <t>Actual</t>
        </is>
      </c>
      <c r="D1174" t="inlineStr">
        <is>
          <t>QQQQ</t>
        </is>
      </c>
      <c r="AC1174" t="n">
        <v>111</v>
      </c>
      <c r="AE1174" t="n">
        <v>111</v>
      </c>
      <c r="AF1174" t="n">
        <v>113</v>
      </c>
      <c r="AG1174" t="n">
        <v>113</v>
      </c>
      <c r="AH1174" t="n">
        <v>113</v>
      </c>
      <c r="AJ1174" t="n">
        <v>121</v>
      </c>
      <c r="AK1174" t="n">
        <v>121</v>
      </c>
      <c r="AL1174" t="n">
        <v>131</v>
      </c>
    </row>
    <row r="1175">
      <c r="A1175" t="inlineStr">
        <is>
          <t>CRJ900</t>
        </is>
      </c>
      <c r="C1175" t="inlineStr">
        <is>
          <t>Actual</t>
        </is>
      </c>
      <c r="D1175" t="inlineStr">
        <is>
          <t>QQQQ</t>
        </is>
      </c>
      <c r="AC1175" t="n">
        <v>118</v>
      </c>
      <c r="AE1175" t="n">
        <v>118</v>
      </c>
      <c r="AF1175" t="n">
        <v>132</v>
      </c>
      <c r="AG1175" t="n">
        <v>132</v>
      </c>
      <c r="AH1175" t="n">
        <v>133</v>
      </c>
      <c r="AJ1175" t="n">
        <v>131</v>
      </c>
      <c r="AK1175" t="n">
        <v>129</v>
      </c>
      <c r="AL1175" t="n">
        <v>129</v>
      </c>
    </row>
    <row r="1176">
      <c r="A1176" t="inlineStr">
        <is>
          <t>E175</t>
        </is>
      </c>
      <c r="C1176" t="inlineStr">
        <is>
          <t>Actual</t>
        </is>
      </c>
      <c r="D1176" t="inlineStr">
        <is>
          <t>QQQQ</t>
        </is>
      </c>
      <c r="AC1176" t="n">
        <v>159</v>
      </c>
      <c r="AE1176" t="n">
        <v>159</v>
      </c>
      <c r="AF1176" t="n">
        <v>174</v>
      </c>
      <c r="AG1176" t="n">
        <v>174</v>
      </c>
      <c r="AH1176" t="n">
        <v>189</v>
      </c>
      <c r="AJ1176" t="n">
        <v>189</v>
      </c>
      <c r="AK1176" t="n">
        <v>189</v>
      </c>
      <c r="AL1176" t="n">
        <v>189</v>
      </c>
    </row>
    <row r="1177">
      <c r="A1177" t="inlineStr">
        <is>
          <t>ERJ140</t>
        </is>
      </c>
      <c r="C1177" t="inlineStr">
        <is>
          <t>Actual</t>
        </is>
      </c>
      <c r="D1177" t="inlineStr">
        <is>
          <t>QQQQ</t>
        </is>
      </c>
      <c r="AC1177" t="n">
        <v>49</v>
      </c>
      <c r="AE1177" t="n">
        <v>49</v>
      </c>
      <c r="AF1177" t="n">
        <v>49</v>
      </c>
      <c r="AG1177" t="n">
        <v>49</v>
      </c>
      <c r="AH1177" t="n">
        <v>34</v>
      </c>
      <c r="AJ1177" t="n">
        <v>34</v>
      </c>
      <c r="AK1177" t="n">
        <v>34</v>
      </c>
      <c r="AL1177" t="n">
        <v>30</v>
      </c>
    </row>
    <row r="1178">
      <c r="A1178" t="inlineStr">
        <is>
          <t>ERJ145</t>
        </is>
      </c>
      <c r="C1178" t="inlineStr">
        <is>
          <t>Actual</t>
        </is>
      </c>
      <c r="D1178" t="inlineStr">
        <is>
          <t>QQQQ</t>
        </is>
      </c>
      <c r="AC1178" t="n">
        <v>118</v>
      </c>
      <c r="AE1178" t="n">
        <v>118</v>
      </c>
      <c r="AF1178" t="n">
        <v>118</v>
      </c>
      <c r="AG1178" t="n">
        <v>118</v>
      </c>
      <c r="AH1178" t="n">
        <v>118</v>
      </c>
      <c r="AJ1178" t="n">
        <v>118</v>
      </c>
      <c r="AK1178" t="n">
        <v>118</v>
      </c>
      <c r="AL1178" t="n">
        <v>118</v>
      </c>
    </row>
    <row r="1179">
      <c r="A1179" t="inlineStr">
        <is>
          <t>Next year</t>
        </is>
      </c>
      <c r="C1179" t="inlineStr">
        <is>
          <t>Actual</t>
        </is>
      </c>
      <c r="D1179" t="inlineStr">
        <is>
          <t>QQQQ</t>
        </is>
      </c>
      <c r="AC1179" t="n">
        <v>590</v>
      </c>
      <c r="AE1179" t="n">
        <v>590</v>
      </c>
      <c r="AF1179" t="n">
        <v>607</v>
      </c>
      <c r="AG1179" t="n">
        <v>607</v>
      </c>
      <c r="AH1179" t="n">
        <v>608</v>
      </c>
      <c r="AJ1179" t="n">
        <v>614</v>
      </c>
      <c r="AK1179" t="n">
        <v>606</v>
      </c>
      <c r="AL1179" t="n">
        <v>612</v>
      </c>
    </row>
    <row r="1180">
      <c r="A1180" t="inlineStr">
        <is>
          <t>Next year-c</t>
        </is>
      </c>
      <c r="I1180">
        <f>SUM(I1173:I1178)</f>
        <v/>
      </c>
      <c r="N1180">
        <f>SUM(N1173:N1178)</f>
        <v/>
      </c>
      <c r="S1180">
        <f>SUM(S1173:S1178)</f>
        <v/>
      </c>
      <c r="X1180">
        <f>SUM(X1173:X1178)</f>
        <v/>
      </c>
      <c r="AC1180">
        <f>SUM(AC1173:AC1178)</f>
        <v/>
      </c>
      <c r="AE1180">
        <f>SUM(AE1173:AE1178)</f>
        <v/>
      </c>
      <c r="AF1180">
        <f>SUM(AF1173:AF1178)</f>
        <v/>
      </c>
      <c r="AG1180">
        <f>SUM(AG1173:AG1178)</f>
        <v/>
      </c>
      <c r="AH1180">
        <f>SUM(AH1173:AH1178)</f>
        <v/>
      </c>
      <c r="AJ1180">
        <f>SUM(AJ1173:AJ1178)</f>
        <v/>
      </c>
      <c r="AK1180">
        <f>SUM(AK1173:AK1178)</f>
        <v/>
      </c>
      <c r="AL1180">
        <f>SUM(AL1173:AL1178)</f>
        <v/>
      </c>
      <c r="AM1180">
        <f>SUM(AM1173:AM1178)</f>
        <v/>
      </c>
      <c r="AR1180">
        <f>SUM(AR1173:AR1178)</f>
        <v/>
      </c>
      <c r="AV1180">
        <f>SUM(AV1173:AV1178)</f>
        <v/>
      </c>
    </row>
    <row r="1181">
      <c r="A1181" t="inlineStr">
        <is>
          <t>Sum check</t>
        </is>
      </c>
      <c r="I1181">
        <f>I1179-I1180</f>
        <v/>
      </c>
      <c r="N1181">
        <f>N1179-N1180</f>
        <v/>
      </c>
      <c r="S1181">
        <f>S1179-S1180</f>
        <v/>
      </c>
      <c r="X1181">
        <f>X1179-X1180</f>
        <v/>
      </c>
      <c r="AC1181">
        <f>AC1179-AC1180</f>
        <v/>
      </c>
      <c r="AE1181">
        <f>AE1179-AE1180</f>
        <v/>
      </c>
      <c r="AF1181">
        <f>AF1179-AF1180</f>
        <v/>
      </c>
      <c r="AG1181">
        <f>AG1179-AG1180</f>
        <v/>
      </c>
      <c r="AH1181">
        <f>AH1179-AH1180</f>
        <v/>
      </c>
      <c r="AJ1181">
        <f>AJ1179-AJ1180</f>
        <v/>
      </c>
      <c r="AK1181">
        <f>AK1179-AK1180</f>
        <v/>
      </c>
      <c r="AL1181">
        <f>AL1179-AL1180</f>
        <v/>
      </c>
      <c r="AM1181">
        <f>AM1179-AM1180</f>
        <v/>
      </c>
      <c r="AR1181">
        <f>AR1179-AR1180</f>
        <v/>
      </c>
      <c r="AV1181">
        <f>AV1179-AV1180</f>
        <v/>
      </c>
    </row>
    <row r="1183">
      <c r="A1183" t="inlineStr">
        <is>
          <t>Next 3rd year</t>
        </is>
      </c>
    </row>
    <row r="1184">
      <c r="A1184" t="inlineStr">
        <is>
          <t>CRJ200</t>
        </is>
      </c>
      <c r="C1184" t="inlineStr">
        <is>
          <t>Actual</t>
        </is>
      </c>
      <c r="D1184" t="inlineStr">
        <is>
          <t>QQQQ</t>
        </is>
      </c>
      <c r="AC1184" t="n">
        <v>35</v>
      </c>
      <c r="AE1184" t="n">
        <v>35</v>
      </c>
      <c r="AF1184" t="n">
        <v>21</v>
      </c>
      <c r="AG1184" t="n">
        <v>21</v>
      </c>
      <c r="AH1184" t="n">
        <v>21</v>
      </c>
      <c r="AJ1184" t="n">
        <v>21</v>
      </c>
      <c r="AK1184" t="n">
        <v>15</v>
      </c>
      <c r="AL1184" t="n">
        <v>15</v>
      </c>
    </row>
    <row r="1185">
      <c r="A1185" t="inlineStr">
        <is>
          <t>CRJ700</t>
        </is>
      </c>
      <c r="C1185" t="inlineStr">
        <is>
          <t>Actual</t>
        </is>
      </c>
      <c r="D1185" t="inlineStr">
        <is>
          <t>QQQQ</t>
        </is>
      </c>
      <c r="AC1185" t="n">
        <v>111</v>
      </c>
      <c r="AE1185" t="n">
        <v>111</v>
      </c>
      <c r="AF1185" t="n">
        <v>113</v>
      </c>
      <c r="AG1185" t="n">
        <v>113</v>
      </c>
      <c r="AH1185" t="n">
        <v>113</v>
      </c>
      <c r="AJ1185" t="n">
        <v>121</v>
      </c>
      <c r="AK1185" t="n">
        <v>121</v>
      </c>
      <c r="AL1185" t="n">
        <v>131</v>
      </c>
    </row>
    <row r="1186">
      <c r="A1186" t="inlineStr">
        <is>
          <t>CRJ900</t>
        </is>
      </c>
      <c r="C1186" t="inlineStr">
        <is>
          <t>Actual</t>
        </is>
      </c>
      <c r="D1186" t="inlineStr">
        <is>
          <t>QQQQ</t>
        </is>
      </c>
      <c r="AC1186" t="n">
        <v>118</v>
      </c>
      <c r="AE1186" t="n">
        <v>118</v>
      </c>
      <c r="AF1186" t="n">
        <v>133</v>
      </c>
      <c r="AG1186" t="n">
        <v>133</v>
      </c>
      <c r="AH1186" t="n">
        <v>133</v>
      </c>
      <c r="AJ1186" t="n">
        <v>131</v>
      </c>
      <c r="AK1186" t="n">
        <v>129</v>
      </c>
      <c r="AL1186" t="n">
        <v>129</v>
      </c>
    </row>
    <row r="1187">
      <c r="A1187" t="inlineStr">
        <is>
          <t>E175</t>
        </is>
      </c>
      <c r="C1187" t="inlineStr">
        <is>
          <t>Actual</t>
        </is>
      </c>
      <c r="D1187" t="inlineStr">
        <is>
          <t>QQQQ</t>
        </is>
      </c>
      <c r="AC1187" t="n">
        <v>159</v>
      </c>
      <c r="AE1187" t="n">
        <v>159</v>
      </c>
      <c r="AF1187" t="n">
        <v>174</v>
      </c>
      <c r="AG1187" t="n">
        <v>174</v>
      </c>
      <c r="AH1187" t="n">
        <v>189</v>
      </c>
      <c r="AJ1187" t="n">
        <v>189</v>
      </c>
      <c r="AK1187" t="n">
        <v>189</v>
      </c>
      <c r="AL1187" t="n">
        <v>189</v>
      </c>
    </row>
    <row r="1188">
      <c r="A1188" t="inlineStr">
        <is>
          <t>ERJ140</t>
        </is>
      </c>
      <c r="C1188" t="inlineStr">
        <is>
          <t>Actual</t>
        </is>
      </c>
      <c r="D1188" t="inlineStr">
        <is>
          <t>QQQQ</t>
        </is>
      </c>
      <c r="AC1188" t="n">
        <v>49</v>
      </c>
      <c r="AE1188" t="n">
        <v>49</v>
      </c>
      <c r="AF1188" t="n">
        <v>49</v>
      </c>
      <c r="AG1188" t="n">
        <v>49</v>
      </c>
      <c r="AH1188" t="n">
        <v>34</v>
      </c>
      <c r="AJ1188" t="n">
        <v>34</v>
      </c>
      <c r="AK1188" t="n">
        <v>34</v>
      </c>
      <c r="AL1188" t="n">
        <v>30</v>
      </c>
    </row>
    <row r="1189">
      <c r="A1189" t="inlineStr">
        <is>
          <t>ERJ145</t>
        </is>
      </c>
      <c r="C1189" t="inlineStr">
        <is>
          <t>Actual</t>
        </is>
      </c>
      <c r="D1189" t="inlineStr">
        <is>
          <t>QQQQ</t>
        </is>
      </c>
      <c r="AC1189" t="n">
        <v>118</v>
      </c>
      <c r="AE1189" t="n">
        <v>118</v>
      </c>
      <c r="AF1189" t="n">
        <v>118</v>
      </c>
      <c r="AG1189" t="n">
        <v>118</v>
      </c>
      <c r="AH1189" t="n">
        <v>118</v>
      </c>
      <c r="AJ1189" t="n">
        <v>118</v>
      </c>
      <c r="AK1189" t="n">
        <v>118</v>
      </c>
      <c r="AL1189" t="n">
        <v>118</v>
      </c>
    </row>
    <row r="1190">
      <c r="A1190" t="inlineStr">
        <is>
          <t>Next to next year</t>
        </is>
      </c>
      <c r="C1190" t="inlineStr">
        <is>
          <t>Actual</t>
        </is>
      </c>
      <c r="D1190" t="inlineStr">
        <is>
          <t>QQQQ</t>
        </is>
      </c>
      <c r="AC1190" t="n">
        <v>590</v>
      </c>
      <c r="AE1190" t="n">
        <v>590</v>
      </c>
      <c r="AF1190" t="n">
        <v>608</v>
      </c>
      <c r="AG1190" t="n">
        <v>608</v>
      </c>
      <c r="AH1190" t="n">
        <v>608</v>
      </c>
      <c r="AJ1190" t="n">
        <v>614</v>
      </c>
      <c r="AK1190" t="n">
        <v>606</v>
      </c>
      <c r="AL1190" t="n">
        <v>612</v>
      </c>
    </row>
    <row r="1191">
      <c r="A1191" t="inlineStr">
        <is>
          <t>Next to next year-c</t>
        </is>
      </c>
      <c r="I1191">
        <f>SUM(I1184:I1189)</f>
        <v/>
      </c>
      <c r="N1191">
        <f>SUM(N1184:N1189)</f>
        <v/>
      </c>
      <c r="S1191">
        <f>SUM(S1184:S1189)</f>
        <v/>
      </c>
      <c r="X1191">
        <f>SUM(X1184:X1189)</f>
        <v/>
      </c>
      <c r="AC1191">
        <f>SUM(AC1184:AC1189)</f>
        <v/>
      </c>
      <c r="AE1191">
        <f>SUM(AE1184:AE1189)</f>
        <v/>
      </c>
      <c r="AF1191">
        <f>SUM(AF1184:AF1189)</f>
        <v/>
      </c>
      <c r="AG1191">
        <f>SUM(AG1184:AG1189)</f>
        <v/>
      </c>
      <c r="AH1191">
        <f>SUM(AH1184:AH1189)</f>
        <v/>
      </c>
      <c r="AJ1191">
        <f>SUM(AJ1184:AJ1189)</f>
        <v/>
      </c>
      <c r="AK1191">
        <f>SUM(AK1184:AK1189)</f>
        <v/>
      </c>
      <c r="AL1191">
        <f>SUM(AL1184:AL1189)</f>
        <v/>
      </c>
      <c r="AM1191">
        <f>SUM(AM1184:AM1189)</f>
        <v/>
      </c>
      <c r="AR1191">
        <f>SUM(AR1184:AR1189)</f>
        <v/>
      </c>
      <c r="AV1191">
        <f>SUM(AV1184:AV1189)</f>
        <v/>
      </c>
    </row>
    <row r="1192">
      <c r="A1192" t="inlineStr">
        <is>
          <t>Sum check</t>
        </is>
      </c>
      <c r="I1192">
        <f>I1190-I1191</f>
        <v/>
      </c>
      <c r="N1192">
        <f>N1190-N1191</f>
        <v/>
      </c>
      <c r="S1192">
        <f>S1190-S1191</f>
        <v/>
      </c>
      <c r="X1192">
        <f>X1190-X1191</f>
        <v/>
      </c>
      <c r="AC1192">
        <f>AC1190-AC1191</f>
        <v/>
      </c>
      <c r="AE1192">
        <f>AE1190-AE1191</f>
        <v/>
      </c>
      <c r="AF1192">
        <f>AF1190-AF1191</f>
        <v/>
      </c>
      <c r="AG1192">
        <f>AG1190-AG1191</f>
        <v/>
      </c>
      <c r="AH1192">
        <f>AH1190-AH1191</f>
        <v/>
      </c>
      <c r="AJ1192">
        <f>AJ1190-AJ1191</f>
        <v/>
      </c>
      <c r="AK1192">
        <f>AK1190-AK1191</f>
        <v/>
      </c>
      <c r="AL1192">
        <f>AL1190-AL1191</f>
        <v/>
      </c>
      <c r="AM1192">
        <f>AM1190-AM1191</f>
        <v/>
      </c>
      <c r="AR1192">
        <f>AR1190-AR1191</f>
        <v/>
      </c>
      <c r="AV1192">
        <f>AV1190-AV1191</f>
        <v/>
      </c>
    </row>
    <row r="1194">
      <c r="A1194" t="inlineStr">
        <is>
          <t>Retired fleet</t>
        </is>
      </c>
    </row>
    <row r="1195">
      <c r="A1195" t="inlineStr">
        <is>
          <t>Total next year</t>
        </is>
      </c>
      <c r="C1195" t="inlineStr">
        <is>
          <t>Actual</t>
        </is>
      </c>
      <c r="D1195" t="inlineStr">
        <is>
          <t>QQQQ</t>
        </is>
      </c>
      <c r="BB1195" t="n">
        <v>957</v>
      </c>
    </row>
    <row r="1197">
      <c r="A1197" t="inlineStr">
        <is>
          <t>Shares forecast</t>
        </is>
      </c>
    </row>
    <row r="1198">
      <c r="A1198" t="inlineStr">
        <is>
          <t>Quarterly</t>
        </is>
      </c>
    </row>
    <row r="1199">
      <c r="A1199" t="inlineStr">
        <is>
          <t>Earnings level</t>
        </is>
      </c>
    </row>
    <row r="1200">
      <c r="A1200" t="inlineStr">
        <is>
          <t>Basic</t>
        </is>
      </c>
    </row>
    <row r="1201">
      <c r="A1201" t="inlineStr">
        <is>
          <t>Earnings above</t>
        </is>
      </c>
      <c r="C1201" t="inlineStr">
        <is>
          <t>Million</t>
        </is>
      </c>
      <c r="D1201" t="inlineStr">
        <is>
          <t>QQQQ</t>
        </is>
      </c>
      <c r="AZ1201" t="n">
        <v>650.6</v>
      </c>
      <c r="BA1201" t="n">
        <v>650.9</v>
      </c>
      <c r="BB1201" t="n">
        <v>652.2</v>
      </c>
      <c r="BD1201" t="n">
        <v>653.2</v>
      </c>
      <c r="BE1201" t="n">
        <v>654.2</v>
      </c>
      <c r="BF1201" t="n">
        <v>654.7</v>
      </c>
    </row>
    <row r="1202">
      <c r="A1202" t="inlineStr">
        <is>
          <t>Earnings up to</t>
        </is>
      </c>
      <c r="C1202" t="inlineStr">
        <is>
          <t>Million</t>
        </is>
      </c>
      <c r="D1202" t="inlineStr">
        <is>
          <t>QQQQ</t>
        </is>
      </c>
      <c r="AZ1202" t="n">
        <v>650.6</v>
      </c>
      <c r="BA1202" t="n">
        <v>650.9</v>
      </c>
      <c r="BB1202" t="n">
        <v>652.2</v>
      </c>
      <c r="BD1202" t="n">
        <v>653.2</v>
      </c>
      <c r="BE1202" t="n">
        <v>654.2</v>
      </c>
      <c r="BF1202" t="n">
        <v>654.7</v>
      </c>
    </row>
    <row r="1203">
      <c r="A1203" t="inlineStr">
        <is>
          <t>Net loss</t>
        </is>
      </c>
      <c r="C1203" t="inlineStr">
        <is>
          <t>Million</t>
        </is>
      </c>
      <c r="D1203" t="inlineStr">
        <is>
          <t>QQQQ</t>
        </is>
      </c>
      <c r="AZ1203" t="n">
        <v>650.6</v>
      </c>
      <c r="BA1203" t="n">
        <v>650.9</v>
      </c>
      <c r="BB1203" t="n">
        <v>652.2</v>
      </c>
      <c r="BD1203" t="n">
        <v>653.2</v>
      </c>
      <c r="BE1203" t="n">
        <v>654.2</v>
      </c>
      <c r="BF1203" t="n">
        <v>654.7</v>
      </c>
    </row>
    <row r="1205">
      <c r="A1205" t="inlineStr">
        <is>
          <t>Diluted</t>
        </is>
      </c>
    </row>
    <row r="1206">
      <c r="A1206" t="inlineStr">
        <is>
          <t>Earnings above</t>
        </is>
      </c>
      <c r="C1206" t="inlineStr">
        <is>
          <t>Million</t>
        </is>
      </c>
      <c r="D1206" t="inlineStr">
        <is>
          <t>QQQQ</t>
        </is>
      </c>
      <c r="AZ1206" t="n">
        <v>721.7</v>
      </c>
      <c r="BA1206" t="n">
        <v>718.7</v>
      </c>
      <c r="BB1206" t="n">
        <v>717.2</v>
      </c>
      <c r="BD1206" t="n">
        <v>721.3</v>
      </c>
      <c r="BE1206" t="n">
        <v>726.1</v>
      </c>
      <c r="BF1206" t="n">
        <v>720.6</v>
      </c>
    </row>
    <row r="1207">
      <c r="A1207" t="inlineStr">
        <is>
          <t>Earnings up to</t>
        </is>
      </c>
      <c r="C1207" t="inlineStr">
        <is>
          <t>Million</t>
        </is>
      </c>
      <c r="D1207" t="inlineStr">
        <is>
          <t>QQQQ</t>
        </is>
      </c>
      <c r="AZ1207" t="n">
        <v>660</v>
      </c>
      <c r="BA1207" t="n">
        <v>657</v>
      </c>
      <c r="BB1207" t="n">
        <v>655.5</v>
      </c>
      <c r="BD1207" t="n">
        <v>659.5</v>
      </c>
      <c r="BE1207" t="n">
        <v>664.4</v>
      </c>
      <c r="BF1207" t="n">
        <v>658.9</v>
      </c>
    </row>
    <row r="1208">
      <c r="A1208" t="inlineStr">
        <is>
          <t>Net loss</t>
        </is>
      </c>
      <c r="C1208" t="inlineStr">
        <is>
          <t>Million</t>
        </is>
      </c>
      <c r="D1208" t="inlineStr">
        <is>
          <t>QQQQ</t>
        </is>
      </c>
      <c r="AZ1208" t="n">
        <v>650.6</v>
      </c>
      <c r="BA1208" t="n">
        <v>650.9</v>
      </c>
      <c r="BB1208" t="n">
        <v>652.2</v>
      </c>
      <c r="BD1208" t="n">
        <v>653.2</v>
      </c>
      <c r="BE1208" t="n">
        <v>654.2</v>
      </c>
      <c r="BF1208" t="n">
        <v>654.7</v>
      </c>
    </row>
    <row r="1210">
      <c r="A1210" t="inlineStr">
        <is>
          <t>Addback</t>
        </is>
      </c>
      <c r="C1210" t="inlineStr">
        <is>
          <t>Million</t>
        </is>
      </c>
      <c r="D1210" t="inlineStr">
        <is>
          <t>QQQQ</t>
        </is>
      </c>
      <c r="AZ1210" t="n">
        <v>11</v>
      </c>
      <c r="BA1210" t="n">
        <v>13</v>
      </c>
      <c r="BB1210" t="n">
        <v>11</v>
      </c>
      <c r="BD1210" t="n">
        <v>12</v>
      </c>
      <c r="BE1210" t="n">
        <v>12</v>
      </c>
      <c r="BF1210" t="n">
        <v>11</v>
      </c>
    </row>
    <row r="1212">
      <c r="A1212" t="inlineStr">
        <is>
          <t>Yearly</t>
        </is>
      </c>
    </row>
    <row r="1213">
      <c r="A1213" t="inlineStr">
        <is>
          <t>Earnings level</t>
        </is>
      </c>
    </row>
    <row r="1214">
      <c r="A1214" t="inlineStr">
        <is>
          <t>Basic</t>
        </is>
      </c>
    </row>
    <row r="1215">
      <c r="A1215" t="inlineStr">
        <is>
          <t>Earnings above</t>
        </is>
      </c>
      <c r="C1215" t="inlineStr">
        <is>
          <t>Million</t>
        </is>
      </c>
      <c r="D1215" t="inlineStr">
        <is>
          <t>QQQQ</t>
        </is>
      </c>
      <c r="BB1215" t="n">
        <v>653.5</v>
      </c>
      <c r="BD1215" t="n">
        <v>653.1</v>
      </c>
      <c r="BE1215" t="n">
        <v>653.6</v>
      </c>
      <c r="BF1215" t="n">
        <v>653.6</v>
      </c>
    </row>
    <row r="1216">
      <c r="A1216" t="inlineStr">
        <is>
          <t>Earnings up to</t>
        </is>
      </c>
      <c r="C1216" t="inlineStr">
        <is>
          <t>Million</t>
        </is>
      </c>
      <c r="D1216" t="inlineStr">
        <is>
          <t>QQQQ</t>
        </is>
      </c>
      <c r="BB1216" t="n">
        <v>653.5</v>
      </c>
      <c r="BD1216" t="n">
        <v>653.1</v>
      </c>
      <c r="BE1216" t="n">
        <v>653.6</v>
      </c>
      <c r="BF1216" t="n">
        <v>653.6</v>
      </c>
    </row>
    <row r="1217">
      <c r="A1217" t="inlineStr">
        <is>
          <t>Net loss</t>
        </is>
      </c>
      <c r="C1217" t="inlineStr">
        <is>
          <t>Million</t>
        </is>
      </c>
      <c r="D1217" t="inlineStr">
        <is>
          <t>QQQQ</t>
        </is>
      </c>
      <c r="BB1217" t="n">
        <v>653.5</v>
      </c>
      <c r="BD1217" t="n">
        <v>653.1</v>
      </c>
      <c r="BE1217" t="n">
        <v>653.6</v>
      </c>
      <c r="BF1217" t="n">
        <v>653.6</v>
      </c>
    </row>
    <row r="1219">
      <c r="A1219" t="inlineStr">
        <is>
          <t>Diluted</t>
        </is>
      </c>
    </row>
    <row r="1220">
      <c r="A1220" t="inlineStr">
        <is>
          <t>Earnings above</t>
        </is>
      </c>
      <c r="C1220" t="inlineStr">
        <is>
          <t>Million</t>
        </is>
      </c>
      <c r="D1220" t="inlineStr">
        <is>
          <t>QQQQ</t>
        </is>
      </c>
      <c r="BB1220" t="n">
        <v>720.9</v>
      </c>
      <c r="BD1220" t="n">
        <v>722.3</v>
      </c>
      <c r="BE1220" t="n">
        <v>723</v>
      </c>
      <c r="BF1220" t="n">
        <v>720.1</v>
      </c>
    </row>
    <row r="1221">
      <c r="A1221" t="inlineStr">
        <is>
          <t>Earnings up to</t>
        </is>
      </c>
      <c r="C1221" t="inlineStr">
        <is>
          <t>Million</t>
        </is>
      </c>
      <c r="D1221" t="inlineStr">
        <is>
          <t>QQQQ</t>
        </is>
      </c>
      <c r="BB1221" t="n">
        <v>659.1</v>
      </c>
      <c r="BD1221" t="n">
        <v>660.5</v>
      </c>
      <c r="BE1221" t="n">
        <v>661.2</v>
      </c>
      <c r="BF1221" t="n">
        <v>658.4</v>
      </c>
    </row>
    <row r="1222">
      <c r="A1222" t="inlineStr">
        <is>
          <t>Net loss</t>
        </is>
      </c>
      <c r="C1222" t="inlineStr">
        <is>
          <t>Million</t>
        </is>
      </c>
      <c r="D1222" t="inlineStr">
        <is>
          <t>QQQQ</t>
        </is>
      </c>
      <c r="BB1222" t="n">
        <v>653.5</v>
      </c>
      <c r="BD1222" t="n">
        <v>653.1</v>
      </c>
      <c r="BE1222" t="n">
        <v>653.6</v>
      </c>
      <c r="BF1222" t="n">
        <v>653.6</v>
      </c>
    </row>
    <row r="1224">
      <c r="A1224" t="inlineStr">
        <is>
          <t>Addback</t>
        </is>
      </c>
      <c r="C1224" t="inlineStr">
        <is>
          <t>Million</t>
        </is>
      </c>
      <c r="D1224" t="inlineStr">
        <is>
          <t>QQQQ</t>
        </is>
      </c>
      <c r="BB1224" t="n">
        <v>45</v>
      </c>
      <c r="BD1224" t="n">
        <v>44</v>
      </c>
      <c r="BE1224" t="n">
        <v>47</v>
      </c>
      <c r="BF1224" t="n">
        <v>44</v>
      </c>
    </row>
    <row r="1226">
      <c r="A1226" t="inlineStr">
        <is>
          <t>Quarterly</t>
        </is>
      </c>
    </row>
    <row r="1227">
      <c r="A1227" t="inlineStr">
        <is>
          <t>Basic</t>
        </is>
      </c>
    </row>
    <row r="1228">
      <c r="A1228" t="inlineStr">
        <is>
          <t>Earnings</t>
        </is>
      </c>
      <c r="C1228" t="inlineStr">
        <is>
          <t>Million</t>
        </is>
      </c>
      <c r="D1228" t="inlineStr">
        <is>
          <t>QQQQ</t>
        </is>
      </c>
      <c r="X1228" t="n">
        <v>507</v>
      </c>
      <c r="Z1228" t="n">
        <v>497</v>
      </c>
      <c r="AA1228" t="n">
        <v>488</v>
      </c>
      <c r="AB1228" t="n">
        <v>480</v>
      </c>
      <c r="AC1228" t="n">
        <v>475</v>
      </c>
      <c r="AE1228" t="n">
        <v>468</v>
      </c>
      <c r="AF1228" t="n">
        <v>461</v>
      </c>
      <c r="AG1228" t="n">
        <v>461</v>
      </c>
      <c r="AH1228" t="n">
        <v>461</v>
      </c>
      <c r="AJ1228" t="n">
        <v>445</v>
      </c>
      <c r="AK1228" t="n">
        <v>445</v>
      </c>
      <c r="AL1228" t="n">
        <v>438</v>
      </c>
      <c r="AM1228" t="n">
        <v>428</v>
      </c>
    </row>
    <row r="1229">
      <c r="A1229" t="inlineStr">
        <is>
          <t>Net loss</t>
        </is>
      </c>
      <c r="C1229" t="inlineStr">
        <is>
          <t>Million</t>
        </is>
      </c>
      <c r="D1229" t="inlineStr">
        <is>
          <t>QQQQ</t>
        </is>
      </c>
      <c r="X1229" t="n">
        <v>507</v>
      </c>
      <c r="Z1229" t="n">
        <v>497</v>
      </c>
      <c r="AA1229" t="n">
        <v>488</v>
      </c>
      <c r="AB1229" t="n">
        <v>480</v>
      </c>
      <c r="AC1229" t="n">
        <v>475</v>
      </c>
      <c r="AE1229" t="n">
        <v>468</v>
      </c>
      <c r="AF1229" t="n">
        <v>461</v>
      </c>
      <c r="AG1229" t="n">
        <v>461</v>
      </c>
      <c r="AH1229" t="n">
        <v>461</v>
      </c>
      <c r="AJ1229" t="n">
        <v>445</v>
      </c>
      <c r="AK1229" t="n">
        <v>445</v>
      </c>
      <c r="AL1229" t="n">
        <v>438</v>
      </c>
      <c r="AM1229" t="n">
        <v>428</v>
      </c>
    </row>
    <row r="1231">
      <c r="A1231" t="inlineStr">
        <is>
          <t>Next 2nd Quarter</t>
        </is>
      </c>
    </row>
    <row r="1232">
      <c r="A1232" t="inlineStr">
        <is>
          <t>Earnings</t>
        </is>
      </c>
      <c r="C1232" t="inlineStr">
        <is>
          <t>Million</t>
        </is>
      </c>
      <c r="D1232" t="inlineStr">
        <is>
          <t>QQQQ</t>
        </is>
      </c>
      <c r="Z1232" t="n">
        <v>497</v>
      </c>
      <c r="AA1232" t="n">
        <v>488</v>
      </c>
      <c r="AF1232" t="n">
        <v>461</v>
      </c>
      <c r="AK1232" t="n">
        <v>445</v>
      </c>
    </row>
    <row r="1233">
      <c r="A1233" t="inlineStr">
        <is>
          <t>Net loss</t>
        </is>
      </c>
      <c r="C1233" t="inlineStr">
        <is>
          <t>Million</t>
        </is>
      </c>
      <c r="D1233" t="inlineStr">
        <is>
          <t>QQQQ</t>
        </is>
      </c>
      <c r="Z1233" t="n">
        <v>497</v>
      </c>
      <c r="AA1233" t="n">
        <v>488</v>
      </c>
      <c r="AF1233" t="n">
        <v>461</v>
      </c>
      <c r="AK1233" t="n">
        <v>445</v>
      </c>
    </row>
    <row r="1235">
      <c r="A1235" t="inlineStr">
        <is>
          <t>Next 2nd and 3rd Quarter</t>
        </is>
      </c>
    </row>
    <row r="1236">
      <c r="A1236" t="inlineStr">
        <is>
          <t>Earnings</t>
        </is>
      </c>
      <c r="C1236" t="inlineStr">
        <is>
          <t>Million</t>
        </is>
      </c>
      <c r="D1236" t="inlineStr">
        <is>
          <t>QQQQ</t>
        </is>
      </c>
      <c r="X1236" t="n">
        <v>509</v>
      </c>
      <c r="AC1236" t="n">
        <v>477</v>
      </c>
      <c r="AE1236" t="n">
        <v>468</v>
      </c>
      <c r="AH1236" t="n">
        <v>462</v>
      </c>
      <c r="AJ1236" t="n">
        <v>445</v>
      </c>
    </row>
    <row r="1237">
      <c r="A1237" t="inlineStr">
        <is>
          <t>Net loss</t>
        </is>
      </c>
      <c r="C1237" t="inlineStr">
        <is>
          <t>Million</t>
        </is>
      </c>
      <c r="D1237" t="inlineStr">
        <is>
          <t>QQQQ</t>
        </is>
      </c>
      <c r="X1237" t="n">
        <v>509</v>
      </c>
      <c r="AC1237" t="n">
        <v>477</v>
      </c>
      <c r="AE1237" t="n">
        <v>468</v>
      </c>
      <c r="AH1237" t="n">
        <v>462</v>
      </c>
      <c r="AJ1237" t="n">
        <v>445</v>
      </c>
    </row>
    <row r="1239">
      <c r="A1239" t="inlineStr">
        <is>
          <t>Diluted</t>
        </is>
      </c>
    </row>
    <row r="1240">
      <c r="A1240" t="inlineStr">
        <is>
          <t>Earnings</t>
        </is>
      </c>
      <c r="C1240" t="inlineStr">
        <is>
          <t>Million</t>
        </is>
      </c>
      <c r="D1240" t="inlineStr">
        <is>
          <t>QQQQ</t>
        </is>
      </c>
      <c r="X1240" t="n">
        <v>512</v>
      </c>
      <c r="Z1240" t="n">
        <v>499</v>
      </c>
      <c r="AA1240" t="n">
        <v>490</v>
      </c>
      <c r="AB1240" t="n">
        <v>482</v>
      </c>
      <c r="AC1240" t="n">
        <v>478</v>
      </c>
      <c r="AE1240" t="n">
        <v>470</v>
      </c>
      <c r="AF1240" t="n">
        <v>462</v>
      </c>
      <c r="AG1240" t="n">
        <v>462</v>
      </c>
      <c r="AH1240" t="n">
        <v>462</v>
      </c>
      <c r="AJ1240" t="n">
        <v>446</v>
      </c>
      <c r="AK1240" t="n">
        <v>446</v>
      </c>
      <c r="AL1240" t="n">
        <v>439</v>
      </c>
      <c r="AM1240" t="n">
        <v>429</v>
      </c>
    </row>
    <row r="1241">
      <c r="A1241" t="inlineStr">
        <is>
          <t>Net loss</t>
        </is>
      </c>
      <c r="C1241" t="inlineStr">
        <is>
          <t>Million</t>
        </is>
      </c>
      <c r="D1241" t="inlineStr">
        <is>
          <t>QQQQ</t>
        </is>
      </c>
      <c r="X1241" t="n">
        <v>507</v>
      </c>
      <c r="Z1241" t="n">
        <v>497</v>
      </c>
      <c r="AA1241" t="n">
        <v>488</v>
      </c>
      <c r="AB1241" t="n">
        <v>480</v>
      </c>
      <c r="AC1241" t="n">
        <v>475</v>
      </c>
      <c r="AE1241" t="n">
        <v>468</v>
      </c>
      <c r="AF1241" t="n">
        <v>461</v>
      </c>
      <c r="AG1241" t="n">
        <v>461</v>
      </c>
      <c r="AH1241" t="n">
        <v>461</v>
      </c>
      <c r="AJ1241" t="n">
        <v>445</v>
      </c>
      <c r="AK1241" t="n">
        <v>445</v>
      </c>
      <c r="AL1241" t="n">
        <v>438</v>
      </c>
      <c r="AM1241" t="n">
        <v>428</v>
      </c>
    </row>
    <row r="1243">
      <c r="A1243" t="inlineStr">
        <is>
          <t>Next 2nd Quarter</t>
        </is>
      </c>
    </row>
    <row r="1244">
      <c r="A1244" t="inlineStr">
        <is>
          <t>Earnings</t>
        </is>
      </c>
      <c r="C1244" t="inlineStr">
        <is>
          <t>Million</t>
        </is>
      </c>
      <c r="D1244" t="inlineStr">
        <is>
          <t>QQQQ</t>
        </is>
      </c>
      <c r="Z1244" t="n">
        <v>500</v>
      </c>
      <c r="AA1244" t="n">
        <v>490</v>
      </c>
      <c r="AF1244" t="n">
        <v>462</v>
      </c>
      <c r="AK1244" t="n">
        <v>446</v>
      </c>
    </row>
    <row r="1245">
      <c r="A1245" t="inlineStr">
        <is>
          <t>Net loss</t>
        </is>
      </c>
      <c r="C1245" t="inlineStr">
        <is>
          <t>Million</t>
        </is>
      </c>
      <c r="D1245" t="inlineStr">
        <is>
          <t>QQQQ</t>
        </is>
      </c>
      <c r="Z1245" t="n">
        <v>497</v>
      </c>
      <c r="AA1245" t="n">
        <v>488</v>
      </c>
      <c r="AF1245" t="n">
        <v>461</v>
      </c>
      <c r="AK1245" t="n">
        <v>445</v>
      </c>
    </row>
    <row r="1247">
      <c r="A1247" t="inlineStr">
        <is>
          <t>Next 2nd and 3rd Quarter</t>
        </is>
      </c>
    </row>
    <row r="1248">
      <c r="A1248" t="inlineStr">
        <is>
          <t>Earnings</t>
        </is>
      </c>
      <c r="C1248" t="inlineStr">
        <is>
          <t>Million</t>
        </is>
      </c>
      <c r="D1248" t="inlineStr">
        <is>
          <t>QQQQ</t>
        </is>
      </c>
      <c r="X1248" t="n">
        <v>512</v>
      </c>
      <c r="AC1248" t="n">
        <v>479</v>
      </c>
      <c r="AE1248" t="n">
        <v>470</v>
      </c>
      <c r="AH1248" t="n">
        <v>463</v>
      </c>
      <c r="AJ1248" t="n">
        <v>446</v>
      </c>
    </row>
    <row r="1249">
      <c r="A1249" t="inlineStr">
        <is>
          <t>Net loss</t>
        </is>
      </c>
      <c r="C1249" t="inlineStr">
        <is>
          <t>Million</t>
        </is>
      </c>
      <c r="D1249" t="inlineStr">
        <is>
          <t>QQQQ</t>
        </is>
      </c>
      <c r="X1249" t="n">
        <v>509</v>
      </c>
      <c r="AC1249" t="n">
        <v>477</v>
      </c>
      <c r="AE1249" t="n">
        <v>468</v>
      </c>
      <c r="AH1249" t="n">
        <v>462</v>
      </c>
      <c r="AJ1249" t="n">
        <v>445</v>
      </c>
    </row>
    <row r="1251">
      <c r="A1251" t="inlineStr">
        <is>
          <t>Full year</t>
        </is>
      </c>
    </row>
    <row r="1252">
      <c r="A1252" t="inlineStr">
        <is>
          <t>Basic</t>
        </is>
      </c>
    </row>
    <row r="1253">
      <c r="A1253" t="inlineStr">
        <is>
          <t>Earnings</t>
        </is>
      </c>
      <c r="C1253" t="inlineStr">
        <is>
          <t>Million</t>
        </is>
      </c>
      <c r="D1253" t="inlineStr">
        <is>
          <t>QQQQ</t>
        </is>
      </c>
      <c r="X1253" t="n">
        <v>509</v>
      </c>
      <c r="Z1253" t="n">
        <v>499</v>
      </c>
      <c r="AA1253" t="n">
        <v>493</v>
      </c>
      <c r="AB1253" t="n">
        <v>490</v>
      </c>
      <c r="AC1253" t="n">
        <v>476</v>
      </c>
      <c r="AE1253" t="n">
        <v>469</v>
      </c>
      <c r="AF1253" t="n">
        <v>464</v>
      </c>
      <c r="AG1253" t="n">
        <v>464</v>
      </c>
      <c r="AH1253" t="n">
        <v>462</v>
      </c>
      <c r="AJ1253" t="n">
        <v>447</v>
      </c>
      <c r="AK1253" t="n">
        <v>447</v>
      </c>
      <c r="AL1253" t="n">
        <v>444</v>
      </c>
      <c r="AM1253" t="n">
        <v>429</v>
      </c>
    </row>
    <row r="1254">
      <c r="A1254" t="inlineStr">
        <is>
          <t>Net loss</t>
        </is>
      </c>
      <c r="C1254" t="inlineStr">
        <is>
          <t>Million</t>
        </is>
      </c>
      <c r="D1254" t="inlineStr">
        <is>
          <t>QQQQ</t>
        </is>
      </c>
      <c r="X1254" t="n">
        <v>509</v>
      </c>
      <c r="Z1254" t="n">
        <v>499</v>
      </c>
      <c r="AA1254" t="n">
        <v>493</v>
      </c>
      <c r="AB1254" t="n">
        <v>490</v>
      </c>
      <c r="AC1254" t="n">
        <v>476</v>
      </c>
      <c r="AE1254" t="n">
        <v>469</v>
      </c>
      <c r="AF1254" t="n">
        <v>464</v>
      </c>
      <c r="AG1254" t="n">
        <v>464</v>
      </c>
      <c r="AH1254" t="n">
        <v>462</v>
      </c>
      <c r="AJ1254" t="n">
        <v>447</v>
      </c>
      <c r="AK1254" t="n">
        <v>447</v>
      </c>
      <c r="AL1254" t="n">
        <v>444</v>
      </c>
      <c r="AM1254" t="n">
        <v>429</v>
      </c>
    </row>
    <row r="1256">
      <c r="A1256" t="inlineStr">
        <is>
          <t>Diluted</t>
        </is>
      </c>
    </row>
    <row r="1257">
      <c r="A1257" t="inlineStr">
        <is>
          <t>Earnings</t>
        </is>
      </c>
      <c r="C1257" t="inlineStr">
        <is>
          <t>Million</t>
        </is>
      </c>
      <c r="D1257" t="inlineStr">
        <is>
          <t>QQQQ</t>
        </is>
      </c>
      <c r="X1257" t="n">
        <v>512</v>
      </c>
      <c r="Z1257" t="n">
        <v>502</v>
      </c>
      <c r="AA1257" t="n">
        <v>495</v>
      </c>
      <c r="AB1257" t="n">
        <v>492</v>
      </c>
      <c r="AC1257" t="n">
        <v>479</v>
      </c>
      <c r="AE1257" t="n">
        <v>471</v>
      </c>
      <c r="AF1257" t="n">
        <v>466</v>
      </c>
      <c r="AG1257" t="n">
        <v>466</v>
      </c>
      <c r="AH1257" t="n">
        <v>463</v>
      </c>
      <c r="AJ1257" t="n">
        <v>448</v>
      </c>
      <c r="AK1257" t="n">
        <v>448</v>
      </c>
      <c r="AL1257" t="n">
        <v>445</v>
      </c>
      <c r="AM1257" t="n">
        <v>430</v>
      </c>
    </row>
    <row r="1258">
      <c r="A1258" t="inlineStr">
        <is>
          <t>Net loss</t>
        </is>
      </c>
      <c r="C1258" t="inlineStr">
        <is>
          <t>Million</t>
        </is>
      </c>
      <c r="D1258" t="inlineStr">
        <is>
          <t>QQQQ</t>
        </is>
      </c>
      <c r="X1258" t="n">
        <v>509</v>
      </c>
      <c r="Z1258" t="n">
        <v>499</v>
      </c>
      <c r="AA1258" t="n">
        <v>493</v>
      </c>
      <c r="AB1258" t="n">
        <v>490</v>
      </c>
      <c r="AC1258" t="n">
        <v>476</v>
      </c>
      <c r="AE1258" t="n">
        <v>469</v>
      </c>
      <c r="AF1258" t="n">
        <v>464</v>
      </c>
      <c r="AG1258" t="n">
        <v>464</v>
      </c>
      <c r="AH1258" t="n">
        <v>462</v>
      </c>
      <c r="AJ1258" t="n">
        <v>447</v>
      </c>
      <c r="AK1258" t="n">
        <v>447</v>
      </c>
      <c r="AL1258" t="n">
        <v>444</v>
      </c>
      <c r="AM1258" t="n">
        <v>429</v>
      </c>
    </row>
    <row r="1260">
      <c r="A1260" t="inlineStr">
        <is>
          <t>Capacity growth guidance</t>
        </is>
      </c>
    </row>
    <row r="1261">
      <c r="A1261" t="inlineStr">
        <is>
          <t>Full year domestic capacity (domestic and international) (%)</t>
        </is>
      </c>
      <c r="C1261" t="inlineStr">
        <is>
          <t>Percent</t>
        </is>
      </c>
      <c r="D1261" t="inlineStr">
        <is>
          <t>QQQQ</t>
        </is>
      </c>
      <c r="AC1261" t="n">
        <v>3</v>
      </c>
    </row>
    <row r="1262">
      <c r="A1262" t="inlineStr">
        <is>
          <t>Domestic capacity (%)</t>
        </is>
      </c>
      <c r="C1262" t="inlineStr">
        <is>
          <t>Percent</t>
        </is>
      </c>
      <c r="D1262" t="inlineStr">
        <is>
          <t>QQQQ</t>
        </is>
      </c>
      <c r="AE1262" t="n">
        <v>3</v>
      </c>
      <c r="AF1262" t="n">
        <v>2.5</v>
      </c>
    </row>
    <row r="1263">
      <c r="A1263" t="inlineStr">
        <is>
          <t>International capacity (%)</t>
        </is>
      </c>
      <c r="C1263" t="inlineStr">
        <is>
          <t>Percent</t>
        </is>
      </c>
      <c r="D1263" t="inlineStr">
        <is>
          <t>QQQQ</t>
        </is>
      </c>
      <c r="X1263" t="n">
        <v>4</v>
      </c>
      <c r="Z1263" t="n">
        <v>4</v>
      </c>
      <c r="AA1263" t="n">
        <v>4</v>
      </c>
      <c r="AB1263" t="n">
        <v>4</v>
      </c>
      <c r="AE1263" t="n">
        <v>2.5</v>
      </c>
      <c r="AF1263" t="n">
        <v>1.5</v>
      </c>
    </row>
    <row r="1265">
      <c r="A1265" t="inlineStr">
        <is>
          <t>Capacity growth rate (%)</t>
        </is>
      </c>
    </row>
    <row r="1266">
      <c r="A1266" t="inlineStr">
        <is>
          <t>Next Quarter</t>
        </is>
      </c>
      <c r="C1266" t="inlineStr">
        <is>
          <t>Percent</t>
        </is>
      </c>
      <c r="D1266" t="inlineStr">
        <is>
          <t>QQQQ</t>
        </is>
      </c>
      <c r="AF1266" t="n">
        <v>3.3</v>
      </c>
      <c r="AJ1266" t="n">
        <v>0.7</v>
      </c>
      <c r="AK1266" t="n">
        <v>1.5</v>
      </c>
    </row>
    <row r="1267">
      <c r="A1267" t="inlineStr">
        <is>
          <t>Next 2nd Quarter</t>
        </is>
      </c>
      <c r="C1267" t="inlineStr">
        <is>
          <t>Percent</t>
        </is>
      </c>
      <c r="D1267" t="inlineStr">
        <is>
          <t>QQQQ</t>
        </is>
      </c>
      <c r="AF1267" t="n">
        <v>1.6</v>
      </c>
      <c r="AG1267" t="n">
        <v>1.6</v>
      </c>
    </row>
    <row r="1269">
      <c r="A1269" t="inlineStr">
        <is>
          <t>Consolidated CASM(%)</t>
        </is>
      </c>
    </row>
    <row r="1270">
      <c r="A1270" t="inlineStr">
        <is>
          <t>Next Quarter</t>
        </is>
      </c>
      <c r="C1270" t="inlineStr">
        <is>
          <t>Percent</t>
        </is>
      </c>
      <c r="D1270" t="inlineStr">
        <is>
          <t>QQQQ</t>
        </is>
      </c>
      <c r="AH1270" t="n">
        <v>4</v>
      </c>
    </row>
    <row r="1271">
      <c r="A1271" t="inlineStr">
        <is>
          <t>Next 2nd Quarter</t>
        </is>
      </c>
      <c r="C1271" t="inlineStr">
        <is>
          <t>Percent</t>
        </is>
      </c>
      <c r="D1271" t="inlineStr">
        <is>
          <t>QQQQ</t>
        </is>
      </c>
      <c r="AH1271" t="n">
        <v>-2.5</v>
      </c>
    </row>
    <row r="1272">
      <c r="A1272" t="inlineStr">
        <is>
          <t>Next 3rd Quarter</t>
        </is>
      </c>
      <c r="C1272" t="inlineStr">
        <is>
          <t>Percent</t>
        </is>
      </c>
      <c r="D1272" t="inlineStr">
        <is>
          <t>QQQQ</t>
        </is>
      </c>
      <c r="AH1272" t="n">
        <v>-1</v>
      </c>
    </row>
    <row r="1273">
      <c r="A1273" t="inlineStr">
        <is>
          <t>Next 4th Quarter</t>
        </is>
      </c>
      <c r="C1273" t="inlineStr">
        <is>
          <t>Percent</t>
        </is>
      </c>
      <c r="D1273" t="inlineStr">
        <is>
          <t>QQQQ</t>
        </is>
      </c>
      <c r="AH1273" t="n">
        <v>-0.5</v>
      </c>
    </row>
    <row r="1275">
      <c r="A1275" t="inlineStr">
        <is>
          <t>Full year capacity (%)</t>
        </is>
      </c>
      <c r="C1275" t="inlineStr">
        <is>
          <t>Percent</t>
        </is>
      </c>
      <c r="D1275" t="inlineStr">
        <is>
          <t>QQQQ</t>
        </is>
      </c>
      <c r="AJ1275" t="n">
        <v>2.5</v>
      </c>
      <c r="AK1275" t="n">
        <v>1.5</v>
      </c>
      <c r="AL1275" t="n">
        <v>1</v>
      </c>
    </row>
    <row r="1276">
      <c r="A1276" t="inlineStr">
        <is>
          <t>Gauge up</t>
        </is>
      </c>
      <c r="C1276" t="inlineStr">
        <is>
          <t>Percent</t>
        </is>
      </c>
      <c r="D1276" t="inlineStr">
        <is>
          <t>QQQQ</t>
        </is>
      </c>
      <c r="AJ1276" t="n">
        <v>1</v>
      </c>
      <c r="AK1276" t="n">
        <v>0.5</v>
      </c>
    </row>
    <row r="1277">
      <c r="A1277" t="inlineStr">
        <is>
          <t xml:space="preserve">Departures </t>
        </is>
      </c>
      <c r="C1277" t="inlineStr">
        <is>
          <t>Percent</t>
        </is>
      </c>
      <c r="D1277" t="inlineStr">
        <is>
          <t>QQQQ</t>
        </is>
      </c>
      <c r="AJ1277" t="n">
        <v>3.5</v>
      </c>
      <c r="AK1277" t="n">
        <v>3.5</v>
      </c>
    </row>
    <row r="1278">
      <c r="A1278" t="inlineStr">
        <is>
          <t>Stage length</t>
        </is>
      </c>
      <c r="C1278" t="inlineStr">
        <is>
          <t>Percent</t>
        </is>
      </c>
      <c r="D1278" t="inlineStr">
        <is>
          <t>QQQQ</t>
        </is>
      </c>
      <c r="AJ1278" t="n">
        <v>-2</v>
      </c>
      <c r="AK1278" t="n">
        <v>-2.5</v>
      </c>
    </row>
    <row r="1280">
      <c r="A1280" t="inlineStr">
        <is>
          <t>2020 CASM excluding fuel, special items and new labor agreements</t>
        </is>
      </c>
    </row>
    <row r="1281">
      <c r="A1281" t="inlineStr">
        <is>
          <t>High</t>
        </is>
      </c>
      <c r="C1281" t="inlineStr">
        <is>
          <t>Percent</t>
        </is>
      </c>
      <c r="D1281" t="inlineStr">
        <is>
          <t>QQQQ</t>
        </is>
      </c>
      <c r="AH1281" t="n">
        <v>2</v>
      </c>
    </row>
    <row r="1282">
      <c r="A1282" t="inlineStr">
        <is>
          <t>Low</t>
        </is>
      </c>
      <c r="C1282" t="inlineStr">
        <is>
          <t>Percent</t>
        </is>
      </c>
      <c r="D1282" t="inlineStr">
        <is>
          <t>QQQQ</t>
        </is>
      </c>
      <c r="AH1282" t="n">
        <v>1</v>
      </c>
    </row>
    <row r="1284">
      <c r="A1284" t="inlineStr">
        <is>
          <t>Second-quarter 2020 cash burn rate  per day</t>
        </is>
      </c>
      <c r="C1284" t="inlineStr">
        <is>
          <t>Million</t>
        </is>
      </c>
      <c r="D1284" t="inlineStr">
        <is>
          <t>QQQQ</t>
        </is>
      </c>
      <c r="AO1284" t="n">
        <v>70</v>
      </c>
    </row>
    <row r="1285">
      <c r="A1285" t="inlineStr">
        <is>
          <t>Daily cash burn rate for the month of June</t>
        </is>
      </c>
      <c r="C1285" t="inlineStr">
        <is>
          <t>Million</t>
        </is>
      </c>
      <c r="D1285" t="inlineStr">
        <is>
          <t>QQQQ</t>
        </is>
      </c>
      <c r="AO1285" t="n">
        <v>50</v>
      </c>
    </row>
    <row r="1286">
      <c r="A1286" t="inlineStr">
        <is>
          <t>Liquidity at the end of the second quarter</t>
        </is>
      </c>
      <c r="C1286" t="inlineStr">
        <is>
          <t>Billion</t>
        </is>
      </c>
      <c r="D1286" t="inlineStr">
        <is>
          <t>QQQQ</t>
        </is>
      </c>
      <c r="AO1286" t="n">
        <v>11</v>
      </c>
      <c r="AT1286" t="n">
        <v>19.5</v>
      </c>
    </row>
    <row r="1287">
      <c r="A1287" t="inlineStr">
        <is>
          <t>System capacity</t>
        </is>
      </c>
      <c r="C1287" t="inlineStr">
        <is>
          <t>Percent</t>
        </is>
      </c>
      <c r="D1287" t="inlineStr">
        <is>
          <t>QQQQ</t>
        </is>
      </c>
      <c r="AP1287" t="n">
        <v>60</v>
      </c>
      <c r="AQ1287" t="n">
        <v>-50</v>
      </c>
      <c r="AR1287" t="n">
        <v>-45</v>
      </c>
    </row>
    <row r="1289">
      <c r="A1289" t="inlineStr">
        <is>
          <t>Free cash flow</t>
        </is>
      </c>
      <c r="C1289" t="inlineStr">
        <is>
          <t>Billion</t>
        </is>
      </c>
      <c r="D1289" t="inlineStr">
        <is>
          <t>QQQQ</t>
        </is>
      </c>
      <c r="AM1289" t="n">
        <v>6</v>
      </c>
    </row>
    <row r="1291">
      <c r="A1291" t="inlineStr">
        <is>
          <t>Yearly</t>
        </is>
      </c>
    </row>
    <row r="1292">
      <c r="A1292" t="inlineStr">
        <is>
          <t>Liquidity at elevated level</t>
        </is>
      </c>
    </row>
    <row r="1293">
      <c r="A1293" t="inlineStr">
        <is>
          <t xml:space="preserve">High </t>
        </is>
      </c>
      <c r="C1293" t="inlineStr">
        <is>
          <t>Billion</t>
        </is>
      </c>
      <c r="D1293" t="inlineStr">
        <is>
          <t>QQQQ</t>
        </is>
      </c>
      <c r="AU1293" t="n">
        <v>12</v>
      </c>
    </row>
    <row r="1294">
      <c r="A1294" t="inlineStr">
        <is>
          <t>Low</t>
        </is>
      </c>
      <c r="C1294" t="inlineStr">
        <is>
          <t>Billion</t>
        </is>
      </c>
      <c r="D1294" t="inlineStr">
        <is>
          <t>QQQQ</t>
        </is>
      </c>
      <c r="AU1294" t="n">
        <v>10</v>
      </c>
    </row>
    <row r="1296">
      <c r="A1296" t="inlineStr">
        <is>
          <t>Full year total system capacity (%)</t>
        </is>
      </c>
      <c r="C1296" t="inlineStr">
        <is>
          <t>Percent</t>
        </is>
      </c>
      <c r="D1296" t="inlineStr">
        <is>
          <t>QQQQ</t>
        </is>
      </c>
      <c r="AF1296" t="n">
        <v>2.2</v>
      </c>
    </row>
    <row r="1297">
      <c r="A1297" t="inlineStr">
        <is>
          <t>Debt reduction by year 2025</t>
        </is>
      </c>
      <c r="C1297" t="inlineStr">
        <is>
          <t>Billion</t>
        </is>
      </c>
      <c r="D1297" t="inlineStr">
        <is>
          <t>QQQQ</t>
        </is>
      </c>
      <c r="AU1297" t="n">
        <v>15</v>
      </c>
      <c r="AV1297" t="n">
        <v>15</v>
      </c>
      <c r="AY1297" t="n">
        <v>15</v>
      </c>
      <c r="AZ1297" t="n">
        <v>15</v>
      </c>
      <c r="BA1297" t="n">
        <v>15</v>
      </c>
      <c r="BB1297" t="n">
        <v>15</v>
      </c>
      <c r="BD1297" t="n">
        <v>15</v>
      </c>
      <c r="BE1297" t="n">
        <v>15</v>
      </c>
      <c r="BF1297" t="n">
        <v>15</v>
      </c>
    </row>
    <row r="1298">
      <c r="A1298" t="inlineStr">
        <is>
          <t>Total capex</t>
        </is>
      </c>
      <c r="C1298" t="inlineStr">
        <is>
          <t>Billion</t>
        </is>
      </c>
      <c r="D1298" t="inlineStr">
        <is>
          <t>QQQQ</t>
        </is>
      </c>
      <c r="BB1298" t="n">
        <v>2.3</v>
      </c>
      <c r="BD1298" t="n">
        <v>2.3</v>
      </c>
      <c r="BE1298" t="n">
        <v>2.5</v>
      </c>
      <c r="BF1298" t="n">
        <v>2.7</v>
      </c>
    </row>
    <row r="1300">
      <c r="A1300" t="inlineStr">
        <is>
          <t>Next year</t>
        </is>
      </c>
    </row>
    <row r="1301">
      <c r="A1301" t="inlineStr">
        <is>
          <t>Total capex- Low</t>
        </is>
      </c>
      <c r="C1301" t="inlineStr">
        <is>
          <t>Billion</t>
        </is>
      </c>
      <c r="D1301" t="inlineStr">
        <is>
          <t>QQQQ</t>
        </is>
      </c>
      <c r="BE1301" t="n">
        <v>3</v>
      </c>
      <c r="BF1301" t="n">
        <v>3</v>
      </c>
    </row>
    <row r="1302">
      <c r="A1302" t="inlineStr">
        <is>
          <t>Total capex- High</t>
        </is>
      </c>
      <c r="C1302" t="inlineStr">
        <is>
          <t>Billion</t>
        </is>
      </c>
      <c r="D1302" t="inlineStr">
        <is>
          <t>QQQQ</t>
        </is>
      </c>
      <c r="BE1302" t="n">
        <v>3.5</v>
      </c>
      <c r="BF1302" t="n">
        <v>3.3</v>
      </c>
    </row>
    <row r="1304">
      <c r="A1304" t="inlineStr">
        <is>
          <t>KPI's</t>
        </is>
      </c>
    </row>
    <row r="1305">
      <c r="A1305" t="inlineStr">
        <is>
          <t>Revenue impacts</t>
        </is>
      </c>
    </row>
    <row r="1306">
      <c r="A1306" t="inlineStr">
        <is>
          <t>Revenue passenger miles (RPMs)</t>
        </is>
      </c>
      <c r="C1306" t="inlineStr">
        <is>
          <t>Percent</t>
        </is>
      </c>
      <c r="D1306" t="inlineStr">
        <is>
          <t>QQQQ</t>
        </is>
      </c>
      <c r="BC1306" t="n">
        <v>33.5</v>
      </c>
      <c r="BE1306" t="n">
        <v>4.4</v>
      </c>
      <c r="BF1306" t="n">
        <v>5.2</v>
      </c>
    </row>
    <row r="1307">
      <c r="A1307" t="inlineStr">
        <is>
          <t>Passenger load factor</t>
        </is>
      </c>
      <c r="C1307" t="inlineStr">
        <is>
          <t>Percent</t>
        </is>
      </c>
      <c r="D1307" t="inlineStr">
        <is>
          <t>QQQQ</t>
        </is>
      </c>
      <c r="BC1307" t="n">
        <v>82.90000000000001</v>
      </c>
    </row>
    <row r="1308">
      <c r="A1308" t="inlineStr">
        <is>
          <t>Passenger yield</t>
        </is>
      </c>
      <c r="C1308" t="inlineStr">
        <is>
          <t>Percent</t>
        </is>
      </c>
      <c r="D1308" t="inlineStr">
        <is>
          <t>QQQQ</t>
        </is>
      </c>
      <c r="BC1308" t="n">
        <v>28.1</v>
      </c>
      <c r="BE1308" t="n">
        <v>1.7</v>
      </c>
      <c r="BF1308" t="n">
        <v>-4.8</v>
      </c>
    </row>
    <row r="1309">
      <c r="A1309" t="inlineStr">
        <is>
          <t>International passenger revenue</t>
        </is>
      </c>
    </row>
    <row r="1310">
      <c r="A1310" t="inlineStr">
        <is>
          <t>Led by the Atlantic region</t>
        </is>
      </c>
      <c r="C1310" t="inlineStr">
        <is>
          <t>Percent</t>
        </is>
      </c>
      <c r="D1310" t="inlineStr">
        <is>
          <t>QQQQ</t>
        </is>
      </c>
      <c r="BE1310" t="n">
        <v>18.2</v>
      </c>
    </row>
    <row r="1311">
      <c r="A1311" t="inlineStr">
        <is>
          <t>Passenger yield</t>
        </is>
      </c>
      <c r="C1311" t="inlineStr">
        <is>
          <t>Percent</t>
        </is>
      </c>
      <c r="D1311" t="inlineStr">
        <is>
          <t>QQQQ</t>
        </is>
      </c>
      <c r="BE1311" t="n">
        <v>7.9</v>
      </c>
    </row>
    <row r="1313">
      <c r="A1313" t="inlineStr">
        <is>
          <t>Cargo revenue</t>
        </is>
      </c>
    </row>
    <row r="1314">
      <c r="A1314" t="inlineStr">
        <is>
          <t>Cargo ton miles</t>
        </is>
      </c>
      <c r="C1314" t="inlineStr">
        <is>
          <t>Percent</t>
        </is>
      </c>
      <c r="D1314" t="inlineStr">
        <is>
          <t>QQQQ</t>
        </is>
      </c>
      <c r="BC1314" t="n">
        <v>-5.3</v>
      </c>
      <c r="BE1314" t="n">
        <v>14.7</v>
      </c>
    </row>
    <row r="1315">
      <c r="A1315" t="inlineStr">
        <is>
          <t>Cargo yield</t>
        </is>
      </c>
      <c r="C1315" t="inlineStr">
        <is>
          <t>Percent</t>
        </is>
      </c>
      <c r="D1315" t="inlineStr">
        <is>
          <t>QQQQ</t>
        </is>
      </c>
      <c r="BE1315" t="n">
        <v>-29.4</v>
      </c>
      <c r="BF1315" t="n">
        <v>-32.6</v>
      </c>
    </row>
    <row r="1316">
      <c r="A1316" t="inlineStr">
        <is>
          <t>Other operating expense</t>
        </is>
      </c>
    </row>
    <row r="1317">
      <c r="A1317" t="inlineStr">
        <is>
          <t>Cash payments from co-branded credit card and other partners</t>
        </is>
      </c>
      <c r="C1317" t="inlineStr">
        <is>
          <t>Billion</t>
        </is>
      </c>
      <c r="D1317" t="inlineStr">
        <is>
          <t>QQQQ</t>
        </is>
      </c>
      <c r="BC1317" t="n">
        <v>4.5</v>
      </c>
    </row>
    <row r="1319">
      <c r="A1319" t="inlineStr">
        <is>
          <t>American and its regional partners operated</t>
        </is>
      </c>
      <c r="C1319" t="inlineStr">
        <is>
          <t>Actual</t>
        </is>
      </c>
      <c r="D1319" t="inlineStr">
        <is>
          <t>QQQQ</t>
        </is>
      </c>
      <c r="BE1319" t="n">
        <v>500000</v>
      </c>
      <c r="BF1319" t="n">
        <v>515000</v>
      </c>
    </row>
    <row r="1321">
      <c r="A1321" t="inlineStr">
        <is>
          <t>Booking contribution by distribution technology</t>
        </is>
      </c>
    </row>
    <row r="1322">
      <c r="A1322" t="inlineStr">
        <is>
          <t>Modern distribution technology</t>
        </is>
      </c>
      <c r="C1322" t="inlineStr">
        <is>
          <t>Percent</t>
        </is>
      </c>
      <c r="D1322" t="inlineStr">
        <is>
          <t>QQQQ</t>
        </is>
      </c>
      <c r="BF1322" t="n">
        <v>22</v>
      </c>
    </row>
    <row r="1323">
      <c r="A1323" t="inlineStr">
        <is>
          <t>Legacy technology</t>
        </is>
      </c>
      <c r="C1323" t="inlineStr">
        <is>
          <t>Percent</t>
        </is>
      </c>
      <c r="D1323" t="inlineStr">
        <is>
          <t>QQQQ</t>
        </is>
      </c>
      <c r="BF1323" t="n">
        <v>78</v>
      </c>
    </row>
    <row r="1325">
      <c r="A1325" t="inlineStr">
        <is>
          <t>Customer services</t>
        </is>
      </c>
    </row>
    <row r="1326">
      <c r="A1326" t="inlineStr">
        <is>
          <t>Month-1</t>
        </is>
      </c>
    </row>
    <row r="1327">
      <c r="A1327" t="inlineStr">
        <is>
          <t>On-time performance (%)</t>
        </is>
      </c>
      <c r="C1327" t="inlineStr">
        <is>
          <t>Percent</t>
        </is>
      </c>
      <c r="D1327" t="inlineStr">
        <is>
          <t>QQQQ</t>
        </is>
      </c>
      <c r="F1327" t="n">
        <v>80.90000000000001</v>
      </c>
      <c r="G1327" t="n">
        <v>76.09999999999999</v>
      </c>
      <c r="H1327" t="n">
        <v>73.8</v>
      </c>
      <c r="K1327" t="n">
        <v>76.5</v>
      </c>
      <c r="L1327" t="n">
        <v>82.7</v>
      </c>
      <c r="M1327" t="n">
        <v>74.2</v>
      </c>
      <c r="P1327" t="n">
        <v>77.40000000000001</v>
      </c>
      <c r="Q1327" t="n">
        <v>80.2</v>
      </c>
      <c r="R1327" t="n">
        <v>80</v>
      </c>
      <c r="U1327" t="n">
        <v>79.8</v>
      </c>
      <c r="V1327" t="n">
        <v>83.5</v>
      </c>
      <c r="W1327" t="n">
        <v>70.7</v>
      </c>
    </row>
    <row r="1328">
      <c r="A1328" t="inlineStr">
        <is>
          <t>Completion factor (%)</t>
        </is>
      </c>
      <c r="C1328" t="inlineStr">
        <is>
          <t>Percent</t>
        </is>
      </c>
      <c r="D1328" t="inlineStr">
        <is>
          <t>QQQQ</t>
        </is>
      </c>
      <c r="F1328" t="n">
        <v>98.59999999999999</v>
      </c>
      <c r="G1328" t="n">
        <v>98.40000000000001</v>
      </c>
      <c r="H1328" t="n">
        <v>98.5</v>
      </c>
      <c r="K1328" t="n">
        <v>96.7</v>
      </c>
      <c r="L1328" t="n">
        <v>99.40000000000001</v>
      </c>
      <c r="M1328" t="n">
        <v>98.5</v>
      </c>
      <c r="P1328" t="n">
        <v>97.59999999999999</v>
      </c>
      <c r="Q1328" t="n">
        <v>99.3</v>
      </c>
      <c r="R1328" t="n">
        <v>99.3</v>
      </c>
      <c r="U1328" t="n">
        <v>96.40000000000001</v>
      </c>
      <c r="V1328" t="n">
        <v>99.09999999999999</v>
      </c>
      <c r="W1328" t="n">
        <v>98.2</v>
      </c>
    </row>
    <row r="1329">
      <c r="A1329" t="inlineStr">
        <is>
          <t>Mishandled baggage (Rate of mishandled baggage reports per 1,000 passengers)</t>
        </is>
      </c>
      <c r="C1329" t="inlineStr">
        <is>
          <t>Actual</t>
        </is>
      </c>
      <c r="D1329" t="inlineStr">
        <is>
          <t>QQQQ</t>
        </is>
      </c>
      <c r="F1329" t="n">
        <v>3.11</v>
      </c>
      <c r="G1329" t="n">
        <v>2.77</v>
      </c>
      <c r="H1329" t="n">
        <v>3.21</v>
      </c>
      <c r="K1329" t="n">
        <v>4.37</v>
      </c>
      <c r="L1329" t="n">
        <v>3</v>
      </c>
      <c r="M1329" t="n">
        <v>3.98</v>
      </c>
      <c r="P1329" t="n">
        <v>4.81</v>
      </c>
      <c r="Q1329" t="n">
        <v>3.65</v>
      </c>
      <c r="R1329" t="n">
        <v>3.73</v>
      </c>
      <c r="U1329" t="n">
        <v>4.23</v>
      </c>
      <c r="V1329" t="n">
        <v>2.89</v>
      </c>
      <c r="W1329" t="n">
        <v>4.12</v>
      </c>
    </row>
    <row r="1330">
      <c r="A1330" t="inlineStr">
        <is>
          <t>Customer complaints (Rate of customer complaints filed with the DOT per 100,000 enplanements)</t>
        </is>
      </c>
      <c r="C1330" t="inlineStr">
        <is>
          <t>Actual</t>
        </is>
      </c>
      <c r="D1330" t="inlineStr">
        <is>
          <t>QQQQ</t>
        </is>
      </c>
      <c r="F1330" t="n">
        <v>2.05</v>
      </c>
      <c r="G1330" t="n">
        <v>2.04</v>
      </c>
      <c r="H1330" t="n">
        <v>2.41</v>
      </c>
      <c r="K1330" t="n">
        <v>2.6</v>
      </c>
      <c r="L1330" t="n">
        <v>1.94</v>
      </c>
      <c r="M1330" t="n">
        <v>2.57</v>
      </c>
      <c r="P1330" t="n">
        <v>2.81</v>
      </c>
      <c r="Q1330" t="n">
        <v>2.75</v>
      </c>
      <c r="R1330" t="n">
        <v>3.45</v>
      </c>
      <c r="U1330" t="n">
        <v>3.78</v>
      </c>
      <c r="V1330" t="n">
        <v>2.13</v>
      </c>
      <c r="W1330" t="n">
        <v>2.57</v>
      </c>
    </row>
    <row r="1332">
      <c r="A1332" t="inlineStr">
        <is>
          <t>Month-2</t>
        </is>
      </c>
    </row>
    <row r="1333">
      <c r="A1333" t="inlineStr">
        <is>
          <t>On-time performance (%)</t>
        </is>
      </c>
      <c r="C1333" t="inlineStr">
        <is>
          <t>Percent</t>
        </is>
      </c>
      <c r="D1333" t="inlineStr">
        <is>
          <t>QQQQ</t>
        </is>
      </c>
      <c r="F1333" t="n">
        <v>80.2</v>
      </c>
      <c r="G1333" t="n">
        <v>78.7</v>
      </c>
      <c r="H1333" t="n">
        <v>81.2</v>
      </c>
      <c r="K1333" t="n">
        <v>73.90000000000001</v>
      </c>
      <c r="L1333" t="n">
        <v>79.09999999999999</v>
      </c>
      <c r="M1333" t="n">
        <v>77.3</v>
      </c>
      <c r="P1333" t="n">
        <v>73.09999999999999</v>
      </c>
      <c r="Q1333" t="n">
        <v>80.90000000000001</v>
      </c>
      <c r="R1333" t="n">
        <v>80.59999999999999</v>
      </c>
      <c r="U1333" t="n">
        <v>83</v>
      </c>
      <c r="V1333" t="n">
        <v>80.7</v>
      </c>
      <c r="W1333" t="n">
        <v>71.90000000000001</v>
      </c>
    </row>
    <row r="1334">
      <c r="A1334" t="inlineStr">
        <is>
          <t>Completion factor (%)</t>
        </is>
      </c>
      <c r="C1334" t="inlineStr">
        <is>
          <t>Percent</t>
        </is>
      </c>
      <c r="D1334" t="inlineStr">
        <is>
          <t>QQQQ</t>
        </is>
      </c>
      <c r="F1334" t="n">
        <v>98.09999999999999</v>
      </c>
      <c r="G1334" t="n">
        <v>99</v>
      </c>
      <c r="H1334" t="n">
        <v>99.09999999999999</v>
      </c>
      <c r="K1334" t="n">
        <v>94.40000000000001</v>
      </c>
      <c r="L1334" t="n">
        <v>98.2</v>
      </c>
      <c r="M1334" t="n">
        <v>99.09999999999999</v>
      </c>
      <c r="P1334" t="n">
        <v>94.09999999999999</v>
      </c>
      <c r="Q1334" t="n">
        <v>98.59999999999999</v>
      </c>
      <c r="R1334" t="n">
        <v>99</v>
      </c>
      <c r="U1334" t="n">
        <v>98.59999999999999</v>
      </c>
      <c r="V1334" t="n">
        <v>99.40000000000001</v>
      </c>
      <c r="W1334" t="n">
        <v>98.09999999999999</v>
      </c>
    </row>
    <row r="1335">
      <c r="A1335" t="inlineStr">
        <is>
          <t>Mishandled baggage (Rate of mishandled baggage reports per 1,000 passengers)</t>
        </is>
      </c>
      <c r="C1335" t="inlineStr">
        <is>
          <t>Actual</t>
        </is>
      </c>
      <c r="D1335" t="inlineStr">
        <is>
          <t>QQQQ</t>
        </is>
      </c>
      <c r="F1335" t="n">
        <v>2.74</v>
      </c>
      <c r="G1335" t="n">
        <v>2.63</v>
      </c>
      <c r="H1335" t="n">
        <v>2.68</v>
      </c>
      <c r="K1335" t="n">
        <v>3.86</v>
      </c>
      <c r="L1335" t="n">
        <v>3.73</v>
      </c>
      <c r="M1335" t="n">
        <v>3.87</v>
      </c>
      <c r="P1335" t="n">
        <v>4.98</v>
      </c>
      <c r="Q1335" t="n">
        <v>3.86</v>
      </c>
      <c r="R1335" t="n">
        <v>3.88</v>
      </c>
      <c r="U1335" t="n">
        <v>3.68</v>
      </c>
      <c r="V1335" t="n">
        <v>3.08</v>
      </c>
      <c r="W1335" t="n">
        <v>4.12</v>
      </c>
    </row>
    <row r="1336">
      <c r="A1336" t="inlineStr">
        <is>
          <t>Customer complaints (Rate of customer complaints filed with the DOT per 100,000 enplanements)</t>
        </is>
      </c>
      <c r="C1336" t="inlineStr">
        <is>
          <t>Actual</t>
        </is>
      </c>
      <c r="D1336" t="inlineStr">
        <is>
          <t>QQQQ</t>
        </is>
      </c>
      <c r="F1336" t="n">
        <v>1.64</v>
      </c>
      <c r="G1336" t="n">
        <v>1.59</v>
      </c>
      <c r="H1336" t="n">
        <v>1.95</v>
      </c>
      <c r="K1336" t="n">
        <v>2.24</v>
      </c>
      <c r="L1336" t="n">
        <v>2.25</v>
      </c>
      <c r="M1336" t="n">
        <v>2.39</v>
      </c>
      <c r="P1336" t="n">
        <v>3.02</v>
      </c>
      <c r="Q1336" t="n">
        <v>2.72</v>
      </c>
      <c r="R1336" t="n">
        <v>4.01</v>
      </c>
      <c r="U1336" t="n">
        <v>3.69</v>
      </c>
      <c r="V1336" t="n">
        <v>1.99</v>
      </c>
      <c r="W1336" t="n">
        <v>3.23</v>
      </c>
    </row>
    <row r="1338">
      <c r="A1338" t="inlineStr">
        <is>
          <t>Month-3</t>
        </is>
      </c>
    </row>
    <row r="1339">
      <c r="A1339" t="inlineStr">
        <is>
          <t>On-time performance (%)</t>
        </is>
      </c>
      <c r="C1339" t="inlineStr">
        <is>
          <t>Percent</t>
        </is>
      </c>
      <c r="D1339" t="inlineStr">
        <is>
          <t>QQQQ</t>
        </is>
      </c>
      <c r="F1339" t="n">
        <v>81.90000000000001</v>
      </c>
      <c r="G1339" t="n">
        <v>71.2</v>
      </c>
      <c r="H1339" t="n">
        <v>85.7</v>
      </c>
      <c r="K1339" t="n">
        <v>80.5</v>
      </c>
      <c r="L1339" t="n">
        <v>72.09999999999999</v>
      </c>
      <c r="M1339" t="n">
        <v>82.7</v>
      </c>
      <c r="P1339" t="n">
        <v>77</v>
      </c>
      <c r="Q1339" t="n">
        <v>77.3</v>
      </c>
      <c r="R1339" t="n">
        <v>85.5</v>
      </c>
      <c r="U1339" t="n">
        <v>80.7</v>
      </c>
      <c r="V1339" t="n">
        <v>72.40000000000001</v>
      </c>
      <c r="W1339" t="n">
        <v>83</v>
      </c>
    </row>
    <row r="1340">
      <c r="A1340" t="inlineStr">
        <is>
          <t>Completion factor (%)</t>
        </is>
      </c>
      <c r="C1340" t="inlineStr">
        <is>
          <t>Percent</t>
        </is>
      </c>
      <c r="D1340" t="inlineStr">
        <is>
          <t>QQQQ</t>
        </is>
      </c>
      <c r="F1340" t="n">
        <v>98.90000000000001</v>
      </c>
      <c r="G1340" t="n">
        <v>98.59999999999999</v>
      </c>
      <c r="H1340" t="n">
        <v>99.3</v>
      </c>
      <c r="K1340" t="n">
        <v>98.09999999999999</v>
      </c>
      <c r="L1340" t="n">
        <v>98.8</v>
      </c>
      <c r="M1340" t="n">
        <v>99.40000000000001</v>
      </c>
      <c r="P1340" t="n">
        <v>97.3</v>
      </c>
      <c r="Q1340" t="n">
        <v>98.90000000000001</v>
      </c>
      <c r="R1340" t="n">
        <v>99.5</v>
      </c>
      <c r="U1340" t="n">
        <v>99.5</v>
      </c>
      <c r="V1340" t="n">
        <v>99</v>
      </c>
      <c r="W1340" t="n">
        <v>99.7</v>
      </c>
    </row>
    <row r="1341">
      <c r="A1341" t="inlineStr">
        <is>
          <t>Mishandled baggage (Rate of mishandled baggage reports per 1,000 passengers)</t>
        </is>
      </c>
      <c r="C1341" t="inlineStr">
        <is>
          <t>Actual</t>
        </is>
      </c>
      <c r="D1341" t="inlineStr">
        <is>
          <t>QQQQ</t>
        </is>
      </c>
      <c r="F1341" t="n">
        <v>2.47</v>
      </c>
      <c r="G1341" t="n">
        <v>3.38</v>
      </c>
      <c r="H1341" t="n">
        <v>2.29</v>
      </c>
      <c r="K1341" t="n">
        <v>3.67</v>
      </c>
      <c r="L1341" t="n">
        <v>4.16</v>
      </c>
      <c r="M1341" t="n">
        <v>3.12</v>
      </c>
      <c r="P1341" t="n">
        <v>4.2</v>
      </c>
      <c r="Q1341" t="n">
        <v>4.33</v>
      </c>
      <c r="R1341" t="n">
        <v>2.96</v>
      </c>
      <c r="U1341" t="n">
        <v>3.19</v>
      </c>
      <c r="V1341" t="n">
        <v>3.83</v>
      </c>
      <c r="W1341" t="n">
        <v>2.7</v>
      </c>
    </row>
    <row r="1342">
      <c r="A1342" t="inlineStr">
        <is>
          <t>Customer complaints (Rate of customer complaints filed with the DOT per 100,000 enplanements)</t>
        </is>
      </c>
      <c r="C1342" t="inlineStr">
        <is>
          <t>Actual</t>
        </is>
      </c>
      <c r="D1342" t="inlineStr">
        <is>
          <t>QQQQ</t>
        </is>
      </c>
      <c r="F1342" t="n">
        <v>1.35</v>
      </c>
      <c r="G1342" t="n">
        <v>1.89</v>
      </c>
      <c r="H1342" t="n">
        <v>1.63</v>
      </c>
      <c r="K1342" t="n">
        <v>1.76</v>
      </c>
      <c r="L1342" t="n">
        <v>2.25</v>
      </c>
      <c r="M1342" t="n">
        <v>2</v>
      </c>
      <c r="P1342" t="n">
        <v>3.99</v>
      </c>
      <c r="Q1342" t="n">
        <v>3.24</v>
      </c>
      <c r="R1342" t="n">
        <v>4.7</v>
      </c>
      <c r="U1342" t="n">
        <v>3.2</v>
      </c>
      <c r="V1342" t="n">
        <v>2.6</v>
      </c>
      <c r="W1342" t="n">
        <v>2.6</v>
      </c>
    </row>
    <row r="1344">
      <c r="A1344" t="inlineStr">
        <is>
          <t>Total Customer service</t>
        </is>
      </c>
    </row>
    <row r="1345">
      <c r="A1345" t="inlineStr">
        <is>
          <t>On-time performance (%)</t>
        </is>
      </c>
      <c r="C1345" t="inlineStr">
        <is>
          <t>Percent</t>
        </is>
      </c>
      <c r="D1345" t="inlineStr">
        <is>
          <t>QQQQ</t>
        </is>
      </c>
      <c r="J1345" t="n">
        <v>77.59999999999999</v>
      </c>
      <c r="O1345" t="n">
        <v>77.90000000000001</v>
      </c>
      <c r="T1345" t="n">
        <v>80.09999999999999</v>
      </c>
    </row>
    <row r="1346">
      <c r="A1346" t="inlineStr">
        <is>
          <t>Completion factor (%)</t>
        </is>
      </c>
      <c r="C1346" t="inlineStr">
        <is>
          <t>Percent</t>
        </is>
      </c>
      <c r="D1346" t="inlineStr">
        <is>
          <t>QQQQ</t>
        </is>
      </c>
      <c r="J1346" t="n">
        <v>98.2</v>
      </c>
      <c r="O1346" t="n">
        <v>98.40000000000001</v>
      </c>
      <c r="T1346" t="n">
        <v>98.40000000000001</v>
      </c>
    </row>
    <row r="1347">
      <c r="A1347" t="inlineStr">
        <is>
          <t>Mishandled baggage (Rate of mishandled baggage reports per 1,000 passengers)</t>
        </is>
      </c>
      <c r="C1347" t="inlineStr">
        <is>
          <t>Actual</t>
        </is>
      </c>
      <c r="D1347" t="inlineStr">
        <is>
          <t>QQQQ</t>
        </is>
      </c>
      <c r="J1347" t="n">
        <v>3.02</v>
      </c>
      <c r="O1347" t="n">
        <v>3.85</v>
      </c>
      <c r="T1347" t="n">
        <v>3.97</v>
      </c>
    </row>
    <row r="1348">
      <c r="A1348" t="inlineStr">
        <is>
          <t>Customer complaints (Rate of customer complaints filed with the DOT per 100,000 enplanements)</t>
        </is>
      </c>
      <c r="C1348" t="inlineStr">
        <is>
          <t>Actual</t>
        </is>
      </c>
      <c r="D1348" t="inlineStr">
        <is>
          <t>QQQQ</t>
        </is>
      </c>
      <c r="J1348" t="n">
        <v>1.99</v>
      </c>
      <c r="O1348" t="n">
        <v>2.12</v>
      </c>
      <c r="T1348" t="n">
        <v>3.22</v>
      </c>
    </row>
    <row r="1350">
      <c r="A1350" t="inlineStr">
        <is>
          <t>Average daily cash burn</t>
        </is>
      </c>
    </row>
    <row r="1351">
      <c r="A1351" t="inlineStr">
        <is>
          <t>Net cash provided by (used in) operating activities</t>
        </is>
      </c>
      <c r="C1351" t="inlineStr">
        <is>
          <t>Million</t>
        </is>
      </c>
      <c r="D1351" t="inlineStr">
        <is>
          <t>QQQQ</t>
        </is>
      </c>
      <c r="AP1351" t="n">
        <v>-908</v>
      </c>
      <c r="AQ1351" t="n">
        <v>-2604</v>
      </c>
      <c r="AR1351" t="n">
        <v>-2800</v>
      </c>
      <c r="AT1351" t="n">
        <v>174</v>
      </c>
      <c r="AU1351" t="n">
        <v>3470</v>
      </c>
    </row>
    <row r="1352">
      <c r="A1352" t="inlineStr">
        <is>
          <t>Net cash provided by (used in) investing activities</t>
        </is>
      </c>
      <c r="C1352" t="inlineStr">
        <is>
          <t>Million</t>
        </is>
      </c>
      <c r="D1352" t="inlineStr">
        <is>
          <t>QQQQ</t>
        </is>
      </c>
      <c r="AP1352" t="n">
        <v>-6799</v>
      </c>
      <c r="AQ1352" t="n">
        <v>923</v>
      </c>
      <c r="AR1352" t="n">
        <v>1696</v>
      </c>
      <c r="AT1352" t="n">
        <v>-7152</v>
      </c>
      <c r="AU1352" t="n">
        <v>-3883</v>
      </c>
    </row>
    <row r="1353">
      <c r="A1353" t="inlineStr">
        <is>
          <t>Net cash provided by (used in) financing activities</t>
        </is>
      </c>
      <c r="C1353" t="inlineStr">
        <is>
          <t>Million</t>
        </is>
      </c>
      <c r="D1353" t="inlineStr">
        <is>
          <t>QQQQ</t>
        </is>
      </c>
      <c r="AP1353" t="n">
        <v>7688</v>
      </c>
      <c r="AQ1353" t="n">
        <v>1511</v>
      </c>
      <c r="AR1353" t="n">
        <v>1206</v>
      </c>
      <c r="AT1353" t="n">
        <v>7013</v>
      </c>
      <c r="AU1353" t="n">
        <v>444</v>
      </c>
    </row>
    <row r="1354">
      <c r="A1354" t="inlineStr">
        <is>
          <t>Adjustments</t>
        </is>
      </c>
    </row>
    <row r="1355">
      <c r="A1355" t="inlineStr">
        <is>
          <t>Proceeds from issuance of equity</t>
        </is>
      </c>
      <c r="C1355" t="inlineStr">
        <is>
          <t>Million</t>
        </is>
      </c>
      <c r="D1355" t="inlineStr">
        <is>
          <t>QQQQ</t>
        </is>
      </c>
      <c r="AP1355" t="n">
        <v>-1525</v>
      </c>
      <c r="AR1355" t="n">
        <v>-1443</v>
      </c>
      <c r="AT1355" t="n">
        <v>-316</v>
      </c>
      <c r="AU1355" t="n">
        <v>-144</v>
      </c>
    </row>
    <row r="1356">
      <c r="A1356" t="inlineStr">
        <is>
          <t>Cares act payroll support program grant proceeds</t>
        </is>
      </c>
      <c r="C1356" t="inlineStr">
        <is>
          <t>Million</t>
        </is>
      </c>
      <c r="D1356" t="inlineStr">
        <is>
          <t>QQQQ</t>
        </is>
      </c>
      <c r="AP1356" t="n">
        <v>-3693</v>
      </c>
      <c r="AQ1356" t="n">
        <v>-525</v>
      </c>
      <c r="AT1356" t="n">
        <v>-2191</v>
      </c>
      <c r="AU1356" t="n">
        <v>-2631</v>
      </c>
    </row>
    <row r="1357">
      <c r="A1357" t="inlineStr">
        <is>
          <t>Net purchases proceeds from sale of short-term investments and restricted short-term investments</t>
        </is>
      </c>
      <c r="C1357" t="inlineStr">
        <is>
          <t>Million</t>
        </is>
      </c>
      <c r="D1357" t="inlineStr">
        <is>
          <t>QQQQ</t>
        </is>
      </c>
      <c r="AP1357" t="n">
        <v>6608</v>
      </c>
      <c r="AQ1357" t="n">
        <v>-1391</v>
      </c>
      <c r="AR1357" t="n">
        <v>-1422</v>
      </c>
      <c r="AT1357" t="n">
        <v>7336</v>
      </c>
      <c r="AU1357" t="n">
        <v>4071</v>
      </c>
    </row>
    <row r="1358">
      <c r="A1358" t="inlineStr">
        <is>
          <t>Prepayments of long-term debt</t>
        </is>
      </c>
      <c r="C1358" t="inlineStr">
        <is>
          <t>Million</t>
        </is>
      </c>
      <c r="D1358" t="inlineStr">
        <is>
          <t>QQQQ</t>
        </is>
      </c>
      <c r="AP1358" t="n">
        <v>1047</v>
      </c>
      <c r="AT1358" t="n">
        <v>3393</v>
      </c>
      <c r="AU1358" t="n">
        <v>22</v>
      </c>
    </row>
    <row r="1359">
      <c r="A1359" t="inlineStr">
        <is>
          <t>Proceeds from issuance of no aircraft long-term debt net of deferred financing costs</t>
        </is>
      </c>
      <c r="C1359" t="inlineStr">
        <is>
          <t>Million</t>
        </is>
      </c>
      <c r="D1359" t="inlineStr">
        <is>
          <t>QQQQ</t>
        </is>
      </c>
      <c r="AP1359" t="n">
        <v>-7714</v>
      </c>
      <c r="AQ1359" t="n">
        <v>-1926</v>
      </c>
      <c r="AT1359" t="n">
        <v>-10699</v>
      </c>
      <c r="AU1359" t="n">
        <v>-1231</v>
      </c>
    </row>
    <row r="1360">
      <c r="A1360" t="inlineStr">
        <is>
          <t>Total cash burn</t>
        </is>
      </c>
      <c r="C1360" t="inlineStr">
        <is>
          <t>Million</t>
        </is>
      </c>
      <c r="D1360" t="inlineStr">
        <is>
          <t>QQQQ</t>
        </is>
      </c>
      <c r="AP1360" t="n">
        <v>-5296</v>
      </c>
      <c r="AQ1360" t="n">
        <v>-4012</v>
      </c>
      <c r="AR1360" t="n">
        <v>-2763</v>
      </c>
      <c r="AT1360" t="n">
        <v>-2442</v>
      </c>
      <c r="AU1360" t="n">
        <v>118</v>
      </c>
    </row>
    <row r="1361">
      <c r="A1361" t="inlineStr">
        <is>
          <t>Total cash burn-c</t>
        </is>
      </c>
      <c r="I1361">
        <f>SUM(I1351:I1359)</f>
        <v/>
      </c>
      <c r="N1361">
        <f>SUM(N1351:N1359)</f>
        <v/>
      </c>
      <c r="S1361">
        <f>SUM(S1351:S1359)</f>
        <v/>
      </c>
      <c r="X1361">
        <f>SUM(X1351:X1359)</f>
        <v/>
      </c>
      <c r="AC1361">
        <f>SUM(AC1351:AC1359)</f>
        <v/>
      </c>
      <c r="AH1361">
        <f>SUM(AH1351:AH1359)</f>
        <v/>
      </c>
      <c r="AM1361">
        <f>SUM(AM1351:AM1359)</f>
        <v/>
      </c>
      <c r="AP1361">
        <f>SUM(AP1351:AP1359)</f>
        <v/>
      </c>
      <c r="AQ1361">
        <f>SUM(AQ1351:AQ1359)</f>
        <v/>
      </c>
      <c r="AR1361">
        <f>SUM(AR1351:AR1359)</f>
        <v/>
      </c>
      <c r="AT1361">
        <f>SUM(AT1351:AT1359)</f>
        <v/>
      </c>
      <c r="AU1361">
        <f>SUM(AU1351:AU1359)</f>
        <v/>
      </c>
      <c r="AV1361">
        <f>SUM(AV1351:AV1359)</f>
        <v/>
      </c>
    </row>
    <row r="1362">
      <c r="A1362" t="inlineStr">
        <is>
          <t>Sum check</t>
        </is>
      </c>
      <c r="I1362">
        <f>I1361-I1360</f>
        <v/>
      </c>
      <c r="N1362">
        <f>N1361-N1360</f>
        <v/>
      </c>
      <c r="S1362">
        <f>S1361-S1360</f>
        <v/>
      </c>
      <c r="X1362">
        <f>X1361-X1360</f>
        <v/>
      </c>
      <c r="AC1362">
        <f>AC1361-AC1360</f>
        <v/>
      </c>
      <c r="AH1362">
        <f>AH1361-AH1360</f>
        <v/>
      </c>
      <c r="AM1362">
        <f>AM1361-AM1360</f>
        <v/>
      </c>
      <c r="AP1362">
        <f>AP1361-AP1360</f>
        <v/>
      </c>
      <c r="AQ1362">
        <f>AQ1361-AQ1360</f>
        <v/>
      </c>
      <c r="AR1362">
        <f>AR1361-AR1360</f>
        <v/>
      </c>
      <c r="AT1362">
        <f>AT1361-AT1360</f>
        <v/>
      </c>
      <c r="AU1362">
        <f>AU1361-AU1360</f>
        <v/>
      </c>
      <c r="AV1362">
        <f>AV1361-AV1360</f>
        <v/>
      </c>
    </row>
    <row r="1364">
      <c r="A1364" t="inlineStr">
        <is>
          <t>Days in period</t>
        </is>
      </c>
      <c r="C1364" t="inlineStr">
        <is>
          <t>Actual</t>
        </is>
      </c>
      <c r="D1364" t="inlineStr">
        <is>
          <t>QQQQ</t>
        </is>
      </c>
      <c r="AP1364" t="n">
        <v>91</v>
      </c>
      <c r="AQ1364" t="n">
        <v>92</v>
      </c>
      <c r="AR1364" t="n">
        <v>92</v>
      </c>
      <c r="AT1364" t="n">
        <v>90</v>
      </c>
      <c r="AU1364" t="n">
        <v>91</v>
      </c>
    </row>
    <row r="1365">
      <c r="A1365" t="inlineStr">
        <is>
          <t>Average daily cash burn</t>
        </is>
      </c>
      <c r="C1365" t="inlineStr">
        <is>
          <t>Million</t>
        </is>
      </c>
      <c r="D1365" t="inlineStr">
        <is>
          <t>QQQQ</t>
        </is>
      </c>
      <c r="AP1365" t="n">
        <v>-58</v>
      </c>
      <c r="AQ1365" t="n">
        <v>-44</v>
      </c>
      <c r="AR1365" t="n">
        <v>-30</v>
      </c>
      <c r="AT1365" t="n">
        <v>-27</v>
      </c>
      <c r="AU1365" t="n">
        <v>1</v>
      </c>
    </row>
    <row r="1367">
      <c r="A1367" t="inlineStr">
        <is>
          <t>Increase/decrease in flying in April and May 2020 (%)</t>
        </is>
      </c>
      <c r="C1367" t="inlineStr">
        <is>
          <t>Percent</t>
        </is>
      </c>
      <c r="D1367" t="inlineStr">
        <is>
          <t>QQQQ</t>
        </is>
      </c>
      <c r="AO1367" t="n">
        <v>-80</v>
      </c>
    </row>
    <row r="1368">
      <c r="A1368" t="inlineStr">
        <is>
          <t>Increase/decrease in flying in June 2020 (%)</t>
        </is>
      </c>
      <c r="C1368" t="inlineStr">
        <is>
          <t>Percent</t>
        </is>
      </c>
      <c r="D1368" t="inlineStr">
        <is>
          <t>QQQQ</t>
        </is>
      </c>
      <c r="AO1368" t="n">
        <v>-70</v>
      </c>
    </row>
    <row r="1369">
      <c r="A1369" t="inlineStr">
        <is>
          <t>Capacity increased/ decreased year-over-year</t>
        </is>
      </c>
      <c r="C1369" t="inlineStr">
        <is>
          <t>Percent</t>
        </is>
      </c>
      <c r="D1369" t="inlineStr">
        <is>
          <t>QQQQ</t>
        </is>
      </c>
      <c r="AP1369" t="n">
        <v>-76</v>
      </c>
      <c r="AQ1369" t="n">
        <v>-59</v>
      </c>
      <c r="AR1369" t="n">
        <v>-50</v>
      </c>
      <c r="AT1369" t="n">
        <v>-39.2</v>
      </c>
      <c r="AU1369" t="n">
        <v>-24.6</v>
      </c>
      <c r="AV1369" t="n">
        <v>-19.4</v>
      </c>
      <c r="AW1369" t="n">
        <v>-24.7</v>
      </c>
      <c r="AY1369" t="n">
        <v>-10.7</v>
      </c>
      <c r="AZ1369" t="n">
        <v>-8.5</v>
      </c>
    </row>
    <row r="1370">
      <c r="A1370" t="inlineStr">
        <is>
          <t>Flying expected to increased/ decreased year-over-year</t>
        </is>
      </c>
      <c r="C1370" t="inlineStr">
        <is>
          <t>Percent</t>
        </is>
      </c>
      <c r="D1370" t="inlineStr">
        <is>
          <t>QQQQ</t>
        </is>
      </c>
      <c r="AP1370" t="n">
        <v>-60</v>
      </c>
      <c r="AQ1370" t="n">
        <v>-50</v>
      </c>
    </row>
    <row r="1371">
      <c r="A1371" t="inlineStr">
        <is>
          <t>Domestic capacity</t>
        </is>
      </c>
      <c r="C1371" t="inlineStr">
        <is>
          <t>Percent</t>
        </is>
      </c>
      <c r="D1371" t="inlineStr">
        <is>
          <t>QQQQ</t>
        </is>
      </c>
      <c r="AR1371" t="n">
        <v>-41</v>
      </c>
      <c r="AT1371" t="n">
        <v>-36.8</v>
      </c>
      <c r="AU1371" t="n">
        <v>-12.8</v>
      </c>
      <c r="AV1371" t="n">
        <v>-4.7</v>
      </c>
      <c r="AW1371" t="n">
        <v>-14.5</v>
      </c>
      <c r="AY1371" t="n">
        <v>-7.5</v>
      </c>
      <c r="AZ1371" t="n">
        <v>-6.6</v>
      </c>
    </row>
    <row r="1372">
      <c r="A1372" t="inlineStr">
        <is>
          <t>Long-haul international capacity (%)</t>
        </is>
      </c>
      <c r="C1372" t="inlineStr">
        <is>
          <t>Percent</t>
        </is>
      </c>
      <c r="D1372" t="inlineStr">
        <is>
          <t>QQQQ</t>
        </is>
      </c>
      <c r="AQ1372" t="n">
        <v>-75</v>
      </c>
      <c r="AR1372" t="n">
        <v>-68</v>
      </c>
      <c r="AT1372" t="n">
        <v>-45.1</v>
      </c>
      <c r="AV1372" t="n">
        <v>-45.9</v>
      </c>
    </row>
    <row r="1373">
      <c r="A1373" t="inlineStr">
        <is>
          <t>International capacity</t>
        </is>
      </c>
      <c r="C1373" t="inlineStr">
        <is>
          <t>Percent</t>
        </is>
      </c>
      <c r="D1373" t="inlineStr">
        <is>
          <t>QQQQ</t>
        </is>
      </c>
      <c r="AW1373" t="n">
        <v>-44.9</v>
      </c>
      <c r="AY1373" t="n">
        <v>-17.4</v>
      </c>
      <c r="AZ1373" t="n">
        <v>-12.1</v>
      </c>
    </row>
    <row r="1375">
      <c r="A1375" t="inlineStr">
        <is>
          <t>Segmental breakdown</t>
        </is>
      </c>
    </row>
    <row r="1376">
      <c r="A1376" t="inlineStr">
        <is>
          <t>Combined Operating Statistics</t>
        </is>
      </c>
    </row>
    <row r="1377">
      <c r="A1377" t="inlineStr">
        <is>
          <t>American Airlines</t>
        </is>
      </c>
    </row>
    <row r="1378">
      <c r="A1378" t="inlineStr">
        <is>
          <t>Mainline</t>
        </is>
      </c>
    </row>
    <row r="1379">
      <c r="A1379" t="inlineStr">
        <is>
          <t xml:space="preserve">Revenue passenger miles </t>
        </is>
      </c>
      <c r="C1379" t="inlineStr">
        <is>
          <t>Million</t>
        </is>
      </c>
      <c r="D1379" t="inlineStr">
        <is>
          <t>QQQQ</t>
        </is>
      </c>
      <c r="I1379" t="n">
        <v>31345</v>
      </c>
    </row>
    <row r="1380">
      <c r="A1380" t="inlineStr">
        <is>
          <t>Available seat miles (ASM)</t>
        </is>
      </c>
      <c r="C1380" t="inlineStr">
        <is>
          <t>Million</t>
        </is>
      </c>
      <c r="D1380" t="inlineStr">
        <is>
          <t>QQQQ</t>
        </is>
      </c>
      <c r="I1380" t="n">
        <v>38302</v>
      </c>
    </row>
    <row r="1381">
      <c r="A1381" t="inlineStr">
        <is>
          <t>Passenger load factor (%)</t>
        </is>
      </c>
      <c r="C1381" t="inlineStr">
        <is>
          <t>Percent</t>
        </is>
      </c>
      <c r="D1381" t="inlineStr">
        <is>
          <t>QQQQ</t>
        </is>
      </c>
      <c r="I1381" t="n">
        <v>81.8</v>
      </c>
    </row>
    <row r="1382">
      <c r="A1382" t="inlineStr">
        <is>
          <t>Yield (cents)</t>
        </is>
      </c>
      <c r="C1382" t="inlineStr">
        <is>
          <t>Actual</t>
        </is>
      </c>
      <c r="D1382" t="inlineStr">
        <is>
          <t>QQQQ</t>
        </is>
      </c>
      <c r="I1382" t="n">
        <v>15.44</v>
      </c>
    </row>
    <row r="1383">
      <c r="A1383" t="inlineStr">
        <is>
          <t>Passenger revenue per ASM (cents)</t>
        </is>
      </c>
      <c r="C1383" t="inlineStr">
        <is>
          <t>Actual</t>
        </is>
      </c>
      <c r="D1383" t="inlineStr">
        <is>
          <t>QQQQ</t>
        </is>
      </c>
      <c r="I1383" t="n">
        <v>12.63</v>
      </c>
    </row>
    <row r="1384">
      <c r="A1384" t="inlineStr">
        <is>
          <t>Passenger enplanement</t>
        </is>
      </c>
      <c r="C1384" t="inlineStr">
        <is>
          <t>Thousand</t>
        </is>
      </c>
      <c r="D1384" t="inlineStr">
        <is>
          <t>QQQQ</t>
        </is>
      </c>
      <c r="I1384" t="n">
        <v>21274</v>
      </c>
    </row>
    <row r="1385">
      <c r="A1385" t="inlineStr">
        <is>
          <t>Departures</t>
        </is>
      </c>
      <c r="C1385" t="inlineStr">
        <is>
          <t>Thousand</t>
        </is>
      </c>
      <c r="D1385" t="inlineStr">
        <is>
          <t>QQQQ</t>
        </is>
      </c>
      <c r="I1385" t="n">
        <v>168</v>
      </c>
    </row>
    <row r="1386">
      <c r="A1386" t="inlineStr">
        <is>
          <t>Aircraft at end of period</t>
        </is>
      </c>
      <c r="C1386" t="inlineStr">
        <is>
          <t>Actual</t>
        </is>
      </c>
      <c r="D1386" t="inlineStr">
        <is>
          <t>QQQQ</t>
        </is>
      </c>
      <c r="I1386" t="n">
        <v>622</v>
      </c>
    </row>
    <row r="1387">
      <c r="A1387" t="inlineStr">
        <is>
          <t>Block hours</t>
        </is>
      </c>
      <c r="C1387" t="inlineStr">
        <is>
          <t>Thousand</t>
        </is>
      </c>
      <c r="D1387" t="inlineStr">
        <is>
          <t>QQQQ</t>
        </is>
      </c>
      <c r="I1387" t="n">
        <v>544</v>
      </c>
    </row>
    <row r="1388">
      <c r="A1388" t="inlineStr">
        <is>
          <t>Average stage length (miles)</t>
        </is>
      </c>
      <c r="C1388" t="inlineStr">
        <is>
          <t xml:space="preserve">Actual </t>
        </is>
      </c>
      <c r="D1388" t="inlineStr">
        <is>
          <t>QQQQ</t>
        </is>
      </c>
      <c r="I1388" t="n">
        <v>1316</v>
      </c>
    </row>
    <row r="1389">
      <c r="A1389" t="inlineStr">
        <is>
          <t>Fuel consumption (gallons in millions)</t>
        </is>
      </c>
      <c r="C1389" t="inlineStr">
        <is>
          <t>Million</t>
        </is>
      </c>
      <c r="D1389" t="inlineStr">
        <is>
          <t>QQQQ</t>
        </is>
      </c>
      <c r="I1389" t="n">
        <v>606</v>
      </c>
    </row>
    <row r="1390">
      <c r="A1390" t="inlineStr">
        <is>
          <t>Average aircraft fuel price including related taxes (dollar per gallon)</t>
        </is>
      </c>
      <c r="C1390" t="inlineStr">
        <is>
          <t>Dollar</t>
        </is>
      </c>
      <c r="D1390" t="inlineStr">
        <is>
          <t>QQQQ</t>
        </is>
      </c>
      <c r="I1390" t="n">
        <v>3.08</v>
      </c>
    </row>
    <row r="1391">
      <c r="A1391" t="inlineStr">
        <is>
          <t>Full-time equivalent employees at end of period</t>
        </is>
      </c>
      <c r="C1391" t="inlineStr">
        <is>
          <t>Actual</t>
        </is>
      </c>
      <c r="D1391" t="inlineStr">
        <is>
          <t>QQQQ</t>
        </is>
      </c>
      <c r="I1391" t="n">
        <v>59400</v>
      </c>
    </row>
    <row r="1392">
      <c r="A1392" t="inlineStr">
        <is>
          <t>Operating cost per ASM (cents)</t>
        </is>
      </c>
      <c r="C1392" t="inlineStr">
        <is>
          <t>Actual</t>
        </is>
      </c>
      <c r="D1392" t="inlineStr">
        <is>
          <t>QQQQ</t>
        </is>
      </c>
      <c r="I1392" t="n">
        <v>14.01</v>
      </c>
    </row>
    <row r="1393">
      <c r="A1393" t="inlineStr">
        <is>
          <t>Operating cost per ASM excluding special items (cents)</t>
        </is>
      </c>
      <c r="C1393" t="inlineStr">
        <is>
          <t>Actual</t>
        </is>
      </c>
      <c r="D1393" t="inlineStr">
        <is>
          <t>QQQQ</t>
        </is>
      </c>
      <c r="I1393" t="n">
        <v>13.53</v>
      </c>
    </row>
    <row r="1394">
      <c r="A1394" t="inlineStr">
        <is>
          <t>Operating cost per ASM excluding special items and fuel (cents)</t>
        </is>
      </c>
      <c r="C1394" t="inlineStr">
        <is>
          <t>Actual</t>
        </is>
      </c>
      <c r="D1394" t="inlineStr">
        <is>
          <t>QQQQ</t>
        </is>
      </c>
      <c r="I1394" t="n">
        <v>8.66</v>
      </c>
    </row>
    <row r="1395">
      <c r="A1395" t="inlineStr">
        <is>
          <t>Operating cost per ASM excluding special items, fuel and profit sharing (cents)</t>
        </is>
      </c>
      <c r="C1395" t="inlineStr">
        <is>
          <t>Actual</t>
        </is>
      </c>
      <c r="D1395" t="inlineStr">
        <is>
          <t>QQQQ</t>
        </is>
      </c>
      <c r="I1395" t="n">
        <v>8.609999999999999</v>
      </c>
    </row>
    <row r="1397">
      <c r="A1397" t="inlineStr">
        <is>
          <t>Regional</t>
        </is>
      </c>
    </row>
    <row r="1398">
      <c r="A1398" t="inlineStr">
        <is>
          <t xml:space="preserve">Revenue passenger miles </t>
        </is>
      </c>
      <c r="C1398" t="inlineStr">
        <is>
          <t>Million</t>
        </is>
      </c>
      <c r="D1398" t="inlineStr">
        <is>
          <t>QQQQ</t>
        </is>
      </c>
      <c r="I1398" t="n">
        <v>2660</v>
      </c>
    </row>
    <row r="1399">
      <c r="A1399" t="inlineStr">
        <is>
          <t>Available seat miles (ASM)</t>
        </is>
      </c>
      <c r="C1399" t="inlineStr">
        <is>
          <t>Million</t>
        </is>
      </c>
      <c r="D1399" t="inlineStr">
        <is>
          <t>QQQQ</t>
        </is>
      </c>
      <c r="I1399" t="n">
        <v>3471</v>
      </c>
    </row>
    <row r="1400">
      <c r="A1400" t="inlineStr">
        <is>
          <t>Passenger load factor (%)</t>
        </is>
      </c>
      <c r="C1400" t="inlineStr">
        <is>
          <t>Percent</t>
        </is>
      </c>
      <c r="D1400" t="inlineStr">
        <is>
          <t>QQQQ</t>
        </is>
      </c>
      <c r="I1400" t="n">
        <v>76.59999999999999</v>
      </c>
    </row>
    <row r="1401">
      <c r="A1401" t="inlineStr">
        <is>
          <t>Yield (cents)</t>
        </is>
      </c>
      <c r="C1401" t="inlineStr">
        <is>
          <t>Actual</t>
        </is>
      </c>
      <c r="D1401" t="inlineStr">
        <is>
          <t>QQQQ</t>
        </is>
      </c>
      <c r="I1401" t="n">
        <v>27.44</v>
      </c>
    </row>
    <row r="1402">
      <c r="A1402" t="inlineStr">
        <is>
          <t>Passenger revenue per ASM (cents)</t>
        </is>
      </c>
      <c r="C1402" t="inlineStr">
        <is>
          <t>Actual</t>
        </is>
      </c>
      <c r="D1402" t="inlineStr">
        <is>
          <t>QQQQ</t>
        </is>
      </c>
      <c r="I1402" t="n">
        <v>21.03</v>
      </c>
    </row>
    <row r="1403">
      <c r="A1403" t="inlineStr">
        <is>
          <t>Passenger enplanement</t>
        </is>
      </c>
      <c r="C1403" t="inlineStr">
        <is>
          <t>Thousand</t>
        </is>
      </c>
      <c r="D1403" t="inlineStr">
        <is>
          <t>QQQQ</t>
        </is>
      </c>
      <c r="I1403" t="n">
        <v>5497</v>
      </c>
    </row>
    <row r="1404">
      <c r="A1404" t="inlineStr">
        <is>
          <t>Aircraft at end of period</t>
        </is>
      </c>
      <c r="C1404" t="inlineStr">
        <is>
          <t>Actual</t>
        </is>
      </c>
      <c r="D1404" t="inlineStr">
        <is>
          <t>QQQQ</t>
        </is>
      </c>
      <c r="I1404" t="n">
        <v>280</v>
      </c>
    </row>
    <row r="1405">
      <c r="A1405" t="inlineStr">
        <is>
          <t>Fuel consumption (gallons in millions)</t>
        </is>
      </c>
      <c r="C1405" t="inlineStr">
        <is>
          <t>Million</t>
        </is>
      </c>
      <c r="D1405" t="inlineStr">
        <is>
          <t>QQQQ</t>
        </is>
      </c>
      <c r="I1405" t="n">
        <v>85</v>
      </c>
    </row>
    <row r="1406">
      <c r="A1406" t="inlineStr">
        <is>
          <t>Average aircraft fuel price including related taxes (dollars per gallon)</t>
        </is>
      </c>
      <c r="C1406" t="inlineStr">
        <is>
          <t>Dollar</t>
        </is>
      </c>
      <c r="D1406" t="inlineStr">
        <is>
          <t>QQQQ</t>
        </is>
      </c>
      <c r="I1406" t="n">
        <v>3.08</v>
      </c>
    </row>
    <row r="1407">
      <c r="A1407" t="inlineStr">
        <is>
          <t>Operating cost per ASM (cents)</t>
        </is>
      </c>
      <c r="C1407" t="inlineStr">
        <is>
          <t>Actual</t>
        </is>
      </c>
      <c r="D1407" t="inlineStr">
        <is>
          <t>QQQQ</t>
        </is>
      </c>
      <c r="I1407" t="n">
        <v>22.4</v>
      </c>
    </row>
    <row r="1408">
      <c r="A1408" t="inlineStr">
        <is>
          <t>Operating cost per ASM excluding special items (cents)</t>
        </is>
      </c>
      <c r="C1408" t="inlineStr">
        <is>
          <t>Actual</t>
        </is>
      </c>
      <c r="D1408" t="inlineStr">
        <is>
          <t>QQQQ</t>
        </is>
      </c>
      <c r="I1408" t="n">
        <v>22.25</v>
      </c>
    </row>
    <row r="1409">
      <c r="A1409" t="inlineStr">
        <is>
          <t>Operating cost per ASM excluding special items and fuel (cents)</t>
        </is>
      </c>
      <c r="C1409" t="inlineStr">
        <is>
          <t>Actual</t>
        </is>
      </c>
      <c r="D1409" t="inlineStr">
        <is>
          <t>QQQQ</t>
        </is>
      </c>
      <c r="I1409" t="n">
        <v>14.73</v>
      </c>
    </row>
    <row r="1411">
      <c r="A1411" t="inlineStr">
        <is>
          <t>Total Mainline &amp; Regional</t>
        </is>
      </c>
    </row>
    <row r="1412">
      <c r="A1412" t="inlineStr">
        <is>
          <t xml:space="preserve">Revenue passenger miles </t>
        </is>
      </c>
      <c r="C1412" t="inlineStr">
        <is>
          <t>Million</t>
        </is>
      </c>
      <c r="D1412" t="inlineStr">
        <is>
          <t>QQQQ</t>
        </is>
      </c>
      <c r="I1412" t="n">
        <v>34005</v>
      </c>
    </row>
    <row r="1413">
      <c r="A1413" t="inlineStr">
        <is>
          <t>Revenue passenger miles -c</t>
        </is>
      </c>
      <c r="I1413">
        <f>I1379+I1398</f>
        <v/>
      </c>
      <c r="N1413">
        <f>N1379+N1398</f>
        <v/>
      </c>
      <c r="S1413">
        <f>S1379+S1398</f>
        <v/>
      </c>
      <c r="X1413">
        <f>X1379+X1398</f>
        <v/>
      </c>
      <c r="AC1413">
        <f>AC1379+AC1398</f>
        <v/>
      </c>
      <c r="AH1413">
        <f>AH1379+AH1398</f>
        <v/>
      </c>
      <c r="AM1413">
        <f>AM1379+AM1398</f>
        <v/>
      </c>
      <c r="AR1413">
        <f>AR1379+AR1398</f>
        <v/>
      </c>
      <c r="AV1413">
        <f>AV1379+AV1398</f>
        <v/>
      </c>
    </row>
    <row r="1414">
      <c r="A1414" t="inlineStr">
        <is>
          <t>Sum check</t>
        </is>
      </c>
      <c r="I1414">
        <f>I1412-I1413</f>
        <v/>
      </c>
      <c r="N1414">
        <f>N1412-N1413</f>
        <v/>
      </c>
      <c r="S1414">
        <f>S1412-S1413</f>
        <v/>
      </c>
      <c r="X1414">
        <f>X1412-X1413</f>
        <v/>
      </c>
      <c r="AC1414">
        <f>AC1412-AC1413</f>
        <v/>
      </c>
      <c r="AH1414">
        <f>AH1412-AH1413</f>
        <v/>
      </c>
      <c r="AM1414">
        <f>AM1412-AM1413</f>
        <v/>
      </c>
      <c r="AR1414">
        <f>AR1412-AR1413</f>
        <v/>
      </c>
      <c r="AV1414">
        <f>AV1412-AV1413</f>
        <v/>
      </c>
    </row>
    <row r="1416">
      <c r="A1416" t="inlineStr">
        <is>
          <t>Available seat miles (ASM)</t>
        </is>
      </c>
      <c r="C1416" t="inlineStr">
        <is>
          <t>Million</t>
        </is>
      </c>
      <c r="D1416" t="inlineStr">
        <is>
          <t>QQQQ</t>
        </is>
      </c>
      <c r="I1416" t="n">
        <v>41773</v>
      </c>
    </row>
    <row r="1417">
      <c r="A1417" t="inlineStr">
        <is>
          <t>Available seat miles (ASM)-c</t>
        </is>
      </c>
      <c r="I1417">
        <f>I1380+I1399</f>
        <v/>
      </c>
      <c r="N1417">
        <f>N1380+N1399</f>
        <v/>
      </c>
      <c r="S1417">
        <f>S1380+S1399</f>
        <v/>
      </c>
      <c r="X1417">
        <f>X1380+X1399</f>
        <v/>
      </c>
      <c r="AC1417">
        <f>AC1380+AC1399</f>
        <v/>
      </c>
      <c r="AH1417">
        <f>AH1380+AH1399</f>
        <v/>
      </c>
      <c r="AM1417">
        <f>AM1380+AM1399</f>
        <v/>
      </c>
      <c r="AR1417">
        <f>AR1380+AR1399</f>
        <v/>
      </c>
      <c r="AV1417">
        <f>AV1380+AV1399</f>
        <v/>
      </c>
    </row>
    <row r="1418">
      <c r="A1418" t="inlineStr">
        <is>
          <t>Sum check</t>
        </is>
      </c>
      <c r="I1418">
        <f>I1416-I1417</f>
        <v/>
      </c>
      <c r="N1418">
        <f>N1416-N1417</f>
        <v/>
      </c>
      <c r="S1418">
        <f>S1416-S1417</f>
        <v/>
      </c>
      <c r="X1418">
        <f>X1416-X1417</f>
        <v/>
      </c>
      <c r="AC1418">
        <f>AC1416-AC1417</f>
        <v/>
      </c>
      <c r="AH1418">
        <f>AH1416-AH1417</f>
        <v/>
      </c>
      <c r="AM1418">
        <f>AM1416-AM1417</f>
        <v/>
      </c>
      <c r="AR1418">
        <f>AR1416-AR1417</f>
        <v/>
      </c>
      <c r="AV1418">
        <f>AV1416-AV1417</f>
        <v/>
      </c>
    </row>
    <row r="1420">
      <c r="A1420" t="inlineStr">
        <is>
          <t>Cargo ton miles</t>
        </is>
      </c>
      <c r="C1420" t="inlineStr">
        <is>
          <t>Million</t>
        </is>
      </c>
      <c r="D1420" t="inlineStr">
        <is>
          <t>QQQQ</t>
        </is>
      </c>
      <c r="I1420" t="n">
        <v>497</v>
      </c>
    </row>
    <row r="1421">
      <c r="A1421" t="inlineStr">
        <is>
          <t>Passenger load factor (%)</t>
        </is>
      </c>
      <c r="C1421" t="inlineStr">
        <is>
          <t>Percent</t>
        </is>
      </c>
      <c r="D1421" t="inlineStr">
        <is>
          <t>QQQQ</t>
        </is>
      </c>
      <c r="I1421" t="n">
        <v>81.40000000000001</v>
      </c>
    </row>
    <row r="1422">
      <c r="A1422" t="inlineStr">
        <is>
          <t>Yield (cents)</t>
        </is>
      </c>
      <c r="C1422" t="inlineStr">
        <is>
          <t>Actual</t>
        </is>
      </c>
      <c r="D1422" t="inlineStr">
        <is>
          <t>QQQQ</t>
        </is>
      </c>
      <c r="I1422" t="n">
        <v>16.38</v>
      </c>
    </row>
    <row r="1423">
      <c r="A1423" t="inlineStr">
        <is>
          <t>Passenger revenue per ASM (cents)</t>
        </is>
      </c>
      <c r="C1423" t="inlineStr">
        <is>
          <t>Actual</t>
        </is>
      </c>
      <c r="D1423" t="inlineStr">
        <is>
          <t>QQQQ</t>
        </is>
      </c>
      <c r="I1423" t="n">
        <v>13.33</v>
      </c>
    </row>
    <row r="1424">
      <c r="A1424" t="inlineStr">
        <is>
          <t>Total revenue per ASM (cents)</t>
        </is>
      </c>
      <c r="C1424" t="inlineStr">
        <is>
          <t>Actual</t>
        </is>
      </c>
      <c r="D1424" t="inlineStr">
        <is>
          <t>QQQQ</t>
        </is>
      </c>
      <c r="I1424" t="n">
        <v>15.41</v>
      </c>
    </row>
    <row r="1425">
      <c r="A1425" t="inlineStr">
        <is>
          <t>Cargo yield per ton mile (cents)</t>
        </is>
      </c>
      <c r="C1425" t="inlineStr">
        <is>
          <t>Actual</t>
        </is>
      </c>
      <c r="D1425" t="inlineStr">
        <is>
          <t>QQQQ</t>
        </is>
      </c>
      <c r="I1425" t="n">
        <v>37.48</v>
      </c>
    </row>
    <row r="1426">
      <c r="A1426" t="inlineStr">
        <is>
          <t>Passenger enplanement</t>
        </is>
      </c>
      <c r="C1426" t="inlineStr">
        <is>
          <t>Thousand</t>
        </is>
      </c>
      <c r="D1426" t="inlineStr">
        <is>
          <t>QQQQ</t>
        </is>
      </c>
      <c r="I1426" t="n">
        <v>26771</v>
      </c>
    </row>
    <row r="1427">
      <c r="A1427" t="inlineStr">
        <is>
          <t>Aircraft at end of period</t>
        </is>
      </c>
      <c r="C1427" t="inlineStr">
        <is>
          <t>Actual</t>
        </is>
      </c>
      <c r="D1427" t="inlineStr">
        <is>
          <t>QQQQ</t>
        </is>
      </c>
      <c r="I1427" t="n">
        <v>902</v>
      </c>
    </row>
    <row r="1428">
      <c r="A1428" t="inlineStr">
        <is>
          <t>Fuel consumption (gallons in millions)</t>
        </is>
      </c>
      <c r="C1428" t="inlineStr">
        <is>
          <t>Million</t>
        </is>
      </c>
      <c r="D1428" t="inlineStr">
        <is>
          <t>QQQQ</t>
        </is>
      </c>
      <c r="I1428" t="n">
        <v>691</v>
      </c>
    </row>
    <row r="1429">
      <c r="A1429" t="inlineStr">
        <is>
          <t>Average aircraft fuel price including related taxes (dollar per gallon)</t>
        </is>
      </c>
      <c r="C1429" t="inlineStr">
        <is>
          <t>Dollar</t>
        </is>
      </c>
      <c r="D1429" t="inlineStr">
        <is>
          <t>QQQQ</t>
        </is>
      </c>
      <c r="I1429" t="n">
        <v>3.08</v>
      </c>
    </row>
    <row r="1430">
      <c r="A1430" t="inlineStr">
        <is>
          <t>Operating cost per ASM (cents)</t>
        </is>
      </c>
      <c r="C1430" t="inlineStr">
        <is>
          <t>Actual</t>
        </is>
      </c>
      <c r="D1430" t="inlineStr">
        <is>
          <t>QQQQ</t>
        </is>
      </c>
      <c r="I1430" t="n">
        <v>14.71</v>
      </c>
    </row>
    <row r="1431">
      <c r="A1431" t="inlineStr">
        <is>
          <t>Operating cost per ASM excluding special items (cents)</t>
        </is>
      </c>
      <c r="C1431" t="inlineStr">
        <is>
          <t>Actual</t>
        </is>
      </c>
      <c r="D1431" t="inlineStr">
        <is>
          <t>QQQQ</t>
        </is>
      </c>
      <c r="I1431" t="n">
        <v>14.26</v>
      </c>
    </row>
    <row r="1432">
      <c r="A1432" t="inlineStr">
        <is>
          <t>Operating cost per ASM excluding special items and fuel (cents)</t>
        </is>
      </c>
      <c r="C1432" t="inlineStr">
        <is>
          <t>Actual</t>
        </is>
      </c>
      <c r="D1432" t="inlineStr">
        <is>
          <t>QQQQ</t>
        </is>
      </c>
      <c r="I1432" t="n">
        <v>9.17</v>
      </c>
    </row>
    <row r="1433">
      <c r="A1433" t="inlineStr">
        <is>
          <t>Operating cost per ASM excluding special items, fuel and profit sharing (cents)</t>
        </is>
      </c>
      <c r="C1433" t="inlineStr">
        <is>
          <t>Actual</t>
        </is>
      </c>
      <c r="D1433" t="inlineStr">
        <is>
          <t>QQQQ</t>
        </is>
      </c>
      <c r="I1433" t="n">
        <v>9.119999999999999</v>
      </c>
    </row>
    <row r="1435">
      <c r="A1435" t="inlineStr">
        <is>
          <t>US Airways</t>
        </is>
      </c>
    </row>
    <row r="1436">
      <c r="A1436" t="inlineStr">
        <is>
          <t>Mainline</t>
        </is>
      </c>
    </row>
    <row r="1437">
      <c r="A1437" t="inlineStr">
        <is>
          <t xml:space="preserve">Revenue passenger miles </t>
        </is>
      </c>
      <c r="C1437" t="inlineStr">
        <is>
          <t>Million</t>
        </is>
      </c>
      <c r="D1437" t="inlineStr">
        <is>
          <t>QQQQ</t>
        </is>
      </c>
      <c r="I1437" t="n">
        <v>15544</v>
      </c>
    </row>
    <row r="1438">
      <c r="A1438" t="inlineStr">
        <is>
          <t>Available seat miles (ASM)</t>
        </is>
      </c>
      <c r="C1438" t="inlineStr">
        <is>
          <t>Million</t>
        </is>
      </c>
      <c r="D1438" t="inlineStr">
        <is>
          <t>QQQQ</t>
        </is>
      </c>
      <c r="I1438" t="n">
        <v>18707</v>
      </c>
    </row>
    <row r="1439">
      <c r="A1439" t="inlineStr">
        <is>
          <t>Passenger load factor (%)</t>
        </is>
      </c>
      <c r="C1439" t="inlineStr">
        <is>
          <t>Percent</t>
        </is>
      </c>
      <c r="D1439" t="inlineStr">
        <is>
          <t>QQQQ</t>
        </is>
      </c>
      <c r="I1439" t="n">
        <v>83.09999999999999</v>
      </c>
    </row>
    <row r="1440">
      <c r="A1440" t="inlineStr">
        <is>
          <t>Yield (cents)</t>
        </is>
      </c>
      <c r="C1440" t="inlineStr">
        <is>
          <t>Actual</t>
        </is>
      </c>
      <c r="D1440" t="inlineStr">
        <is>
          <t>QQQQ</t>
        </is>
      </c>
      <c r="I1440" t="n">
        <v>14.94</v>
      </c>
    </row>
    <row r="1441">
      <c r="A1441" t="inlineStr">
        <is>
          <t>Passenger revenue per ASM (cents)</t>
        </is>
      </c>
      <c r="C1441" t="inlineStr">
        <is>
          <t>Actual</t>
        </is>
      </c>
      <c r="D1441" t="inlineStr">
        <is>
          <t>QQQQ</t>
        </is>
      </c>
      <c r="I1441" t="n">
        <v>12.41</v>
      </c>
    </row>
    <row r="1442">
      <c r="A1442" t="inlineStr">
        <is>
          <t>Passenger enplanement</t>
        </is>
      </c>
      <c r="C1442" t="inlineStr">
        <is>
          <t>Thousand</t>
        </is>
      </c>
      <c r="D1442" t="inlineStr">
        <is>
          <t>QQQQ</t>
        </is>
      </c>
      <c r="I1442" t="n">
        <v>13965</v>
      </c>
    </row>
    <row r="1443">
      <c r="A1443" t="inlineStr">
        <is>
          <t>Departures</t>
        </is>
      </c>
      <c r="C1443" t="inlineStr">
        <is>
          <t>Thousand</t>
        </is>
      </c>
      <c r="D1443" t="inlineStr">
        <is>
          <t>QQQQ</t>
        </is>
      </c>
      <c r="I1443" t="n">
        <v>113</v>
      </c>
    </row>
    <row r="1444">
      <c r="A1444" t="inlineStr">
        <is>
          <t>Aircraft at end of period</t>
        </is>
      </c>
      <c r="C1444" t="inlineStr">
        <is>
          <t>Actual</t>
        </is>
      </c>
      <c r="D1444" t="inlineStr">
        <is>
          <t>QQQQ</t>
        </is>
      </c>
      <c r="I1444" t="n">
        <v>343</v>
      </c>
    </row>
    <row r="1445">
      <c r="A1445" t="inlineStr">
        <is>
          <t>Block hours</t>
        </is>
      </c>
      <c r="C1445" t="inlineStr">
        <is>
          <t>Thousand</t>
        </is>
      </c>
      <c r="D1445" t="inlineStr">
        <is>
          <t>QQQQ</t>
        </is>
      </c>
      <c r="I1445" t="n">
        <v>302</v>
      </c>
    </row>
    <row r="1446">
      <c r="A1446" t="inlineStr">
        <is>
          <t>Average stage length (miles)</t>
        </is>
      </c>
      <c r="C1446" t="inlineStr">
        <is>
          <t xml:space="preserve">Actual </t>
        </is>
      </c>
      <c r="D1446" t="inlineStr">
        <is>
          <t>QQQQ</t>
        </is>
      </c>
      <c r="I1446" t="n">
        <v>988</v>
      </c>
    </row>
    <row r="1447">
      <c r="A1447" t="inlineStr">
        <is>
          <t>Fuel consumption (gallons in millions)</t>
        </is>
      </c>
      <c r="C1447" t="inlineStr">
        <is>
          <t>Million</t>
        </is>
      </c>
      <c r="D1447" t="inlineStr">
        <is>
          <t>QQQQ</t>
        </is>
      </c>
      <c r="I1447" t="n">
        <v>276</v>
      </c>
    </row>
    <row r="1448">
      <c r="A1448" t="inlineStr">
        <is>
          <t>Average aircraft fuel price including related taxes (dollar per gallon)</t>
        </is>
      </c>
      <c r="C1448" t="inlineStr">
        <is>
          <t>Dollar</t>
        </is>
      </c>
      <c r="D1448" t="inlineStr">
        <is>
          <t>QQQQ</t>
        </is>
      </c>
      <c r="I1448" t="n">
        <v>3.02</v>
      </c>
    </row>
    <row r="1449">
      <c r="A1449" t="inlineStr">
        <is>
          <t>Full-time equivalent employees at end of period</t>
        </is>
      </c>
      <c r="C1449" t="inlineStr">
        <is>
          <t>Actual</t>
        </is>
      </c>
      <c r="D1449" t="inlineStr">
        <is>
          <t>QQQQ</t>
        </is>
      </c>
      <c r="I1449" t="n">
        <v>32129</v>
      </c>
    </row>
    <row r="1450">
      <c r="A1450" t="inlineStr">
        <is>
          <t>Operating cost per ASM (cents)</t>
        </is>
      </c>
      <c r="C1450" t="inlineStr">
        <is>
          <t>Actual</t>
        </is>
      </c>
      <c r="D1450" t="inlineStr">
        <is>
          <t>QQQQ</t>
        </is>
      </c>
      <c r="I1450" t="n">
        <v>14.51</v>
      </c>
    </row>
    <row r="1451">
      <c r="A1451" t="inlineStr">
        <is>
          <t>Operating cost per ASM excluding special items (cents)</t>
        </is>
      </c>
      <c r="C1451" t="inlineStr">
        <is>
          <t>Actual</t>
        </is>
      </c>
      <c r="D1451" t="inlineStr">
        <is>
          <t>QQQQ</t>
        </is>
      </c>
      <c r="I1451" t="n">
        <v>12.84</v>
      </c>
    </row>
    <row r="1452">
      <c r="A1452" t="inlineStr">
        <is>
          <t>Operating cost per ASM excluding special items and fuel (cents)</t>
        </is>
      </c>
      <c r="C1452" t="inlineStr">
        <is>
          <t>Actual</t>
        </is>
      </c>
      <c r="D1452" t="inlineStr">
        <is>
          <t>QQQQ</t>
        </is>
      </c>
      <c r="I1452" t="n">
        <v>8.380000000000001</v>
      </c>
    </row>
    <row r="1453">
      <c r="A1453" t="inlineStr">
        <is>
          <t>Operating cost per ASM excluding special items, fuel and profit sharing (cents)</t>
        </is>
      </c>
      <c r="C1453" t="inlineStr">
        <is>
          <t>Actual</t>
        </is>
      </c>
      <c r="D1453" t="inlineStr">
        <is>
          <t>QQQQ</t>
        </is>
      </c>
      <c r="I1453" t="n">
        <v>8.23</v>
      </c>
    </row>
    <row r="1455">
      <c r="A1455" t="inlineStr">
        <is>
          <t>Regional</t>
        </is>
      </c>
    </row>
    <row r="1456">
      <c r="A1456" t="inlineStr">
        <is>
          <t xml:space="preserve">Revenue passenger miles </t>
        </is>
      </c>
      <c r="C1456" t="inlineStr">
        <is>
          <t>Million</t>
        </is>
      </c>
      <c r="D1456" t="inlineStr">
        <is>
          <t>QQQQ</t>
        </is>
      </c>
      <c r="I1456" t="n">
        <v>2707</v>
      </c>
    </row>
    <row r="1457">
      <c r="A1457" t="inlineStr">
        <is>
          <t>Available seat miles (ASM)</t>
        </is>
      </c>
      <c r="C1457" t="inlineStr">
        <is>
          <t>Million</t>
        </is>
      </c>
      <c r="D1457" t="inlineStr">
        <is>
          <t>QQQQ</t>
        </is>
      </c>
      <c r="I1457" t="n">
        <v>3477</v>
      </c>
    </row>
    <row r="1458">
      <c r="A1458" t="inlineStr">
        <is>
          <t>Passenger load factor (%)</t>
        </is>
      </c>
      <c r="C1458" t="inlineStr">
        <is>
          <t>Percent</t>
        </is>
      </c>
      <c r="D1458" t="inlineStr">
        <is>
          <t>QQQQ</t>
        </is>
      </c>
      <c r="I1458" t="n">
        <v>77.8</v>
      </c>
    </row>
    <row r="1459">
      <c r="A1459" t="inlineStr">
        <is>
          <t>Yield (cents)</t>
        </is>
      </c>
      <c r="C1459" t="inlineStr">
        <is>
          <t>Actual</t>
        </is>
      </c>
      <c r="D1459" t="inlineStr">
        <is>
          <t>QQQQ</t>
        </is>
      </c>
      <c r="I1459" t="n">
        <v>30.75</v>
      </c>
    </row>
    <row r="1460">
      <c r="A1460" t="inlineStr">
        <is>
          <t>Passenger revenue per ASM (cents)</t>
        </is>
      </c>
      <c r="C1460" t="inlineStr">
        <is>
          <t>Actual</t>
        </is>
      </c>
      <c r="D1460" t="inlineStr">
        <is>
          <t>QQQQ</t>
        </is>
      </c>
      <c r="I1460" t="n">
        <v>23.94</v>
      </c>
    </row>
    <row r="1461">
      <c r="A1461" t="inlineStr">
        <is>
          <t>Passenger enplanement</t>
        </is>
      </c>
      <c r="C1461" t="inlineStr">
        <is>
          <t>Thousand</t>
        </is>
      </c>
      <c r="D1461" t="inlineStr">
        <is>
          <t>QQQQ</t>
        </is>
      </c>
      <c r="I1461" t="n">
        <v>6974</v>
      </c>
    </row>
    <row r="1462">
      <c r="A1462" t="inlineStr">
        <is>
          <t>Aircraft at end of period</t>
        </is>
      </c>
      <c r="C1462" t="inlineStr">
        <is>
          <t>Actual</t>
        </is>
      </c>
      <c r="D1462" t="inlineStr">
        <is>
          <t>QQQQ</t>
        </is>
      </c>
      <c r="I1462" t="n">
        <v>278</v>
      </c>
    </row>
    <row r="1463">
      <c r="A1463" t="inlineStr">
        <is>
          <t>Fuel consumption (gallons in millions)</t>
        </is>
      </c>
      <c r="C1463" t="inlineStr">
        <is>
          <t>Million</t>
        </is>
      </c>
      <c r="D1463" t="inlineStr">
        <is>
          <t>QQQQ</t>
        </is>
      </c>
      <c r="I1463" t="n">
        <v>85</v>
      </c>
    </row>
    <row r="1464">
      <c r="A1464" t="inlineStr">
        <is>
          <t>Average aircraft fuel price including related taxes (dollars per gallon)</t>
        </is>
      </c>
      <c r="C1464" t="inlineStr">
        <is>
          <t>Dollar</t>
        </is>
      </c>
      <c r="D1464" t="inlineStr">
        <is>
          <t>QQQQ</t>
        </is>
      </c>
      <c r="I1464" t="n">
        <v>3.01</v>
      </c>
    </row>
    <row r="1465">
      <c r="A1465" t="inlineStr">
        <is>
          <t>Operating cost per ASM (cents)</t>
        </is>
      </c>
      <c r="C1465" t="inlineStr">
        <is>
          <t>Actual</t>
        </is>
      </c>
      <c r="D1465" t="inlineStr">
        <is>
          <t>QQQQ</t>
        </is>
      </c>
      <c r="I1465" t="n">
        <v>24.09</v>
      </c>
    </row>
    <row r="1466">
      <c r="A1466" t="inlineStr">
        <is>
          <t>Operating cost per ASM excluding special items (cents)</t>
        </is>
      </c>
      <c r="C1466" t="inlineStr">
        <is>
          <t>Actual</t>
        </is>
      </c>
      <c r="D1466" t="inlineStr">
        <is>
          <t>QQQQ</t>
        </is>
      </c>
      <c r="I1466" t="n">
        <v>24.09</v>
      </c>
    </row>
    <row r="1467">
      <c r="A1467" t="inlineStr">
        <is>
          <t>Operating cost per ASM excluding special items and fuel (cents)</t>
        </is>
      </c>
      <c r="C1467" t="inlineStr">
        <is>
          <t>Actual</t>
        </is>
      </c>
      <c r="D1467" t="inlineStr">
        <is>
          <t>QQQQ</t>
        </is>
      </c>
      <c r="I1467" t="n">
        <v>16.74</v>
      </c>
    </row>
    <row r="1469">
      <c r="A1469" t="inlineStr">
        <is>
          <t>Total Mainline &amp; Regional</t>
        </is>
      </c>
    </row>
    <row r="1470">
      <c r="A1470" t="inlineStr">
        <is>
          <t xml:space="preserve">Revenue passenger miles </t>
        </is>
      </c>
      <c r="C1470" t="inlineStr">
        <is>
          <t>Million</t>
        </is>
      </c>
      <c r="D1470" t="inlineStr">
        <is>
          <t>QQQQ</t>
        </is>
      </c>
      <c r="I1470" t="n">
        <v>18251</v>
      </c>
    </row>
    <row r="1471">
      <c r="A1471" t="inlineStr">
        <is>
          <t>Revenue passenger miles -c</t>
        </is>
      </c>
      <c r="I1471">
        <f>I1437+I1456</f>
        <v/>
      </c>
      <c r="N1471">
        <f>N1437+N1456</f>
        <v/>
      </c>
      <c r="S1471">
        <f>S1437+S1456</f>
        <v/>
      </c>
      <c r="X1471">
        <f>X1437+X1456</f>
        <v/>
      </c>
      <c r="AC1471">
        <f>AC1437+AC1456</f>
        <v/>
      </c>
      <c r="AH1471">
        <f>AH1437+AH1456</f>
        <v/>
      </c>
      <c r="AM1471">
        <f>AM1437+AM1456</f>
        <v/>
      </c>
      <c r="AR1471">
        <f>AR1437+AR1456</f>
        <v/>
      </c>
      <c r="AV1471">
        <f>AV1437+AV1456</f>
        <v/>
      </c>
    </row>
    <row r="1472">
      <c r="A1472" t="inlineStr">
        <is>
          <t>Sum check</t>
        </is>
      </c>
      <c r="I1472">
        <f>I1470-I1471</f>
        <v/>
      </c>
      <c r="N1472">
        <f>N1470-N1471</f>
        <v/>
      </c>
      <c r="S1472">
        <f>S1470-S1471</f>
        <v/>
      </c>
      <c r="X1472">
        <f>X1470-X1471</f>
        <v/>
      </c>
      <c r="AC1472">
        <f>AC1470-AC1471</f>
        <v/>
      </c>
      <c r="AH1472">
        <f>AH1470-AH1471</f>
        <v/>
      </c>
      <c r="AM1472">
        <f>AM1470-AM1471</f>
        <v/>
      </c>
      <c r="AR1472">
        <f>AR1470-AR1471</f>
        <v/>
      </c>
      <c r="AV1472">
        <f>AV1470-AV1471</f>
        <v/>
      </c>
    </row>
    <row r="1474">
      <c r="A1474" t="inlineStr">
        <is>
          <t>Available seat miles (ASM)</t>
        </is>
      </c>
      <c r="C1474" t="inlineStr">
        <is>
          <t>Million</t>
        </is>
      </c>
      <c r="D1474" t="inlineStr">
        <is>
          <t>QQQQ</t>
        </is>
      </c>
      <c r="I1474" t="n">
        <v>22184</v>
      </c>
    </row>
    <row r="1475">
      <c r="A1475" t="inlineStr">
        <is>
          <t>Available seat miles (ASM)-c</t>
        </is>
      </c>
      <c r="I1475">
        <f>I1438+I1457</f>
        <v/>
      </c>
      <c r="N1475">
        <f>N1438+N1457</f>
        <v/>
      </c>
      <c r="S1475">
        <f>S1438+S1457</f>
        <v/>
      </c>
      <c r="X1475">
        <f>X1438+X1457</f>
        <v/>
      </c>
      <c r="AC1475">
        <f>AC1438+AC1457</f>
        <v/>
      </c>
      <c r="AH1475">
        <f>AH1438+AH1457</f>
        <v/>
      </c>
      <c r="AM1475">
        <f>AM1438+AM1457</f>
        <v/>
      </c>
      <c r="AR1475">
        <f>AR1438+AR1457</f>
        <v/>
      </c>
      <c r="AV1475">
        <f>AV1438+AV1457</f>
        <v/>
      </c>
    </row>
    <row r="1476">
      <c r="A1476" t="inlineStr">
        <is>
          <t>Sum check</t>
        </is>
      </c>
      <c r="I1476">
        <f>I1474-I1475</f>
        <v/>
      </c>
      <c r="N1476">
        <f>N1474-N1475</f>
        <v/>
      </c>
      <c r="S1476">
        <f>S1474-S1475</f>
        <v/>
      </c>
      <c r="X1476">
        <f>X1474-X1475</f>
        <v/>
      </c>
      <c r="AC1476">
        <f>AC1474-AC1475</f>
        <v/>
      </c>
      <c r="AH1476">
        <f>AH1474-AH1475</f>
        <v/>
      </c>
      <c r="AM1476">
        <f>AM1474-AM1475</f>
        <v/>
      </c>
      <c r="AR1476">
        <f>AR1474-AR1475</f>
        <v/>
      </c>
      <c r="AV1476">
        <f>AV1474-AV1475</f>
        <v/>
      </c>
    </row>
    <row r="1478">
      <c r="A1478" t="inlineStr">
        <is>
          <t>Cargo ton miles</t>
        </is>
      </c>
      <c r="C1478" t="inlineStr">
        <is>
          <t>Million</t>
        </is>
      </c>
      <c r="D1478" t="inlineStr">
        <is>
          <t>QQQQ</t>
        </is>
      </c>
      <c r="I1478" t="n">
        <v>100</v>
      </c>
    </row>
    <row r="1479">
      <c r="A1479" t="inlineStr">
        <is>
          <t>Passenger load factor (%)</t>
        </is>
      </c>
      <c r="C1479" t="inlineStr">
        <is>
          <t>Percent</t>
        </is>
      </c>
      <c r="D1479" t="inlineStr">
        <is>
          <t>QQQQ</t>
        </is>
      </c>
      <c r="I1479" t="n">
        <v>82.3</v>
      </c>
    </row>
    <row r="1480">
      <c r="A1480" t="inlineStr">
        <is>
          <t>Yield (cents)</t>
        </is>
      </c>
      <c r="C1480" t="inlineStr">
        <is>
          <t>Actual</t>
        </is>
      </c>
      <c r="D1480" t="inlineStr">
        <is>
          <t>QQQQ</t>
        </is>
      </c>
      <c r="I1480" t="n">
        <v>17.28</v>
      </c>
    </row>
    <row r="1481">
      <c r="A1481" t="inlineStr">
        <is>
          <t>Passenger revenue per ASM (cents)</t>
        </is>
      </c>
      <c r="C1481" t="inlineStr">
        <is>
          <t>Actual</t>
        </is>
      </c>
      <c r="D1481" t="inlineStr">
        <is>
          <t>QQQQ</t>
        </is>
      </c>
      <c r="I1481" t="n">
        <v>14.22</v>
      </c>
    </row>
    <row r="1482">
      <c r="A1482" t="inlineStr">
        <is>
          <t>Total revenue per ASM (cents)</t>
        </is>
      </c>
      <c r="C1482" t="inlineStr">
        <is>
          <t>Actual</t>
        </is>
      </c>
      <c r="D1482" t="inlineStr">
        <is>
          <t>QQQQ</t>
        </is>
      </c>
      <c r="I1482" t="n">
        <v>15.99</v>
      </c>
    </row>
    <row r="1483">
      <c r="A1483" t="inlineStr">
        <is>
          <t>Cargo yield per ton mile (cents)</t>
        </is>
      </c>
      <c r="C1483" t="inlineStr">
        <is>
          <t>Actual</t>
        </is>
      </c>
      <c r="D1483" t="inlineStr">
        <is>
          <t>QQQQ</t>
        </is>
      </c>
      <c r="I1483" t="n">
        <v>41.03</v>
      </c>
    </row>
    <row r="1484">
      <c r="A1484" t="inlineStr">
        <is>
          <t>Passenger enplanement</t>
        </is>
      </c>
      <c r="C1484" t="inlineStr">
        <is>
          <t>Thousand</t>
        </is>
      </c>
      <c r="D1484" t="inlineStr">
        <is>
          <t>QQQQ</t>
        </is>
      </c>
      <c r="I1484" t="n">
        <v>20939</v>
      </c>
    </row>
    <row r="1485">
      <c r="A1485" t="inlineStr">
        <is>
          <t>Aircraft at end of period</t>
        </is>
      </c>
      <c r="C1485" t="inlineStr">
        <is>
          <t>Actual</t>
        </is>
      </c>
      <c r="D1485" t="inlineStr">
        <is>
          <t>QQQQ</t>
        </is>
      </c>
      <c r="I1485" t="n">
        <v>621</v>
      </c>
    </row>
    <row r="1486">
      <c r="A1486" t="inlineStr">
        <is>
          <t>Fuel consumption (gallons in millions)</t>
        </is>
      </c>
      <c r="C1486" t="inlineStr">
        <is>
          <t>Million</t>
        </is>
      </c>
      <c r="D1486" t="inlineStr">
        <is>
          <t>QQQQ</t>
        </is>
      </c>
      <c r="I1486" t="n">
        <v>361</v>
      </c>
    </row>
    <row r="1487">
      <c r="A1487" t="inlineStr">
        <is>
          <t>Average aircraft fuel price including related taxes (dollar per gallon)</t>
        </is>
      </c>
      <c r="C1487" t="inlineStr">
        <is>
          <t>Dollar</t>
        </is>
      </c>
      <c r="D1487" t="inlineStr">
        <is>
          <t>QQQQ</t>
        </is>
      </c>
      <c r="I1487" t="n">
        <v>3.02</v>
      </c>
    </row>
    <row r="1488">
      <c r="A1488" t="inlineStr">
        <is>
          <t>Operating cost per ASM (cents)</t>
        </is>
      </c>
      <c r="C1488" t="inlineStr">
        <is>
          <t>Actual</t>
        </is>
      </c>
      <c r="D1488" t="inlineStr">
        <is>
          <t>QQQQ</t>
        </is>
      </c>
      <c r="I1488" t="n">
        <v>16.01</v>
      </c>
    </row>
    <row r="1489">
      <c r="A1489" t="inlineStr">
        <is>
          <t>Operating cost per ASM excluding special items (cents)</t>
        </is>
      </c>
      <c r="C1489" t="inlineStr">
        <is>
          <t>Actual</t>
        </is>
      </c>
      <c r="D1489" t="inlineStr">
        <is>
          <t>QQQQ</t>
        </is>
      </c>
      <c r="I1489" t="n">
        <v>14.6</v>
      </c>
    </row>
    <row r="1490">
      <c r="A1490" t="inlineStr">
        <is>
          <t>Operating cost per ASM excluding special items and fuel (cents)</t>
        </is>
      </c>
      <c r="C1490" t="inlineStr">
        <is>
          <t>Actual</t>
        </is>
      </c>
      <c r="D1490" t="inlineStr">
        <is>
          <t>QQQQ</t>
        </is>
      </c>
      <c r="I1490" t="n">
        <v>9.69</v>
      </c>
    </row>
    <row r="1491">
      <c r="A1491" t="inlineStr">
        <is>
          <t>Operating cost per ASM excluding special items, fuel and profit sharing (cents)</t>
        </is>
      </c>
      <c r="C1491" t="inlineStr">
        <is>
          <t>Actual</t>
        </is>
      </c>
      <c r="D1491" t="inlineStr">
        <is>
          <t>QQQQ</t>
        </is>
      </c>
      <c r="I1491" t="n">
        <v>9.56</v>
      </c>
    </row>
    <row r="1493">
      <c r="A1493" t="inlineStr">
        <is>
          <t>Combined</t>
        </is>
      </c>
    </row>
    <row r="1494">
      <c r="A1494" t="inlineStr">
        <is>
          <t>Mainline</t>
        </is>
      </c>
    </row>
    <row r="1495">
      <c r="A1495" t="inlineStr">
        <is>
          <t xml:space="preserve">Revenue passenger miles </t>
        </is>
      </c>
      <c r="C1495" t="inlineStr">
        <is>
          <t>Million</t>
        </is>
      </c>
      <c r="D1495" t="inlineStr">
        <is>
          <t>QQQQ</t>
        </is>
      </c>
      <c r="F1495" t="n">
        <v>45024</v>
      </c>
      <c r="G1495" t="n">
        <v>50226</v>
      </c>
      <c r="H1495" t="n">
        <v>51887</v>
      </c>
      <c r="I1495" t="n">
        <v>46889</v>
      </c>
      <c r="J1495" t="n">
        <v>194026</v>
      </c>
      <c r="K1495" t="n">
        <v>45828</v>
      </c>
      <c r="L1495" t="n">
        <v>51407</v>
      </c>
      <c r="M1495" t="n">
        <v>51895</v>
      </c>
      <c r="N1495" t="n">
        <v>46522</v>
      </c>
      <c r="O1495" t="n">
        <v>195651</v>
      </c>
      <c r="P1495" t="n">
        <v>44849</v>
      </c>
      <c r="Q1495" t="n">
        <v>51632</v>
      </c>
      <c r="R1495" t="n">
        <v>54667</v>
      </c>
      <c r="S1495" t="n">
        <v>48319</v>
      </c>
      <c r="T1495" t="n">
        <v>199467</v>
      </c>
      <c r="U1495" t="n">
        <v>46220</v>
      </c>
      <c r="V1495" t="n">
        <v>51927</v>
      </c>
      <c r="W1495" t="n">
        <v>53472</v>
      </c>
      <c r="X1495" t="n">
        <v>47395</v>
      </c>
      <c r="Y1495" t="n">
        <v>199014</v>
      </c>
      <c r="Z1495" t="n">
        <v>45211</v>
      </c>
      <c r="AA1495" t="n">
        <v>53177</v>
      </c>
      <c r="AB1495" t="n">
        <v>54012</v>
      </c>
      <c r="AC1495" t="n">
        <v>48951</v>
      </c>
      <c r="AD1495" t="n">
        <v>201351</v>
      </c>
      <c r="AE1495" t="n">
        <v>47007</v>
      </c>
      <c r="AF1495" t="n">
        <v>54118</v>
      </c>
      <c r="AG1495" t="n">
        <v>55182</v>
      </c>
      <c r="AH1495" t="n">
        <v>49143</v>
      </c>
      <c r="AI1495" t="n">
        <v>205451</v>
      </c>
      <c r="AJ1495" t="n">
        <v>48481</v>
      </c>
      <c r="AK1495" t="n">
        <v>55277</v>
      </c>
      <c r="AL1495" t="n">
        <v>57426</v>
      </c>
      <c r="AM1495" t="n">
        <v>51675</v>
      </c>
      <c r="AN1495" t="n">
        <v>212859</v>
      </c>
      <c r="AO1495" t="n">
        <v>39313</v>
      </c>
      <c r="AP1495" t="n">
        <v>5742</v>
      </c>
      <c r="AQ1495" t="n">
        <v>14789</v>
      </c>
      <c r="AR1495" t="n">
        <v>17222</v>
      </c>
      <c r="AS1495" t="n">
        <v>77065</v>
      </c>
    </row>
    <row r="1496">
      <c r="A1496" t="inlineStr">
        <is>
          <t>Available seat miles (ASM)</t>
        </is>
      </c>
      <c r="C1496" t="inlineStr">
        <is>
          <t>Million</t>
        </is>
      </c>
      <c r="D1496" t="inlineStr">
        <is>
          <t>QQQQ</t>
        </is>
      </c>
      <c r="F1496" t="n">
        <v>55354</v>
      </c>
      <c r="G1496" t="n">
        <v>58915</v>
      </c>
      <c r="H1496" t="n">
        <v>60595</v>
      </c>
      <c r="I1496" t="n">
        <v>57009</v>
      </c>
      <c r="J1496" t="n">
        <v>231873</v>
      </c>
      <c r="K1496" t="n">
        <v>56831</v>
      </c>
      <c r="L1496" t="n">
        <v>60999</v>
      </c>
      <c r="M1496" t="n">
        <v>61851</v>
      </c>
      <c r="N1496" t="n">
        <v>57840</v>
      </c>
      <c r="O1496" t="n">
        <v>237522</v>
      </c>
      <c r="P1496" t="n">
        <v>55854</v>
      </c>
      <c r="Q1496" t="n">
        <v>61920</v>
      </c>
      <c r="R1496" t="n">
        <v>63459</v>
      </c>
      <c r="S1496" t="n">
        <v>58143</v>
      </c>
      <c r="T1496" t="n">
        <v>239375</v>
      </c>
      <c r="U1496" t="n">
        <v>57564</v>
      </c>
      <c r="V1496" t="n">
        <v>62670</v>
      </c>
      <c r="W1496" t="n">
        <v>63751</v>
      </c>
      <c r="X1496" t="n">
        <v>57749</v>
      </c>
      <c r="Y1496" t="n">
        <v>241734</v>
      </c>
      <c r="Z1496" t="n">
        <v>56564</v>
      </c>
      <c r="AA1496" t="n">
        <v>63520</v>
      </c>
      <c r="AB1496" t="n">
        <v>64582</v>
      </c>
      <c r="AC1496" t="n">
        <v>59140</v>
      </c>
      <c r="AD1496" t="n">
        <v>243806</v>
      </c>
      <c r="AE1496" t="n">
        <v>57963</v>
      </c>
      <c r="AF1496" t="n">
        <v>64452</v>
      </c>
      <c r="AG1496" t="n">
        <v>66295</v>
      </c>
      <c r="AH1496" t="n">
        <v>59852</v>
      </c>
      <c r="AI1496" t="n">
        <v>248562</v>
      </c>
      <c r="AJ1496" t="n">
        <v>58323</v>
      </c>
      <c r="AK1496" t="n">
        <v>63195</v>
      </c>
      <c r="AL1496" t="n">
        <v>66330</v>
      </c>
      <c r="AM1496" t="n">
        <v>60985</v>
      </c>
      <c r="AN1496" t="n">
        <v>248833</v>
      </c>
      <c r="AO1496" t="n">
        <v>53189</v>
      </c>
      <c r="AP1496" t="n">
        <v>13647</v>
      </c>
      <c r="AQ1496" t="n">
        <v>25562</v>
      </c>
      <c r="AR1496" t="n">
        <v>27169</v>
      </c>
      <c r="AS1496" t="n">
        <v>119567</v>
      </c>
    </row>
    <row r="1497">
      <c r="A1497" t="inlineStr">
        <is>
          <t>Yield (cents)</t>
        </is>
      </c>
      <c r="C1497" t="inlineStr">
        <is>
          <t>Actual</t>
        </is>
      </c>
      <c r="D1497" t="inlineStr">
        <is>
          <t>QQQQ</t>
        </is>
      </c>
      <c r="F1497" t="n">
        <v>15.13</v>
      </c>
      <c r="G1497" t="n">
        <v>14.83</v>
      </c>
      <c r="H1497" t="n">
        <v>15.13</v>
      </c>
      <c r="I1497" t="n">
        <v>15.27</v>
      </c>
      <c r="J1497" t="n">
        <v>15.08</v>
      </c>
      <c r="K1497" t="n">
        <v>15.84</v>
      </c>
      <c r="L1497" t="n">
        <v>15.98</v>
      </c>
      <c r="M1497" t="n">
        <v>15.6</v>
      </c>
      <c r="N1497" t="n">
        <v>15.56</v>
      </c>
      <c r="O1497" t="n">
        <v>15.74</v>
      </c>
      <c r="P1497" t="n">
        <v>15.58</v>
      </c>
      <c r="Q1497" t="n">
        <v>14.83</v>
      </c>
      <c r="R1497" t="n">
        <v>14</v>
      </c>
      <c r="S1497" t="n">
        <v>13.95</v>
      </c>
      <c r="T1497" t="n">
        <v>14.56</v>
      </c>
      <c r="U1497" t="n">
        <v>14.2</v>
      </c>
      <c r="V1497" t="n">
        <v>13.88</v>
      </c>
      <c r="W1497" t="n">
        <v>13.87</v>
      </c>
      <c r="X1497" t="n">
        <v>14.17</v>
      </c>
      <c r="Y1497" t="n">
        <v>14.02</v>
      </c>
      <c r="Z1497" t="n">
        <v>14.61</v>
      </c>
      <c r="AA1497" t="n">
        <v>14.57</v>
      </c>
      <c r="AB1497" t="n">
        <v>14.12</v>
      </c>
      <c r="AC1497" t="n">
        <v>14.82</v>
      </c>
      <c r="AD1497" t="n">
        <v>14.52</v>
      </c>
    </row>
    <row r="1498">
      <c r="A1498" t="inlineStr">
        <is>
          <t>Passenger revenue per ASM (cents)</t>
        </is>
      </c>
      <c r="C1498" t="inlineStr">
        <is>
          <t>Actual</t>
        </is>
      </c>
      <c r="D1498" t="inlineStr">
        <is>
          <t>QQQQ</t>
        </is>
      </c>
      <c r="F1498" t="n">
        <v>12.3</v>
      </c>
      <c r="G1498" t="n">
        <v>12.64</v>
      </c>
      <c r="H1498" t="n">
        <v>12.95</v>
      </c>
      <c r="I1498" t="n">
        <v>12.56</v>
      </c>
      <c r="J1498" t="n">
        <v>12.62</v>
      </c>
      <c r="K1498" t="n">
        <v>12.77</v>
      </c>
      <c r="L1498" t="n">
        <v>13.46</v>
      </c>
      <c r="M1498" t="n">
        <v>13.08</v>
      </c>
      <c r="N1498" t="n">
        <v>12.51</v>
      </c>
      <c r="O1498" t="n">
        <v>12.97</v>
      </c>
      <c r="P1498" t="n">
        <v>12.51</v>
      </c>
      <c r="Q1498" t="n">
        <v>12.36</v>
      </c>
      <c r="R1498" t="n">
        <v>12.06</v>
      </c>
      <c r="S1498" t="n">
        <v>11.59</v>
      </c>
      <c r="T1498" t="n">
        <v>12.13</v>
      </c>
      <c r="U1498" t="n">
        <v>11.4</v>
      </c>
      <c r="V1498" t="n">
        <v>11.5</v>
      </c>
      <c r="W1498" t="n">
        <v>11.64</v>
      </c>
      <c r="X1498" t="n">
        <v>11.63</v>
      </c>
      <c r="Y1498" t="n">
        <v>11.55</v>
      </c>
      <c r="Z1498" t="n">
        <v>11.68</v>
      </c>
      <c r="AA1498" t="n">
        <v>12.2</v>
      </c>
      <c r="AB1498" t="n">
        <v>11.81</v>
      </c>
      <c r="AC1498" t="n">
        <v>12.27</v>
      </c>
      <c r="AD1498" t="n">
        <v>11.99</v>
      </c>
    </row>
    <row r="1499">
      <c r="A1499" t="inlineStr">
        <is>
          <t>Passenger enplanement</t>
        </is>
      </c>
      <c r="C1499" t="inlineStr">
        <is>
          <t>Thousand</t>
        </is>
      </c>
      <c r="D1499" t="inlineStr">
        <is>
          <t>QQQQ</t>
        </is>
      </c>
      <c r="F1499" t="n">
        <v>34434</v>
      </c>
      <c r="G1499" t="n">
        <v>36987</v>
      </c>
      <c r="H1499" t="n">
        <v>37089</v>
      </c>
      <c r="I1499" t="n">
        <v>35239</v>
      </c>
      <c r="J1499" t="n">
        <v>143747</v>
      </c>
      <c r="K1499" t="n">
        <v>34843</v>
      </c>
      <c r="L1499" t="n">
        <v>37910</v>
      </c>
      <c r="M1499" t="n">
        <v>37516</v>
      </c>
      <c r="N1499" t="n">
        <v>35305</v>
      </c>
      <c r="O1499" t="n">
        <v>145574</v>
      </c>
      <c r="P1499" t="n">
        <v>33951</v>
      </c>
      <c r="Q1499" t="n">
        <v>37823</v>
      </c>
      <c r="R1499" t="n">
        <v>38909</v>
      </c>
      <c r="S1499" t="n">
        <v>36131</v>
      </c>
      <c r="T1499" t="n">
        <v>146814</v>
      </c>
      <c r="U1499" t="n">
        <v>34547</v>
      </c>
      <c r="V1499" t="n">
        <v>37699</v>
      </c>
      <c r="W1499" t="n">
        <v>37584</v>
      </c>
      <c r="X1499" t="n">
        <v>34700</v>
      </c>
      <c r="Y1499" t="n">
        <v>144530</v>
      </c>
      <c r="Z1499" t="n">
        <v>33755</v>
      </c>
      <c r="AA1499" t="n">
        <v>37767</v>
      </c>
      <c r="AB1499" t="n">
        <v>37365</v>
      </c>
      <c r="AC1499" t="n">
        <v>36035</v>
      </c>
      <c r="AD1499" t="n">
        <v>144922</v>
      </c>
      <c r="AE1499" t="n">
        <v>34840</v>
      </c>
      <c r="AF1499" t="n">
        <v>38574</v>
      </c>
      <c r="AG1499" t="n">
        <v>38233</v>
      </c>
      <c r="AH1499" t="n">
        <v>36581</v>
      </c>
      <c r="AI1499" t="n">
        <v>148228</v>
      </c>
      <c r="AJ1499" t="n">
        <v>36546</v>
      </c>
      <c r="AK1499" t="n">
        <v>40007</v>
      </c>
      <c r="AL1499" t="n">
        <v>40511</v>
      </c>
      <c r="AM1499" t="n">
        <v>38757</v>
      </c>
      <c r="AN1499" t="n">
        <v>155821</v>
      </c>
      <c r="AO1499" t="n">
        <v>30353</v>
      </c>
      <c r="AP1499" t="n">
        <v>5460</v>
      </c>
      <c r="AQ1499" t="n">
        <v>14217</v>
      </c>
      <c r="AR1499" t="n">
        <v>15726</v>
      </c>
      <c r="AS1499" t="n">
        <v>65756</v>
      </c>
    </row>
    <row r="1500">
      <c r="A1500" t="inlineStr">
        <is>
          <t>Average stage length (miles)</t>
        </is>
      </c>
      <c r="C1500" t="inlineStr">
        <is>
          <t>Actual</t>
        </is>
      </c>
      <c r="D1500" t="inlineStr">
        <is>
          <t>QQQQ</t>
        </is>
      </c>
      <c r="F1500" t="n">
        <v>1171</v>
      </c>
      <c r="G1500" t="n">
        <v>1193</v>
      </c>
      <c r="H1500" t="n">
        <v>1210</v>
      </c>
      <c r="I1500" t="n">
        <v>1184</v>
      </c>
      <c r="J1500" t="n">
        <v>1190</v>
      </c>
      <c r="K1500" t="n">
        <v>1189</v>
      </c>
      <c r="L1500" t="n">
        <v>1215</v>
      </c>
      <c r="M1500" t="n">
        <v>1229</v>
      </c>
      <c r="N1500" t="n">
        <v>1187</v>
      </c>
      <c r="O1500" t="n">
        <v>1205</v>
      </c>
      <c r="P1500" t="n">
        <v>1195</v>
      </c>
      <c r="Q1500" t="n">
        <v>1236</v>
      </c>
      <c r="R1500" t="n">
        <v>1259</v>
      </c>
      <c r="S1500" t="n">
        <v>1209</v>
      </c>
      <c r="T1500" t="n">
        <v>1226</v>
      </c>
      <c r="U1500" t="n">
        <v>1205</v>
      </c>
      <c r="V1500" t="n">
        <v>1241</v>
      </c>
      <c r="W1500" t="n">
        <v>1258</v>
      </c>
      <c r="X1500" t="n">
        <v>1215</v>
      </c>
      <c r="Y1500" t="n">
        <v>1230</v>
      </c>
      <c r="Z1500" t="n">
        <v>1201</v>
      </c>
      <c r="AA1500" t="n">
        <v>1254</v>
      </c>
      <c r="AB1500" t="n">
        <v>1278</v>
      </c>
      <c r="AC1500" t="n">
        <v>1226</v>
      </c>
      <c r="AD1500" t="n">
        <v>1240</v>
      </c>
      <c r="AE1500" t="n">
        <v>1217</v>
      </c>
      <c r="AF1500" t="n">
        <v>1254</v>
      </c>
      <c r="AG1500" t="n">
        <v>1272</v>
      </c>
      <c r="AH1500" t="n">
        <v>1198</v>
      </c>
      <c r="AI1500" t="n">
        <v>1236</v>
      </c>
      <c r="AJ1500" t="n">
        <v>1178</v>
      </c>
      <c r="AK1500" t="n">
        <v>1219</v>
      </c>
      <c r="AL1500" t="n">
        <v>1234</v>
      </c>
      <c r="AM1500" t="n">
        <v>1177</v>
      </c>
      <c r="AN1500" t="n">
        <v>1202</v>
      </c>
      <c r="AO1500" t="n">
        <v>1153</v>
      </c>
      <c r="AP1500" t="n">
        <v>1068</v>
      </c>
      <c r="AQ1500" t="n">
        <v>1094</v>
      </c>
      <c r="AR1500" t="n">
        <v>1171</v>
      </c>
      <c r="AS1500" t="n">
        <v>1132</v>
      </c>
      <c r="AT1500" t="n">
        <v>1205</v>
      </c>
      <c r="AU1500" t="n">
        <v>1172</v>
      </c>
      <c r="AV1500" t="n">
        <v>1171</v>
      </c>
      <c r="AW1500" t="n">
        <v>1133</v>
      </c>
      <c r="AX1500" t="n">
        <v>1166</v>
      </c>
      <c r="AY1500" t="n">
        <v>1158</v>
      </c>
      <c r="AZ1500" t="n">
        <v>1181</v>
      </c>
      <c r="BA1500" t="n">
        <v>1175</v>
      </c>
      <c r="BB1500" t="n">
        <v>1132</v>
      </c>
      <c r="BC1500" t="n">
        <v>1161</v>
      </c>
      <c r="BD1500" t="n">
        <v>1123</v>
      </c>
      <c r="BE1500" t="n">
        <v>1141</v>
      </c>
      <c r="BF1500" t="n">
        <v>1166</v>
      </c>
    </row>
    <row r="1501">
      <c r="A1501" t="inlineStr">
        <is>
          <t>Passenger load factor (%)</t>
        </is>
      </c>
      <c r="C1501" t="inlineStr">
        <is>
          <t>Percent</t>
        </is>
      </c>
      <c r="D1501" t="inlineStr">
        <is>
          <t>QQQQ</t>
        </is>
      </c>
      <c r="F1501" t="n">
        <v>81.3</v>
      </c>
      <c r="G1501" t="n">
        <v>85.3</v>
      </c>
      <c r="H1501" t="n">
        <v>85.59999999999999</v>
      </c>
      <c r="I1501" t="n">
        <v>82.2</v>
      </c>
      <c r="J1501" t="n">
        <v>83.7</v>
      </c>
      <c r="K1501" t="n">
        <v>80.59999999999999</v>
      </c>
      <c r="L1501" t="n">
        <v>84.3</v>
      </c>
      <c r="M1501" t="n">
        <v>83.90000000000001</v>
      </c>
      <c r="N1501" t="n">
        <v>80.40000000000001</v>
      </c>
      <c r="O1501" t="n">
        <v>82.40000000000001</v>
      </c>
      <c r="P1501" t="n">
        <v>80.3</v>
      </c>
      <c r="Q1501" t="n">
        <v>83.40000000000001</v>
      </c>
      <c r="R1501" t="n">
        <v>86.09999999999999</v>
      </c>
      <c r="S1501" t="n">
        <v>83.09999999999999</v>
      </c>
      <c r="T1501" t="n">
        <v>83.3</v>
      </c>
      <c r="U1501" t="n">
        <v>80.3</v>
      </c>
      <c r="V1501" t="n">
        <v>82.90000000000001</v>
      </c>
      <c r="W1501" t="n">
        <v>83.90000000000001</v>
      </c>
      <c r="X1501" t="n">
        <v>82.09999999999999</v>
      </c>
      <c r="Y1501" t="n">
        <v>82.3</v>
      </c>
      <c r="Z1501" t="n">
        <v>79.90000000000001</v>
      </c>
      <c r="AA1501" t="n">
        <v>83.7</v>
      </c>
      <c r="AB1501" t="n">
        <v>83.59999999999999</v>
      </c>
      <c r="AC1501" t="n">
        <v>82.8</v>
      </c>
      <c r="AD1501" t="n">
        <v>82.59999999999999</v>
      </c>
      <c r="AE1501" t="n">
        <v>81.09999999999999</v>
      </c>
      <c r="AF1501" t="n">
        <v>84</v>
      </c>
      <c r="AG1501" t="n">
        <v>83.2</v>
      </c>
      <c r="AH1501" t="n">
        <v>82.09999999999999</v>
      </c>
      <c r="AI1501" t="n">
        <v>82.7</v>
      </c>
      <c r="AJ1501" t="n">
        <v>83.09999999999999</v>
      </c>
      <c r="AK1501" t="n">
        <v>87.5</v>
      </c>
      <c r="AL1501" t="n">
        <v>86.59999999999999</v>
      </c>
      <c r="AM1501" t="n">
        <v>84.7</v>
      </c>
      <c r="AN1501" t="n">
        <v>85.5</v>
      </c>
      <c r="AO1501" t="n">
        <v>73.90000000000001</v>
      </c>
      <c r="AP1501" t="n">
        <v>42.1</v>
      </c>
      <c r="AQ1501" t="n">
        <v>57.9</v>
      </c>
      <c r="AR1501" t="n">
        <v>63.4</v>
      </c>
      <c r="AS1501" t="n">
        <v>64.5</v>
      </c>
    </row>
    <row r="1502">
      <c r="A1502" t="inlineStr">
        <is>
          <t>Departures</t>
        </is>
      </c>
      <c r="C1502" t="inlineStr">
        <is>
          <t>Thousand</t>
        </is>
      </c>
      <c r="D1502" t="inlineStr">
        <is>
          <t>QQQQ</t>
        </is>
      </c>
      <c r="F1502" t="n">
        <v>279</v>
      </c>
      <c r="G1502" t="n">
        <v>289</v>
      </c>
      <c r="H1502" t="n">
        <v>291</v>
      </c>
      <c r="I1502" t="n">
        <v>281</v>
      </c>
      <c r="J1502" t="n">
        <v>1140</v>
      </c>
      <c r="K1502" t="n">
        <v>279</v>
      </c>
      <c r="L1502" t="n">
        <v>292</v>
      </c>
      <c r="M1502" t="n">
        <v>291</v>
      </c>
      <c r="N1502" t="n">
        <v>282</v>
      </c>
      <c r="O1502" t="n">
        <v>1144</v>
      </c>
      <c r="P1502" t="n">
        <v>269</v>
      </c>
      <c r="Q1502" t="n">
        <v>285</v>
      </c>
      <c r="R1502" t="n">
        <v>286</v>
      </c>
      <c r="S1502" t="n">
        <v>274</v>
      </c>
      <c r="T1502" t="n">
        <v>1114</v>
      </c>
      <c r="U1502" t="n">
        <v>272</v>
      </c>
      <c r="V1502" t="n">
        <v>283</v>
      </c>
      <c r="W1502" t="n">
        <v>282</v>
      </c>
      <c r="X1502" t="n">
        <v>265</v>
      </c>
      <c r="Y1502" t="n">
        <v>1102</v>
      </c>
      <c r="Z1502" t="n">
        <v>262</v>
      </c>
      <c r="AA1502" t="n">
        <v>278</v>
      </c>
      <c r="AB1502" t="n">
        <v>275</v>
      </c>
      <c r="AC1502" t="n">
        <v>265</v>
      </c>
      <c r="AD1502" t="n">
        <v>1081</v>
      </c>
      <c r="AE1502" t="n">
        <v>263</v>
      </c>
      <c r="AF1502" t="n">
        <v>280</v>
      </c>
      <c r="AG1502" t="n">
        <v>282</v>
      </c>
      <c r="AH1502" t="n">
        <v>273</v>
      </c>
      <c r="AI1502" t="n">
        <v>1098</v>
      </c>
      <c r="AJ1502" t="n">
        <v>271</v>
      </c>
      <c r="AK1502" t="n">
        <v>279</v>
      </c>
      <c r="AL1502" t="n">
        <v>287</v>
      </c>
      <c r="AM1502" t="n">
        <v>279</v>
      </c>
      <c r="AN1502" t="n">
        <v>1115</v>
      </c>
      <c r="AO1502" t="n">
        <v>253</v>
      </c>
      <c r="AP1502" t="n">
        <v>81</v>
      </c>
      <c r="AQ1502" t="n">
        <v>144</v>
      </c>
      <c r="AR1502" t="n">
        <v>141</v>
      </c>
      <c r="AS1502" t="n">
        <v>619</v>
      </c>
      <c r="AT1502" t="n">
        <v>153</v>
      </c>
      <c r="AU1502" t="n">
        <v>220</v>
      </c>
      <c r="AV1502" t="n">
        <v>245</v>
      </c>
      <c r="AW1502" t="n">
        <v>252</v>
      </c>
      <c r="AX1502" t="n">
        <v>870</v>
      </c>
      <c r="AY1502" t="n">
        <v>241</v>
      </c>
      <c r="AZ1502" t="n">
        <v>260</v>
      </c>
      <c r="BA1502" t="n">
        <v>273</v>
      </c>
      <c r="BB1502" t="n">
        <v>277</v>
      </c>
      <c r="BC1502" t="n">
        <v>1052</v>
      </c>
      <c r="BD1502" t="n">
        <v>275</v>
      </c>
      <c r="BE1502" t="n">
        <v>289</v>
      </c>
      <c r="BF1502" t="n">
        <v>296</v>
      </c>
    </row>
    <row r="1503">
      <c r="A1503" t="inlineStr">
        <is>
          <t>Aircraft at end of period</t>
        </is>
      </c>
      <c r="C1503" t="inlineStr">
        <is>
          <t>Actual</t>
        </is>
      </c>
      <c r="D1503" t="inlineStr">
        <is>
          <t>QQQQ</t>
        </is>
      </c>
      <c r="F1503" t="n">
        <v>967</v>
      </c>
      <c r="G1503" t="n">
        <v>975</v>
      </c>
      <c r="H1503" t="n">
        <v>986</v>
      </c>
      <c r="I1503" t="n">
        <v>965</v>
      </c>
      <c r="J1503" t="n">
        <v>970</v>
      </c>
      <c r="K1503" t="n">
        <v>977</v>
      </c>
      <c r="L1503" t="n">
        <v>984</v>
      </c>
      <c r="M1503" t="n">
        <v>978</v>
      </c>
      <c r="N1503" t="n">
        <v>983</v>
      </c>
      <c r="O1503" t="n">
        <v>983</v>
      </c>
      <c r="P1503" t="n">
        <v>973</v>
      </c>
      <c r="Q1503" t="n">
        <v>963</v>
      </c>
      <c r="R1503" t="n">
        <v>943</v>
      </c>
      <c r="S1503" t="n">
        <v>946</v>
      </c>
      <c r="T1503" t="n">
        <v>946</v>
      </c>
      <c r="U1503" t="n">
        <v>942</v>
      </c>
      <c r="V1503" t="n">
        <v>947</v>
      </c>
      <c r="W1503" t="n">
        <v>922</v>
      </c>
      <c r="X1503" t="n">
        <v>930</v>
      </c>
      <c r="Y1503" t="n">
        <v>930</v>
      </c>
      <c r="Z1503" t="n">
        <v>944</v>
      </c>
      <c r="AA1503" t="n">
        <v>956</v>
      </c>
      <c r="AB1503" t="n">
        <v>947</v>
      </c>
      <c r="AC1503" t="n">
        <v>948</v>
      </c>
      <c r="AD1503" t="n">
        <v>948</v>
      </c>
      <c r="AE1503" t="n">
        <v>952</v>
      </c>
      <c r="AF1503" t="n">
        <v>955</v>
      </c>
      <c r="AG1503" t="n">
        <v>949</v>
      </c>
      <c r="AH1503" t="n">
        <v>956</v>
      </c>
      <c r="AI1503" t="n">
        <v>956</v>
      </c>
      <c r="AJ1503" t="n">
        <v>962</v>
      </c>
      <c r="AK1503" t="n">
        <v>966</v>
      </c>
      <c r="AL1503" t="n">
        <v>940</v>
      </c>
      <c r="AM1503" t="n">
        <v>942</v>
      </c>
      <c r="AN1503" t="n">
        <v>942</v>
      </c>
      <c r="AO1503" t="n">
        <v>942</v>
      </c>
      <c r="AP1503" t="n">
        <v>849</v>
      </c>
      <c r="AQ1503" t="n">
        <v>848</v>
      </c>
      <c r="AR1503" t="n">
        <v>855</v>
      </c>
      <c r="AS1503" t="n">
        <v>855</v>
      </c>
      <c r="AT1503" t="n">
        <v>851</v>
      </c>
      <c r="AU1503" t="n">
        <v>854</v>
      </c>
      <c r="AV1503" t="n">
        <v>857</v>
      </c>
      <c r="AW1503" t="n">
        <v>865</v>
      </c>
      <c r="AX1503" t="n">
        <v>865</v>
      </c>
      <c r="AY1503" t="n">
        <v>881</v>
      </c>
      <c r="AZ1503" t="n">
        <v>895</v>
      </c>
      <c r="BA1503" t="n">
        <v>908</v>
      </c>
      <c r="BB1503" t="n">
        <v>925</v>
      </c>
      <c r="BC1503" t="n">
        <v>925</v>
      </c>
      <c r="BD1503" t="n">
        <v>931</v>
      </c>
      <c r="BE1503" t="n">
        <v>944</v>
      </c>
      <c r="BF1503" t="n">
        <v>950</v>
      </c>
    </row>
    <row r="1504">
      <c r="A1504" t="inlineStr">
        <is>
          <t>Block hours</t>
        </is>
      </c>
      <c r="C1504" t="inlineStr">
        <is>
          <t>Thousand</t>
        </is>
      </c>
      <c r="D1504" t="inlineStr">
        <is>
          <t>QQQQ</t>
        </is>
      </c>
      <c r="F1504" t="n">
        <v>841</v>
      </c>
      <c r="G1504" t="n">
        <v>882</v>
      </c>
      <c r="H1504" t="n">
        <v>885</v>
      </c>
      <c r="I1504" t="n">
        <v>846</v>
      </c>
      <c r="J1504" t="n">
        <v>3454</v>
      </c>
      <c r="K1504" t="n">
        <v>853</v>
      </c>
      <c r="L1504" t="n">
        <v>901</v>
      </c>
      <c r="M1504" t="n">
        <v>901</v>
      </c>
      <c r="N1504" t="n">
        <v>858</v>
      </c>
      <c r="O1504" t="n">
        <v>3514</v>
      </c>
      <c r="P1504" t="n">
        <v>833</v>
      </c>
      <c r="Q1504" t="n">
        <v>903</v>
      </c>
      <c r="R1504" t="n">
        <v>908</v>
      </c>
      <c r="S1504" t="n">
        <v>850</v>
      </c>
      <c r="T1504" t="n">
        <v>3494</v>
      </c>
      <c r="U1504" t="n">
        <v>845</v>
      </c>
      <c r="V1504" t="n">
        <v>901</v>
      </c>
      <c r="W1504" t="n">
        <v>905</v>
      </c>
      <c r="X1504" t="n">
        <v>827</v>
      </c>
      <c r="Y1504" t="n">
        <v>3477</v>
      </c>
      <c r="Z1504" t="n">
        <v>819</v>
      </c>
      <c r="AA1504" t="n">
        <v>896</v>
      </c>
      <c r="AB1504" t="n">
        <v>893</v>
      </c>
      <c r="AC1504" t="n">
        <v>833</v>
      </c>
      <c r="AD1504" t="n">
        <v>3441</v>
      </c>
      <c r="AE1504" t="n">
        <v>831</v>
      </c>
      <c r="AF1504" t="n">
        <v>900</v>
      </c>
      <c r="AG1504" t="n">
        <v>916</v>
      </c>
      <c r="AH1504" t="n">
        <v>846</v>
      </c>
      <c r="AI1504" t="n">
        <v>3493</v>
      </c>
      <c r="AJ1504" t="n">
        <v>835</v>
      </c>
      <c r="AK1504" t="n">
        <v>877</v>
      </c>
      <c r="AL1504" t="n">
        <v>898</v>
      </c>
      <c r="AM1504" t="n">
        <v>847</v>
      </c>
      <c r="AN1504" t="n">
        <v>3456</v>
      </c>
      <c r="AO1504" t="n">
        <v>759</v>
      </c>
      <c r="AP1504" t="n">
        <v>220</v>
      </c>
      <c r="AQ1504" t="n">
        <v>406</v>
      </c>
      <c r="AR1504" t="n">
        <v>425</v>
      </c>
      <c r="AS1504" t="n">
        <v>1811</v>
      </c>
    </row>
    <row r="1505">
      <c r="A1505" t="inlineStr">
        <is>
          <t>Fuel consumption (gallons in millions)</t>
        </is>
      </c>
      <c r="C1505" t="inlineStr">
        <is>
          <t>Million</t>
        </is>
      </c>
      <c r="D1505" t="inlineStr">
        <is>
          <t>QQQQ</t>
        </is>
      </c>
      <c r="F1505" t="n">
        <v>858</v>
      </c>
      <c r="G1505" t="n">
        <v>922</v>
      </c>
      <c r="H1505" t="n">
        <v>947</v>
      </c>
      <c r="I1505" t="n">
        <v>882</v>
      </c>
      <c r="J1505" t="n">
        <v>3608</v>
      </c>
      <c r="K1505" t="n">
        <v>874</v>
      </c>
      <c r="L1505" t="n">
        <v>937</v>
      </c>
      <c r="M1505" t="n">
        <v>952</v>
      </c>
      <c r="N1505" t="n">
        <v>881</v>
      </c>
      <c r="O1505" t="n">
        <v>3644</v>
      </c>
      <c r="P1505" t="n">
        <v>846</v>
      </c>
      <c r="Q1505" t="n">
        <v>936</v>
      </c>
      <c r="R1505" t="n">
        <v>954</v>
      </c>
      <c r="S1505" t="n">
        <v>875</v>
      </c>
      <c r="T1505" t="n">
        <v>3611</v>
      </c>
      <c r="U1505" t="n">
        <v>855</v>
      </c>
      <c r="V1505" t="n">
        <v>931</v>
      </c>
      <c r="W1505" t="n">
        <v>953</v>
      </c>
      <c r="X1505" t="n">
        <v>857</v>
      </c>
      <c r="Y1505" t="n">
        <v>3596</v>
      </c>
      <c r="Z1505" t="n">
        <v>831</v>
      </c>
      <c r="AA1505" t="n">
        <v>934</v>
      </c>
      <c r="AB1505" t="n">
        <v>947</v>
      </c>
      <c r="AC1505" t="n">
        <v>866</v>
      </c>
      <c r="AD1505" t="n">
        <v>3579</v>
      </c>
      <c r="AE1505" t="n">
        <v>845</v>
      </c>
      <c r="AF1505" t="n">
        <v>944</v>
      </c>
      <c r="AG1505" t="n">
        <v>978</v>
      </c>
      <c r="AH1505" t="n">
        <v>877</v>
      </c>
      <c r="AI1505" t="n">
        <v>3644</v>
      </c>
      <c r="AJ1505" t="n">
        <v>853</v>
      </c>
      <c r="AK1505" t="n">
        <v>938</v>
      </c>
      <c r="AL1505" t="n">
        <v>981</v>
      </c>
      <c r="AM1505" t="n">
        <v>895</v>
      </c>
      <c r="AN1505" t="n">
        <v>3667</v>
      </c>
      <c r="AO1505" t="n">
        <v>763</v>
      </c>
      <c r="AP1505" t="n">
        <v>198</v>
      </c>
      <c r="AQ1505" t="n">
        <v>377</v>
      </c>
      <c r="AR1505" t="n">
        <v>414</v>
      </c>
      <c r="AS1505" t="n">
        <v>1752</v>
      </c>
    </row>
    <row r="1506">
      <c r="A1506" t="inlineStr">
        <is>
          <t>Average aircraft fuel price including related taxes (dollars per gallon)</t>
        </is>
      </c>
      <c r="C1506" t="inlineStr">
        <is>
          <t>Dollar</t>
        </is>
      </c>
      <c r="D1506" t="inlineStr">
        <is>
          <t>QQQQ</t>
        </is>
      </c>
      <c r="F1506" t="n">
        <v>3.26</v>
      </c>
      <c r="G1506" t="n">
        <v>2.98</v>
      </c>
      <c r="H1506" t="n">
        <v>3.03</v>
      </c>
      <c r="I1506" t="n">
        <v>3.06</v>
      </c>
      <c r="J1506" t="n">
        <v>3.08</v>
      </c>
      <c r="K1506" t="n">
        <v>3.1</v>
      </c>
      <c r="L1506" t="n">
        <v>3.02</v>
      </c>
      <c r="M1506" t="n">
        <v>2.97</v>
      </c>
      <c r="N1506" t="n">
        <v>2.52</v>
      </c>
      <c r="O1506" t="n">
        <v>2.91</v>
      </c>
      <c r="P1506" t="n">
        <v>1.83</v>
      </c>
      <c r="Q1506" t="n">
        <v>1.9</v>
      </c>
      <c r="R1506" t="n">
        <v>1.67</v>
      </c>
      <c r="S1506" t="n">
        <v>1.5</v>
      </c>
      <c r="T1506" t="n">
        <v>1.72</v>
      </c>
      <c r="U1506" t="n">
        <v>1.2</v>
      </c>
      <c r="V1506" t="n">
        <v>1.41</v>
      </c>
      <c r="W1506" t="n">
        <v>1.46</v>
      </c>
      <c r="X1506" t="n">
        <v>1.56</v>
      </c>
      <c r="Y1506" t="n">
        <v>1.41</v>
      </c>
      <c r="Z1506" t="n">
        <v>1.69</v>
      </c>
      <c r="AA1506" t="n">
        <v>1.62</v>
      </c>
      <c r="AB1506" t="n">
        <v>1.66</v>
      </c>
      <c r="AC1506" t="n">
        <v>1.9</v>
      </c>
      <c r="AD1506" t="n">
        <v>1.71</v>
      </c>
      <c r="AE1506" t="n">
        <v>2.09</v>
      </c>
      <c r="AF1506" t="n">
        <v>2.23</v>
      </c>
      <c r="AG1506" t="n">
        <v>2.28</v>
      </c>
      <c r="AH1506" t="n">
        <v>2.23</v>
      </c>
      <c r="AI1506" t="n">
        <v>2.21</v>
      </c>
      <c r="AJ1506" t="n">
        <v>2.02</v>
      </c>
      <c r="AK1506" t="n">
        <v>2.13</v>
      </c>
      <c r="AL1506" t="n">
        <v>2.03</v>
      </c>
      <c r="AM1506" t="n">
        <v>2.03</v>
      </c>
      <c r="AN1506" t="n">
        <v>2.05</v>
      </c>
      <c r="AO1506" t="n">
        <v>1.83</v>
      </c>
      <c r="AP1506" t="n">
        <v>1.1</v>
      </c>
      <c r="AQ1506" t="n">
        <v>1.2</v>
      </c>
      <c r="AR1506" t="n">
        <v>1.25</v>
      </c>
      <c r="AS1506" t="n">
        <v>1.47</v>
      </c>
    </row>
    <row r="1507">
      <c r="A1507" t="inlineStr">
        <is>
          <t>Full-time equivalent employees at end of period</t>
        </is>
      </c>
      <c r="C1507" t="inlineStr">
        <is>
          <t>Actual</t>
        </is>
      </c>
      <c r="D1507" t="inlineStr">
        <is>
          <t>QQQQ</t>
        </is>
      </c>
      <c r="F1507" t="n">
        <v>91838</v>
      </c>
      <c r="G1507" t="n">
        <v>91710</v>
      </c>
      <c r="H1507" t="n">
        <v>91564</v>
      </c>
      <c r="I1507" t="n">
        <v>91529</v>
      </c>
      <c r="J1507" t="n">
        <v>91500</v>
      </c>
      <c r="K1507" t="n">
        <v>93378</v>
      </c>
      <c r="L1507" t="n">
        <v>94061</v>
      </c>
      <c r="M1507" t="n">
        <v>93424</v>
      </c>
      <c r="N1507" t="n">
        <v>94400</v>
      </c>
      <c r="O1507" t="n">
        <v>94400</v>
      </c>
      <c r="P1507" t="n">
        <v>97500</v>
      </c>
      <c r="Q1507" t="n">
        <v>100700</v>
      </c>
      <c r="R1507" t="n">
        <v>99700</v>
      </c>
      <c r="S1507" t="n">
        <v>98900</v>
      </c>
      <c r="T1507" t="n">
        <v>98900</v>
      </c>
      <c r="U1507" t="n">
        <v>100200</v>
      </c>
      <c r="V1507" t="n">
        <v>103100</v>
      </c>
      <c r="W1507" t="n">
        <v>101200</v>
      </c>
      <c r="X1507" t="n">
        <v>101500</v>
      </c>
      <c r="Y1507" t="n">
        <v>101500</v>
      </c>
      <c r="Z1507" t="n">
        <v>102900</v>
      </c>
      <c r="AA1507" t="n">
        <v>106100</v>
      </c>
      <c r="AB1507" t="n">
        <v>105000</v>
      </c>
      <c r="AC1507" t="n">
        <v>103100</v>
      </c>
      <c r="AD1507" t="n">
        <v>103100</v>
      </c>
      <c r="AE1507" t="n">
        <v>104400</v>
      </c>
      <c r="AF1507" t="n">
        <v>106600</v>
      </c>
      <c r="AG1507" t="n">
        <v>105100</v>
      </c>
      <c r="AH1507" t="n">
        <v>102900</v>
      </c>
      <c r="AI1507" t="n">
        <v>102900</v>
      </c>
      <c r="AJ1507" t="n">
        <v>103500</v>
      </c>
      <c r="AK1507" t="n">
        <v>106100</v>
      </c>
      <c r="AL1507" t="n">
        <v>103800</v>
      </c>
      <c r="AM1507" t="n">
        <v>104200</v>
      </c>
      <c r="AN1507" t="n">
        <v>104200</v>
      </c>
      <c r="AO1507" t="n">
        <v>104400</v>
      </c>
      <c r="AP1507" t="n">
        <v>86000</v>
      </c>
      <c r="AQ1507" t="n">
        <v>87700</v>
      </c>
      <c r="AR1507" t="n">
        <v>78300</v>
      </c>
      <c r="AS1507" t="n">
        <v>78300</v>
      </c>
      <c r="AT1507" t="n">
        <v>88500</v>
      </c>
      <c r="AU1507" t="n">
        <v>91100</v>
      </c>
      <c r="AV1507" t="n">
        <v>94000</v>
      </c>
      <c r="AW1507" t="n">
        <v>96800</v>
      </c>
      <c r="AX1507" t="n">
        <v>96800</v>
      </c>
      <c r="AY1507" t="n">
        <v>100500</v>
      </c>
      <c r="AZ1507" t="n">
        <v>102100</v>
      </c>
      <c r="BA1507" t="n">
        <v>102200</v>
      </c>
      <c r="BB1507" t="n">
        <v>102000</v>
      </c>
      <c r="BC1507" t="n">
        <v>102000</v>
      </c>
      <c r="BD1507" t="n">
        <v>103100</v>
      </c>
      <c r="BE1507" t="n">
        <v>104400</v>
      </c>
      <c r="BF1507" t="n">
        <v>104300</v>
      </c>
    </row>
    <row r="1508">
      <c r="A1508" t="inlineStr">
        <is>
          <t>Operating cost per ASM (cents)</t>
        </is>
      </c>
      <c r="C1508" t="inlineStr">
        <is>
          <t>Actual</t>
        </is>
      </c>
      <c r="D1508" t="inlineStr">
        <is>
          <t>QQQQ</t>
        </is>
      </c>
      <c r="F1508" t="n">
        <v>13.88</v>
      </c>
      <c r="G1508" t="n">
        <v>13.1</v>
      </c>
      <c r="H1508" t="n">
        <v>13.11</v>
      </c>
      <c r="I1508" t="n">
        <v>14.17</v>
      </c>
      <c r="J1508" t="n">
        <v>13.55</v>
      </c>
      <c r="K1508" t="n">
        <v>13.5</v>
      </c>
      <c r="L1508" t="n">
        <v>13.61</v>
      </c>
      <c r="M1508" t="n">
        <v>13.28</v>
      </c>
      <c r="N1508" t="n">
        <v>13.32</v>
      </c>
      <c r="O1508" t="n">
        <v>13.42</v>
      </c>
      <c r="P1508" t="n">
        <v>12.8</v>
      </c>
      <c r="Q1508" t="n">
        <v>11.87</v>
      </c>
      <c r="R1508" t="n">
        <v>11.33</v>
      </c>
      <c r="S1508" t="n">
        <v>12.24</v>
      </c>
      <c r="T1508" t="n">
        <v>12.03</v>
      </c>
      <c r="U1508" t="n">
        <v>11.58</v>
      </c>
      <c r="V1508" t="n">
        <v>11.32</v>
      </c>
      <c r="W1508" t="n">
        <v>11.96</v>
      </c>
      <c r="X1508" t="n">
        <v>12.93</v>
      </c>
      <c r="Y1508" t="n">
        <v>11.94</v>
      </c>
      <c r="Z1508" t="n">
        <v>13.17</v>
      </c>
      <c r="AA1508" t="n">
        <v>12.51</v>
      </c>
      <c r="AB1508" t="n">
        <v>12.37</v>
      </c>
      <c r="AC1508" t="n">
        <v>13.89</v>
      </c>
      <c r="AD1508" t="n">
        <v>12.96</v>
      </c>
    </row>
    <row r="1509">
      <c r="A1509" t="inlineStr">
        <is>
          <t>Operating cost per ASM excluding special items (cents)</t>
        </is>
      </c>
      <c r="C1509" t="inlineStr">
        <is>
          <t>Actual</t>
        </is>
      </c>
      <c r="D1509" t="inlineStr">
        <is>
          <t>QQQQ</t>
        </is>
      </c>
      <c r="F1509" t="n">
        <v>13.68</v>
      </c>
      <c r="G1509" t="n">
        <v>13.04</v>
      </c>
      <c r="H1509" t="n">
        <v>13.02</v>
      </c>
      <c r="I1509" t="n">
        <v>13.3</v>
      </c>
      <c r="J1509" t="n">
        <v>13.25</v>
      </c>
      <c r="K1509" t="n">
        <v>13.74</v>
      </c>
      <c r="L1509" t="n">
        <v>13.19</v>
      </c>
      <c r="M1509" t="n">
        <v>12.92</v>
      </c>
      <c r="N1509" t="n">
        <v>12.51</v>
      </c>
      <c r="O1509" t="n">
        <v>13.09</v>
      </c>
      <c r="P1509" t="n">
        <v>12.26</v>
      </c>
      <c r="Q1509" t="n">
        <v>11.64</v>
      </c>
      <c r="R1509" t="n">
        <v>11.07</v>
      </c>
      <c r="S1509" t="n">
        <v>11.48</v>
      </c>
      <c r="T1509" t="n">
        <v>11.59</v>
      </c>
      <c r="U1509" t="n">
        <v>11.41</v>
      </c>
      <c r="V1509" t="n">
        <v>11.22</v>
      </c>
      <c r="W1509" t="n">
        <v>11.51</v>
      </c>
      <c r="X1509" t="n">
        <v>12.48</v>
      </c>
      <c r="Y1509" t="n">
        <v>11.64</v>
      </c>
      <c r="Z1509" t="n">
        <v>12.96</v>
      </c>
      <c r="AA1509" t="n">
        <v>12.2</v>
      </c>
      <c r="AB1509" t="n">
        <v>12.2</v>
      </c>
      <c r="AC1509" t="n">
        <v>13.41</v>
      </c>
      <c r="AD1509" t="n">
        <v>12.67</v>
      </c>
    </row>
    <row r="1510">
      <c r="A1510" t="inlineStr">
        <is>
          <t>Operating cost per ASM excluding special items and fuel (cents)</t>
        </is>
      </c>
      <c r="C1510" t="inlineStr">
        <is>
          <t>Actual</t>
        </is>
      </c>
      <c r="D1510" t="inlineStr">
        <is>
          <t>QQQQ</t>
        </is>
      </c>
      <c r="F1510" t="n">
        <v>8.630000000000001</v>
      </c>
      <c r="G1510" t="n">
        <v>8.369999999999999</v>
      </c>
      <c r="H1510" t="n">
        <v>8.289999999999999</v>
      </c>
      <c r="I1510" t="n">
        <v>8.57</v>
      </c>
      <c r="J1510" t="n">
        <v>8.460000000000001</v>
      </c>
      <c r="K1510" t="n">
        <v>8.970000000000001</v>
      </c>
      <c r="L1510" t="n">
        <v>8.550000000000001</v>
      </c>
      <c r="M1510" t="n">
        <v>8.35</v>
      </c>
      <c r="N1510" t="n">
        <v>8.67</v>
      </c>
      <c r="O1510" t="n">
        <v>8.630000000000001</v>
      </c>
      <c r="P1510" t="n">
        <v>9.49</v>
      </c>
      <c r="Q1510" t="n">
        <v>8.77</v>
      </c>
      <c r="R1510" t="n">
        <v>8.56</v>
      </c>
      <c r="S1510" t="n">
        <v>9.220000000000001</v>
      </c>
      <c r="T1510" t="n">
        <v>8.99</v>
      </c>
      <c r="U1510" t="n">
        <v>9.619999999999999</v>
      </c>
      <c r="V1510" t="n">
        <v>9.119999999999999</v>
      </c>
      <c r="W1510" t="n">
        <v>9.32</v>
      </c>
      <c r="X1510" t="n">
        <v>10.17</v>
      </c>
      <c r="Y1510" t="n">
        <v>9.539999999999999</v>
      </c>
      <c r="Z1510" t="n">
        <v>10.48</v>
      </c>
      <c r="AA1510" t="n">
        <v>9.82</v>
      </c>
      <c r="AB1510" t="n">
        <v>9.77</v>
      </c>
      <c r="AC1510" t="n">
        <v>10.63</v>
      </c>
      <c r="AD1510" t="n">
        <v>10.16</v>
      </c>
    </row>
    <row r="1511">
      <c r="A1511" t="inlineStr">
        <is>
          <t>Operating cost per ASM excluding special items, fuel and profit sharing (cents)</t>
        </is>
      </c>
      <c r="C1511" t="inlineStr">
        <is>
          <t>Actual</t>
        </is>
      </c>
      <c r="D1511" t="inlineStr">
        <is>
          <t>QQQQ</t>
        </is>
      </c>
      <c r="F1511" t="n">
        <v>8.619999999999999</v>
      </c>
      <c r="I1511" t="n">
        <v>8.49</v>
      </c>
      <c r="K1511" t="n">
        <v>8.960000000000001</v>
      </c>
    </row>
    <row r="1513">
      <c r="A1513" t="inlineStr">
        <is>
          <t>Regional</t>
        </is>
      </c>
    </row>
    <row r="1514">
      <c r="A1514" t="inlineStr">
        <is>
          <t xml:space="preserve">Revenue passenger miles </t>
        </is>
      </c>
      <c r="C1514" t="inlineStr">
        <is>
          <t>Million</t>
        </is>
      </c>
      <c r="D1514" t="inlineStr">
        <is>
          <t>QQQQ</t>
        </is>
      </c>
      <c r="F1514" t="n">
        <v>4997</v>
      </c>
      <c r="G1514" t="n">
        <v>5589</v>
      </c>
      <c r="H1514" t="n">
        <v>5562</v>
      </c>
      <c r="I1514" t="n">
        <v>5367</v>
      </c>
      <c r="J1514" t="n">
        <v>21515</v>
      </c>
      <c r="K1514" t="n">
        <v>5058</v>
      </c>
      <c r="L1514" t="n">
        <v>5787</v>
      </c>
      <c r="M1514" t="n">
        <v>5755</v>
      </c>
      <c r="N1514" t="n">
        <v>5618</v>
      </c>
      <c r="O1514" t="n">
        <v>22219</v>
      </c>
      <c r="P1514" t="n">
        <v>5341</v>
      </c>
      <c r="Q1514" t="n">
        <v>6189</v>
      </c>
      <c r="R1514" t="n">
        <v>6199</v>
      </c>
      <c r="S1514" t="n">
        <v>5814</v>
      </c>
      <c r="T1514" t="n">
        <v>23543</v>
      </c>
      <c r="U1514" t="n">
        <v>5551</v>
      </c>
      <c r="V1514" t="n">
        <v>6409</v>
      </c>
      <c r="W1514" t="n">
        <v>6447</v>
      </c>
      <c r="X1514" t="n">
        <v>6057</v>
      </c>
      <c r="Y1514" t="n">
        <v>24463</v>
      </c>
      <c r="Z1514" t="n">
        <v>5773</v>
      </c>
      <c r="AA1514" t="n">
        <v>6387</v>
      </c>
      <c r="AB1514" t="n">
        <v>6459</v>
      </c>
      <c r="AC1514" t="n">
        <v>6376</v>
      </c>
      <c r="AD1514" t="n">
        <v>24995</v>
      </c>
      <c r="AE1514" t="n">
        <v>5938</v>
      </c>
      <c r="AF1514" t="n">
        <v>6661</v>
      </c>
      <c r="AG1514" t="n">
        <v>6683</v>
      </c>
      <c r="AH1514" t="n">
        <v>6427</v>
      </c>
      <c r="AI1514" t="n">
        <v>25709</v>
      </c>
      <c r="AJ1514" t="n">
        <v>6321</v>
      </c>
      <c r="AK1514" t="n">
        <v>7381</v>
      </c>
      <c r="AL1514" t="n">
        <v>7448</v>
      </c>
      <c r="AM1514" t="n">
        <v>7242</v>
      </c>
      <c r="AN1514" t="n">
        <v>28393</v>
      </c>
      <c r="AO1514" t="n">
        <v>5858</v>
      </c>
      <c r="AP1514" t="n">
        <v>1489</v>
      </c>
      <c r="AQ1514" t="n">
        <v>3332</v>
      </c>
      <c r="AR1514" t="n">
        <v>4081</v>
      </c>
      <c r="AS1514" t="n">
        <v>14760</v>
      </c>
    </row>
    <row r="1515">
      <c r="A1515" t="inlineStr">
        <is>
          <t>Available seat miles</t>
        </is>
      </c>
      <c r="C1515" t="inlineStr">
        <is>
          <t>Million</t>
        </is>
      </c>
      <c r="D1515" t="inlineStr">
        <is>
          <t>QQQQ</t>
        </is>
      </c>
      <c r="F1515" t="n">
        <v>6775</v>
      </c>
      <c r="G1515" t="n">
        <v>7120</v>
      </c>
      <c r="H1515" t="n">
        <v>7198</v>
      </c>
      <c r="I1515" t="n">
        <v>6948</v>
      </c>
      <c r="J1515" t="n">
        <v>28041</v>
      </c>
      <c r="K1515" t="n">
        <v>6561</v>
      </c>
      <c r="L1515" t="n">
        <v>7091</v>
      </c>
      <c r="M1515" t="n">
        <v>7269</v>
      </c>
      <c r="N1515" t="n">
        <v>7213</v>
      </c>
      <c r="O1515" t="n">
        <v>28135</v>
      </c>
      <c r="P1515" t="n">
        <v>6937</v>
      </c>
      <c r="Q1515" t="n">
        <v>7481</v>
      </c>
      <c r="R1515" t="n">
        <v>7633</v>
      </c>
      <c r="S1515" t="n">
        <v>7310</v>
      </c>
      <c r="T1515" t="n">
        <v>29361</v>
      </c>
      <c r="U1515" t="n">
        <v>7500</v>
      </c>
      <c r="V1515" t="n">
        <v>8081</v>
      </c>
      <c r="W1515" t="n">
        <v>8160</v>
      </c>
      <c r="X1515" t="n">
        <v>7934</v>
      </c>
      <c r="Y1515" t="n">
        <v>31676</v>
      </c>
      <c r="Z1515" t="n">
        <v>7777</v>
      </c>
      <c r="AA1515" t="n">
        <v>8223</v>
      </c>
      <c r="AB1515" t="n">
        <v>8471</v>
      </c>
      <c r="AC1515" t="n">
        <v>8215</v>
      </c>
      <c r="AD1515" t="n">
        <v>32687</v>
      </c>
      <c r="AE1515" t="n">
        <v>7860</v>
      </c>
      <c r="AF1515" t="n">
        <v>8441</v>
      </c>
      <c r="AG1515" t="n">
        <v>8744</v>
      </c>
      <c r="AH1515" t="n">
        <v>8446</v>
      </c>
      <c r="AI1515" t="n">
        <v>33492</v>
      </c>
      <c r="AJ1515" t="n">
        <v>8351</v>
      </c>
      <c r="AK1515" t="n">
        <v>9127</v>
      </c>
      <c r="AL1515" t="n">
        <v>9490</v>
      </c>
      <c r="AM1515" t="n">
        <v>9287</v>
      </c>
      <c r="AN1515" t="n">
        <v>36255</v>
      </c>
      <c r="AO1515" t="n">
        <v>8910</v>
      </c>
      <c r="AP1515" t="n">
        <v>3434</v>
      </c>
      <c r="AQ1515" t="n">
        <v>5206</v>
      </c>
      <c r="AR1515" t="n">
        <v>6050</v>
      </c>
      <c r="AS1515" t="n">
        <v>23600</v>
      </c>
    </row>
    <row r="1516">
      <c r="A1516" t="inlineStr">
        <is>
          <t>Passenger load factor (%)</t>
        </is>
      </c>
      <c r="C1516" t="inlineStr">
        <is>
          <t>Percent</t>
        </is>
      </c>
      <c r="D1516" t="inlineStr">
        <is>
          <t>QQQQ</t>
        </is>
      </c>
      <c r="F1516" t="n">
        <v>73.8</v>
      </c>
      <c r="G1516" t="n">
        <v>78.5</v>
      </c>
      <c r="H1516" t="n">
        <v>77.3</v>
      </c>
      <c r="I1516" t="n">
        <v>77.2</v>
      </c>
      <c r="J1516" t="n">
        <v>76.7</v>
      </c>
      <c r="K1516" t="n">
        <v>77.09999999999999</v>
      </c>
      <c r="L1516" t="n">
        <v>81.59999999999999</v>
      </c>
      <c r="M1516" t="n">
        <v>79.2</v>
      </c>
      <c r="N1516" t="n">
        <v>77.90000000000001</v>
      </c>
      <c r="O1516" t="n">
        <v>79</v>
      </c>
      <c r="P1516" t="n">
        <v>77</v>
      </c>
      <c r="Q1516" t="n">
        <v>82.7</v>
      </c>
      <c r="R1516" t="n">
        <v>81.2</v>
      </c>
      <c r="S1516" t="n">
        <v>79.5</v>
      </c>
      <c r="T1516" t="n">
        <v>80.2</v>
      </c>
      <c r="U1516" t="n">
        <v>74</v>
      </c>
      <c r="V1516" t="n">
        <v>79.3</v>
      </c>
      <c r="W1516" t="n">
        <v>79</v>
      </c>
      <c r="X1516" t="n">
        <v>76.3</v>
      </c>
      <c r="Y1516" t="n">
        <v>77.2</v>
      </c>
      <c r="Z1516" t="n">
        <v>74.2</v>
      </c>
      <c r="AA1516" t="n">
        <v>77.7</v>
      </c>
      <c r="AB1516" t="n">
        <v>76.3</v>
      </c>
      <c r="AC1516" t="n">
        <v>77.59999999999999</v>
      </c>
      <c r="AD1516" t="n">
        <v>76.5</v>
      </c>
      <c r="AE1516" t="n">
        <v>75.5</v>
      </c>
      <c r="AF1516" t="n">
        <v>78.90000000000001</v>
      </c>
      <c r="AG1516" t="n">
        <v>76.40000000000001</v>
      </c>
      <c r="AH1516" t="n">
        <v>76.09999999999999</v>
      </c>
      <c r="AI1516" t="n">
        <v>76.8</v>
      </c>
      <c r="AJ1516" t="n">
        <v>75.7</v>
      </c>
      <c r="AK1516" t="n">
        <v>80.90000000000001</v>
      </c>
      <c r="AL1516" t="n">
        <v>78.5</v>
      </c>
      <c r="AM1516" t="n">
        <v>78</v>
      </c>
      <c r="AN1516" t="n">
        <v>78.3</v>
      </c>
      <c r="AO1516" t="n">
        <v>65.7</v>
      </c>
      <c r="AP1516" t="n">
        <v>43.4</v>
      </c>
      <c r="AQ1516" t="n">
        <v>64</v>
      </c>
      <c r="AR1516" t="n">
        <v>67.40000000000001</v>
      </c>
      <c r="AS1516" t="n">
        <v>62.5</v>
      </c>
    </row>
    <row r="1517">
      <c r="A1517" t="inlineStr">
        <is>
          <t>Yield (cents)</t>
        </is>
      </c>
      <c r="C1517" t="inlineStr">
        <is>
          <t>Actual</t>
        </is>
      </c>
      <c r="D1517" t="inlineStr">
        <is>
          <t>QQQQ</t>
        </is>
      </c>
      <c r="F1517" t="n">
        <v>28.86</v>
      </c>
      <c r="G1517" t="n">
        <v>29.34</v>
      </c>
      <c r="H1517" t="n">
        <v>29.32</v>
      </c>
      <c r="I1517" t="n">
        <v>29.11</v>
      </c>
      <c r="J1517" t="n">
        <v>29.17</v>
      </c>
      <c r="K1517" t="n">
        <v>27.82</v>
      </c>
      <c r="L1517" t="n">
        <v>29.49</v>
      </c>
      <c r="M1517" t="n">
        <v>28.93</v>
      </c>
      <c r="N1517" t="n">
        <v>27.48</v>
      </c>
      <c r="O1517" t="n">
        <v>28.46</v>
      </c>
      <c r="P1517" t="n">
        <v>27.19</v>
      </c>
      <c r="Q1517" t="n">
        <v>28.42</v>
      </c>
      <c r="R1517" t="n">
        <v>27.4</v>
      </c>
      <c r="S1517" t="n">
        <v>26.93</v>
      </c>
      <c r="T1517" t="n">
        <v>27.5</v>
      </c>
      <c r="U1517" t="n">
        <v>27.44</v>
      </c>
      <c r="V1517" t="n">
        <v>27.87</v>
      </c>
      <c r="W1517" t="n">
        <v>26.85</v>
      </c>
      <c r="X1517" t="n">
        <v>26.91</v>
      </c>
      <c r="Y1517" t="n">
        <v>27.26</v>
      </c>
      <c r="Z1517" t="n">
        <v>26.82</v>
      </c>
      <c r="AA1517" t="n">
        <v>28.74</v>
      </c>
      <c r="AB1517" t="n">
        <v>27.08</v>
      </c>
      <c r="AC1517" t="n">
        <v>27.64</v>
      </c>
      <c r="AD1517" t="n">
        <v>27.58</v>
      </c>
    </row>
    <row r="1518">
      <c r="A1518" t="inlineStr">
        <is>
          <t>Passenger revenue per ASM (cents)</t>
        </is>
      </c>
      <c r="C1518" t="inlineStr">
        <is>
          <t>Actual</t>
        </is>
      </c>
      <c r="D1518" t="inlineStr">
        <is>
          <t>QQQQ</t>
        </is>
      </c>
      <c r="F1518" t="n">
        <v>21.29</v>
      </c>
      <c r="G1518" t="n">
        <v>23.03</v>
      </c>
      <c r="H1518" t="n">
        <v>22.65</v>
      </c>
      <c r="I1518" t="n">
        <v>22.48</v>
      </c>
      <c r="J1518" t="n">
        <v>22.38</v>
      </c>
      <c r="K1518" t="n">
        <v>21.45</v>
      </c>
      <c r="L1518" t="n">
        <v>24.07</v>
      </c>
      <c r="M1518" t="n">
        <v>22.9</v>
      </c>
      <c r="N1518" t="n">
        <v>21.4</v>
      </c>
      <c r="O1518" t="n">
        <v>22.47</v>
      </c>
      <c r="P1518" t="n">
        <v>20.94</v>
      </c>
      <c r="Q1518" t="n">
        <v>23.51</v>
      </c>
      <c r="R1518" t="n">
        <v>22.25</v>
      </c>
      <c r="S1518" t="n">
        <v>21.42</v>
      </c>
      <c r="T1518" t="n">
        <v>22.05</v>
      </c>
      <c r="U1518" t="n">
        <v>20.31</v>
      </c>
      <c r="V1518" t="n">
        <v>22.1</v>
      </c>
      <c r="W1518" t="n">
        <v>21.21</v>
      </c>
      <c r="X1518" t="n">
        <v>20.54</v>
      </c>
      <c r="Y1518" t="n">
        <v>21.06</v>
      </c>
      <c r="Z1518" t="n">
        <v>19.91</v>
      </c>
      <c r="AA1518" t="n">
        <v>22.32</v>
      </c>
      <c r="AB1518" t="n">
        <v>20.65</v>
      </c>
      <c r="AC1518" t="n">
        <v>21.45</v>
      </c>
      <c r="AD1518" t="n">
        <v>21.09</v>
      </c>
    </row>
    <row r="1519">
      <c r="A1519" t="inlineStr">
        <is>
          <t>Passenger enplanement</t>
        </is>
      </c>
      <c r="C1519" t="inlineStr">
        <is>
          <t>Thousand</t>
        </is>
      </c>
      <c r="D1519" t="inlineStr">
        <is>
          <t>QQQQ</t>
        </is>
      </c>
      <c r="F1519" t="n">
        <v>11667</v>
      </c>
      <c r="G1519" t="n">
        <v>12957</v>
      </c>
      <c r="H1519" t="n">
        <v>12897</v>
      </c>
      <c r="I1519" t="n">
        <v>12471</v>
      </c>
      <c r="J1519" t="n">
        <v>49993</v>
      </c>
      <c r="K1519" t="n">
        <v>11709</v>
      </c>
      <c r="L1519" t="n">
        <v>13553</v>
      </c>
      <c r="M1519" t="n">
        <v>13483</v>
      </c>
      <c r="N1519" t="n">
        <v>13021</v>
      </c>
      <c r="O1519" t="n">
        <v>51766</v>
      </c>
      <c r="P1519" t="n">
        <v>12243</v>
      </c>
      <c r="Q1519" t="n">
        <v>14377</v>
      </c>
      <c r="R1519" t="n">
        <v>14413</v>
      </c>
      <c r="S1519" t="n">
        <v>13402</v>
      </c>
      <c r="T1519" t="n">
        <v>54435</v>
      </c>
      <c r="U1519" t="n">
        <v>12368</v>
      </c>
      <c r="V1519" t="n">
        <v>14252</v>
      </c>
      <c r="W1519" t="n">
        <v>14288</v>
      </c>
      <c r="X1519" t="n">
        <v>13276</v>
      </c>
      <c r="Y1519" t="n">
        <v>54184</v>
      </c>
      <c r="Z1519" t="n">
        <v>12605</v>
      </c>
      <c r="AA1519" t="n">
        <v>14049</v>
      </c>
      <c r="AB1519" t="n">
        <v>14073</v>
      </c>
      <c r="AC1519" t="n">
        <v>13990</v>
      </c>
      <c r="AD1519" t="n">
        <v>54718</v>
      </c>
      <c r="AE1519" t="n">
        <v>12786</v>
      </c>
      <c r="AF1519" t="n">
        <v>14486</v>
      </c>
      <c r="AG1519" t="n">
        <v>14342</v>
      </c>
      <c r="AH1519" t="n">
        <v>13902</v>
      </c>
      <c r="AI1519" t="n">
        <v>55517</v>
      </c>
      <c r="AJ1519" t="n">
        <v>13389</v>
      </c>
      <c r="AK1519" t="n">
        <v>15457</v>
      </c>
      <c r="AL1519" t="n">
        <v>15420</v>
      </c>
      <c r="AM1519" t="n">
        <v>15096</v>
      </c>
      <c r="AN1519" t="n">
        <v>59361</v>
      </c>
      <c r="AO1519" t="n">
        <v>11848</v>
      </c>
      <c r="AP1519" t="n">
        <v>2911</v>
      </c>
      <c r="AQ1519" t="n">
        <v>6897</v>
      </c>
      <c r="AR1519" t="n">
        <v>7911</v>
      </c>
      <c r="AS1519" t="n">
        <v>29568</v>
      </c>
    </row>
    <row r="1520">
      <c r="A1520" t="inlineStr">
        <is>
          <t>Average stage length (miles)</t>
        </is>
      </c>
      <c r="C1520" t="inlineStr">
        <is>
          <t>Actual</t>
        </is>
      </c>
      <c r="D1520" t="inlineStr">
        <is>
          <t>QQQQ</t>
        </is>
      </c>
      <c r="AT1520" t="n">
        <v>505</v>
      </c>
      <c r="AU1520" t="n">
        <v>483</v>
      </c>
      <c r="AV1520" t="n">
        <v>482</v>
      </c>
      <c r="AW1520" t="n">
        <v>478</v>
      </c>
      <c r="AX1520" t="n">
        <v>486</v>
      </c>
      <c r="AY1520" t="n">
        <v>484</v>
      </c>
      <c r="AZ1520" t="n">
        <v>478</v>
      </c>
      <c r="BA1520" t="n">
        <v>476</v>
      </c>
      <c r="BB1520" t="n">
        <v>469</v>
      </c>
      <c r="BC1520" t="n">
        <v>477</v>
      </c>
      <c r="BD1520" t="n">
        <v>469</v>
      </c>
      <c r="BE1520" t="n">
        <v>463</v>
      </c>
      <c r="BF1520" t="n">
        <v>461</v>
      </c>
    </row>
    <row r="1521">
      <c r="A1521" t="inlineStr">
        <is>
          <t>Departures</t>
        </is>
      </c>
      <c r="C1521" t="inlineStr">
        <is>
          <t>Thousand</t>
        </is>
      </c>
      <c r="D1521" t="inlineStr">
        <is>
          <t>QQQQ</t>
        </is>
      </c>
      <c r="AT1521" t="n">
        <v>186</v>
      </c>
      <c r="AU1521" t="n">
        <v>247</v>
      </c>
      <c r="AV1521" t="n">
        <v>263</v>
      </c>
      <c r="AW1521" t="n">
        <v>259</v>
      </c>
      <c r="AX1521" t="n">
        <v>955</v>
      </c>
      <c r="AY1521" t="n">
        <v>231</v>
      </c>
      <c r="AZ1521" t="n">
        <v>243</v>
      </c>
      <c r="BA1521" t="n">
        <v>228</v>
      </c>
      <c r="BB1521" t="n">
        <v>201</v>
      </c>
      <c r="BC1521" t="n">
        <v>903</v>
      </c>
      <c r="BD1521" t="n">
        <v>201</v>
      </c>
      <c r="BE1521" t="n">
        <v>209</v>
      </c>
      <c r="BF1521" t="n">
        <v>223</v>
      </c>
    </row>
    <row r="1522">
      <c r="A1522" t="inlineStr">
        <is>
          <t>Aircraft at end of period</t>
        </is>
      </c>
      <c r="C1522" t="inlineStr">
        <is>
          <t>Actual</t>
        </is>
      </c>
      <c r="D1522" t="inlineStr">
        <is>
          <t>QQQQ</t>
        </is>
      </c>
      <c r="F1522" t="n">
        <v>531</v>
      </c>
      <c r="G1522" t="n">
        <v>554</v>
      </c>
      <c r="H1522" t="n">
        <v>554</v>
      </c>
      <c r="I1522" t="n">
        <v>558</v>
      </c>
      <c r="J1522" t="n">
        <v>558</v>
      </c>
      <c r="K1522" t="n">
        <v>560</v>
      </c>
      <c r="L1522" t="n">
        <v>557</v>
      </c>
      <c r="M1522" t="n">
        <v>557</v>
      </c>
      <c r="N1522" t="n">
        <v>566</v>
      </c>
      <c r="O1522" t="n">
        <v>566</v>
      </c>
      <c r="P1522" t="n">
        <v>577</v>
      </c>
      <c r="Q1522" t="n">
        <v>578</v>
      </c>
      <c r="R1522" t="n">
        <v>584</v>
      </c>
      <c r="S1522" t="n">
        <v>587</v>
      </c>
      <c r="T1522" t="n">
        <v>587</v>
      </c>
      <c r="U1522" t="n">
        <v>597</v>
      </c>
      <c r="V1522" t="n">
        <v>600</v>
      </c>
      <c r="W1522" t="n">
        <v>599</v>
      </c>
      <c r="X1522" t="n">
        <v>606</v>
      </c>
      <c r="Y1522" t="n">
        <v>606</v>
      </c>
      <c r="Z1522" t="n">
        <v>623</v>
      </c>
      <c r="AA1522" t="n">
        <v>627</v>
      </c>
      <c r="AB1522" t="n">
        <v>611</v>
      </c>
      <c r="AC1522" t="n">
        <v>597</v>
      </c>
      <c r="AD1522" t="n">
        <v>597</v>
      </c>
      <c r="AE1522" t="n">
        <v>587</v>
      </c>
      <c r="AF1522" t="n">
        <v>604</v>
      </c>
      <c r="AG1522" t="n">
        <v>592</v>
      </c>
      <c r="AH1522" t="n">
        <v>595</v>
      </c>
      <c r="AI1522" t="n">
        <v>595</v>
      </c>
      <c r="AJ1522" t="n">
        <v>602</v>
      </c>
      <c r="AK1522" t="n">
        <v>613</v>
      </c>
      <c r="AL1522" t="n">
        <v>612</v>
      </c>
      <c r="AM1522" t="n">
        <v>605</v>
      </c>
      <c r="AN1522" t="n">
        <v>605</v>
      </c>
      <c r="AO1522" t="n">
        <v>542</v>
      </c>
      <c r="AP1522" t="n">
        <v>545</v>
      </c>
      <c r="AQ1522" t="n">
        <v>533</v>
      </c>
      <c r="AR1522" t="n">
        <v>544</v>
      </c>
      <c r="AS1522" t="n">
        <v>544</v>
      </c>
      <c r="AT1522" t="n">
        <v>548</v>
      </c>
      <c r="AU1522" t="n">
        <v>559</v>
      </c>
      <c r="AV1522" t="n">
        <v>557</v>
      </c>
      <c r="AW1522" t="n">
        <v>567</v>
      </c>
      <c r="AX1522" t="n">
        <v>567</v>
      </c>
      <c r="AY1522" t="n">
        <v>572</v>
      </c>
      <c r="AZ1522" t="n">
        <v>576</v>
      </c>
      <c r="BA1522" t="n">
        <v>553</v>
      </c>
      <c r="BB1522" t="n">
        <v>536</v>
      </c>
      <c r="BC1522" t="n">
        <v>536</v>
      </c>
      <c r="BD1522" t="n">
        <v>533</v>
      </c>
      <c r="BE1522" t="n">
        <v>526</v>
      </c>
      <c r="BF1522" t="n">
        <v>549</v>
      </c>
    </row>
    <row r="1523">
      <c r="A1523" t="inlineStr">
        <is>
          <t>Fuel consumption (gallons in millions)</t>
        </is>
      </c>
      <c r="C1523" t="inlineStr">
        <is>
          <t>Million</t>
        </is>
      </c>
      <c r="D1523" t="inlineStr">
        <is>
          <t>QQQQ</t>
        </is>
      </c>
      <c r="F1523" t="n">
        <v>166</v>
      </c>
      <c r="G1523" t="n">
        <v>175</v>
      </c>
      <c r="H1523" t="n">
        <v>177</v>
      </c>
      <c r="I1523" t="n">
        <v>170</v>
      </c>
      <c r="J1523" t="n">
        <v>687</v>
      </c>
      <c r="K1523" t="n">
        <v>161</v>
      </c>
      <c r="L1523" t="n">
        <v>174</v>
      </c>
      <c r="M1523" t="n">
        <v>178</v>
      </c>
      <c r="N1523" t="n">
        <v>174</v>
      </c>
      <c r="O1523" t="n">
        <v>688</v>
      </c>
      <c r="P1523" t="n">
        <v>167</v>
      </c>
      <c r="Q1523" t="n">
        <v>182</v>
      </c>
      <c r="R1523" t="n">
        <v>186</v>
      </c>
      <c r="S1523" t="n">
        <v>177</v>
      </c>
      <c r="T1523" t="n">
        <v>712</v>
      </c>
      <c r="U1523" t="n">
        <v>178</v>
      </c>
      <c r="V1523" t="n">
        <v>191</v>
      </c>
      <c r="W1523" t="n">
        <v>196</v>
      </c>
      <c r="X1523" t="n">
        <v>187</v>
      </c>
      <c r="Y1523" t="n">
        <v>751</v>
      </c>
      <c r="Z1523" t="n">
        <v>182</v>
      </c>
      <c r="AA1523" t="n">
        <v>195</v>
      </c>
      <c r="AB1523" t="n">
        <v>201</v>
      </c>
      <c r="AC1523" t="n">
        <v>194</v>
      </c>
      <c r="AD1523" t="n">
        <v>773</v>
      </c>
      <c r="AE1523" t="n">
        <v>185</v>
      </c>
      <c r="AF1523" t="n">
        <v>203</v>
      </c>
      <c r="AG1523" t="n">
        <v>212</v>
      </c>
      <c r="AH1523" t="n">
        <v>203</v>
      </c>
      <c r="AI1523" t="n">
        <v>803</v>
      </c>
      <c r="AJ1523" t="n">
        <v>200</v>
      </c>
      <c r="AK1523" t="n">
        <v>220</v>
      </c>
      <c r="AL1523" t="n">
        <v>228</v>
      </c>
      <c r="AM1523" t="n">
        <v>222</v>
      </c>
      <c r="AN1523" t="n">
        <v>870</v>
      </c>
      <c r="AO1523" t="n">
        <v>209</v>
      </c>
      <c r="AP1523" t="n">
        <v>77</v>
      </c>
      <c r="AQ1523" t="n">
        <v>122</v>
      </c>
      <c r="AR1523" t="n">
        <v>138</v>
      </c>
      <c r="AS1523" t="n">
        <v>545</v>
      </c>
    </row>
    <row r="1524">
      <c r="A1524" t="inlineStr">
        <is>
          <t>Average aircraft fuel price including related taxes (dollars per gallon)</t>
        </is>
      </c>
      <c r="C1524" t="inlineStr">
        <is>
          <t>Dollar</t>
        </is>
      </c>
      <c r="D1524" t="inlineStr">
        <is>
          <t>QQQQ</t>
        </is>
      </c>
      <c r="F1524" t="n">
        <v>3.23</v>
      </c>
      <c r="G1524" t="n">
        <v>2.98</v>
      </c>
      <c r="H1524" t="n">
        <v>3.02</v>
      </c>
      <c r="I1524" t="n">
        <v>3.04</v>
      </c>
      <c r="J1524" t="n">
        <v>3.07</v>
      </c>
      <c r="K1524" t="n">
        <v>3.1</v>
      </c>
      <c r="L1524" t="n">
        <v>3.07</v>
      </c>
      <c r="M1524" t="n">
        <v>3.02</v>
      </c>
      <c r="N1524" t="n">
        <v>2.51</v>
      </c>
      <c r="O1524" t="n">
        <v>2.92</v>
      </c>
      <c r="P1524" t="n">
        <v>1.86</v>
      </c>
      <c r="Q1524" t="n">
        <v>1.91</v>
      </c>
      <c r="R1524" t="n">
        <v>1.67</v>
      </c>
      <c r="S1524" t="n">
        <v>1.47</v>
      </c>
      <c r="T1524" t="n">
        <v>1.73</v>
      </c>
      <c r="U1524" t="n">
        <v>1.24</v>
      </c>
      <c r="V1524" t="n">
        <v>1.46</v>
      </c>
      <c r="W1524" t="n">
        <v>1.55</v>
      </c>
      <c r="X1524" t="n">
        <v>1.65</v>
      </c>
      <c r="Y1524" t="n">
        <v>1.48</v>
      </c>
      <c r="Z1524" t="n">
        <v>1.75</v>
      </c>
      <c r="AA1524" t="n">
        <v>1.69</v>
      </c>
      <c r="AB1524" t="n">
        <v>1.75</v>
      </c>
      <c r="AC1524" t="n">
        <v>1.97</v>
      </c>
      <c r="AD1524" t="n">
        <v>1.79</v>
      </c>
      <c r="AE1524" t="n">
        <v>2.15</v>
      </c>
      <c r="AF1524" t="n">
        <v>2.29</v>
      </c>
      <c r="AG1524" t="n">
        <v>2.39</v>
      </c>
      <c r="AH1524" t="n">
        <v>2.34</v>
      </c>
      <c r="AI1524" t="n">
        <v>2.3</v>
      </c>
      <c r="AJ1524" t="n">
        <v>2.12</v>
      </c>
      <c r="AK1524" t="n">
        <v>2.21</v>
      </c>
      <c r="AL1524" t="n">
        <v>2.13</v>
      </c>
      <c r="AM1524" t="n">
        <v>2.14</v>
      </c>
      <c r="AN1524" t="n">
        <v>2.15</v>
      </c>
      <c r="AO1524" t="n">
        <v>1.86</v>
      </c>
      <c r="AP1524" t="n">
        <v>1.2</v>
      </c>
      <c r="AQ1524" t="n">
        <v>1.3</v>
      </c>
      <c r="AR1524" t="n">
        <v>1.33</v>
      </c>
      <c r="AS1524" t="n">
        <v>1.51</v>
      </c>
    </row>
    <row r="1525">
      <c r="A1525" t="inlineStr">
        <is>
          <t>Full-time equivalent employees at end of period</t>
        </is>
      </c>
      <c r="C1525" t="inlineStr">
        <is>
          <t>Actual</t>
        </is>
      </c>
      <c r="D1525" t="inlineStr">
        <is>
          <t>QQQQ</t>
        </is>
      </c>
      <c r="H1525" t="n">
        <v>17883</v>
      </c>
      <c r="J1525" t="n">
        <v>18200</v>
      </c>
      <c r="M1525" t="n">
        <v>18428</v>
      </c>
      <c r="N1525" t="n">
        <v>18900</v>
      </c>
      <c r="O1525" t="n">
        <v>18900</v>
      </c>
      <c r="P1525" t="n">
        <v>19300</v>
      </c>
      <c r="Q1525" t="n">
        <v>19700</v>
      </c>
      <c r="R1525" t="n">
        <v>19300</v>
      </c>
      <c r="S1525" t="n">
        <v>19600</v>
      </c>
      <c r="T1525" t="n">
        <v>19600</v>
      </c>
      <c r="U1525" t="n">
        <v>20000</v>
      </c>
      <c r="V1525" t="n">
        <v>20400</v>
      </c>
      <c r="W1525" t="n">
        <v>20600</v>
      </c>
      <c r="X1525" t="n">
        <v>20800</v>
      </c>
      <c r="Y1525" t="n">
        <v>20800</v>
      </c>
      <c r="Z1525" t="n">
        <v>21400</v>
      </c>
      <c r="AA1525" t="n">
        <v>22200</v>
      </c>
      <c r="AB1525" t="n">
        <v>22600</v>
      </c>
      <c r="AC1525" t="n">
        <v>23500</v>
      </c>
      <c r="AD1525" t="n">
        <v>23500</v>
      </c>
      <c r="AE1525" t="n">
        <v>24200</v>
      </c>
      <c r="AF1525" t="n">
        <v>25000</v>
      </c>
      <c r="AG1525" t="n">
        <v>25400</v>
      </c>
      <c r="AH1525" t="n">
        <v>26000</v>
      </c>
      <c r="AI1525" t="n">
        <v>26000</v>
      </c>
      <c r="AJ1525" t="n">
        <v>26300</v>
      </c>
      <c r="AK1525" t="n">
        <v>27700</v>
      </c>
      <c r="AL1525" t="n">
        <v>28100</v>
      </c>
      <c r="AM1525" t="n">
        <v>29500</v>
      </c>
      <c r="AN1525" t="n">
        <v>29500</v>
      </c>
      <c r="AO1525" t="n">
        <v>27100</v>
      </c>
      <c r="AP1525" t="n">
        <v>21400</v>
      </c>
      <c r="AQ1525" t="n">
        <v>22800</v>
      </c>
      <c r="AR1525" t="n">
        <v>24400</v>
      </c>
      <c r="AS1525" t="n">
        <v>24400</v>
      </c>
      <c r="AT1525" t="n">
        <v>24700</v>
      </c>
      <c r="AU1525" t="n">
        <v>26300</v>
      </c>
      <c r="AV1525" t="n">
        <v>25800</v>
      </c>
      <c r="AW1525" t="n">
        <v>26600</v>
      </c>
      <c r="AX1525" t="n">
        <v>26600</v>
      </c>
      <c r="AY1525" t="n">
        <v>26500</v>
      </c>
      <c r="AZ1525" t="n">
        <v>27100</v>
      </c>
      <c r="BA1525" t="n">
        <v>27500</v>
      </c>
      <c r="BB1525" t="n">
        <v>27700</v>
      </c>
      <c r="BC1525" t="n">
        <v>27700</v>
      </c>
      <c r="BD1525" t="n">
        <v>27700</v>
      </c>
      <c r="BE1525" t="n">
        <v>28100</v>
      </c>
      <c r="BF1525" t="n">
        <v>28500</v>
      </c>
    </row>
    <row r="1526">
      <c r="A1526" t="inlineStr">
        <is>
          <t>Operating cost per ASM (cents)</t>
        </is>
      </c>
      <c r="C1526" t="inlineStr">
        <is>
          <t>Actual</t>
        </is>
      </c>
      <c r="D1526" t="inlineStr">
        <is>
          <t>QQQQ</t>
        </is>
      </c>
      <c r="F1526" t="n">
        <v>23.8</v>
      </c>
      <c r="G1526" t="n">
        <v>22.35</v>
      </c>
      <c r="H1526" t="n">
        <v>22.2</v>
      </c>
      <c r="I1526" t="n">
        <v>23.24</v>
      </c>
      <c r="J1526" t="n">
        <v>22.88</v>
      </c>
      <c r="K1526" t="n">
        <v>24.3</v>
      </c>
      <c r="L1526" t="n">
        <v>23.37</v>
      </c>
      <c r="M1526" t="n">
        <v>22.94</v>
      </c>
      <c r="N1526" t="n">
        <v>22.15</v>
      </c>
      <c r="O1526" t="n">
        <v>23.16</v>
      </c>
      <c r="P1526" t="n">
        <v>21.07</v>
      </c>
      <c r="Q1526" t="n">
        <v>20.82</v>
      </c>
      <c r="R1526" t="n">
        <v>19.89</v>
      </c>
      <c r="S1526" t="n">
        <v>19.78</v>
      </c>
      <c r="T1526" t="n">
        <v>20.38</v>
      </c>
      <c r="U1526" t="n">
        <v>19.1</v>
      </c>
      <c r="V1526" t="n">
        <v>18.78</v>
      </c>
      <c r="W1526" t="n">
        <v>18.85</v>
      </c>
      <c r="X1526" t="n">
        <v>19.6</v>
      </c>
      <c r="Y1526" t="n">
        <v>19.08</v>
      </c>
      <c r="Z1526" t="n">
        <v>20.23</v>
      </c>
      <c r="AA1526" t="n">
        <v>19.71</v>
      </c>
      <c r="AB1526" t="n">
        <v>19.53</v>
      </c>
      <c r="AC1526" t="n">
        <v>20.67</v>
      </c>
      <c r="AD1526" t="n">
        <v>20.03</v>
      </c>
    </row>
    <row r="1527">
      <c r="A1527" t="inlineStr">
        <is>
          <t>Operating cost per ASM excluding special items (cents)</t>
        </is>
      </c>
      <c r="C1527" t="inlineStr">
        <is>
          <t>Actual</t>
        </is>
      </c>
      <c r="D1527" t="inlineStr">
        <is>
          <t>QQQQ</t>
        </is>
      </c>
      <c r="F1527" t="n">
        <v>23.74</v>
      </c>
      <c r="G1527" t="n">
        <v>22.34</v>
      </c>
      <c r="H1527" t="n">
        <v>22.39</v>
      </c>
      <c r="I1527" t="n">
        <v>23.17</v>
      </c>
      <c r="J1527" t="n">
        <v>22.9</v>
      </c>
      <c r="K1527" t="n">
        <v>24.24</v>
      </c>
      <c r="L1527" t="n">
        <v>23.35</v>
      </c>
      <c r="M1527" t="n">
        <v>22.92</v>
      </c>
      <c r="N1527" t="n">
        <v>21.93</v>
      </c>
      <c r="O1527" t="n">
        <v>23.08</v>
      </c>
      <c r="P1527" t="n">
        <v>20.96</v>
      </c>
      <c r="Q1527" t="n">
        <v>20.69</v>
      </c>
      <c r="R1527" t="n">
        <v>19.85</v>
      </c>
      <c r="S1527" t="n">
        <v>19.65</v>
      </c>
      <c r="T1527" t="n">
        <v>20.28</v>
      </c>
      <c r="U1527" t="n">
        <v>19.03</v>
      </c>
      <c r="V1527" t="n">
        <v>18.75</v>
      </c>
      <c r="W1527" t="n">
        <v>18.79</v>
      </c>
      <c r="X1527" t="n">
        <v>19.58</v>
      </c>
      <c r="Y1527" t="n">
        <v>19.04</v>
      </c>
      <c r="Z1527" t="n">
        <v>20.19</v>
      </c>
      <c r="AA1527" t="n">
        <v>19.69</v>
      </c>
      <c r="AB1527" t="n">
        <v>19.59</v>
      </c>
      <c r="AC1527" t="n">
        <v>20.38</v>
      </c>
      <c r="AD1527" t="n">
        <v>19.96</v>
      </c>
    </row>
    <row r="1528">
      <c r="A1528" t="inlineStr">
        <is>
          <t>Operating cost per ASM excluding special items and fuel (cents)</t>
        </is>
      </c>
      <c r="C1528" t="inlineStr">
        <is>
          <t>Actual</t>
        </is>
      </c>
      <c r="D1528" t="inlineStr">
        <is>
          <t>QQQQ</t>
        </is>
      </c>
      <c r="F1528" t="n">
        <v>15.83</v>
      </c>
      <c r="G1528" t="n">
        <v>15.02</v>
      </c>
      <c r="H1528" t="n">
        <v>14.97</v>
      </c>
      <c r="I1528" t="n">
        <v>15.73</v>
      </c>
      <c r="J1528" t="n">
        <v>15.38</v>
      </c>
      <c r="K1528" t="n">
        <v>16.62</v>
      </c>
      <c r="L1528" t="n">
        <v>15.8</v>
      </c>
      <c r="M1528" t="n">
        <v>15.52</v>
      </c>
      <c r="N1528" t="n">
        <v>15.87</v>
      </c>
      <c r="O1528" t="n">
        <v>15.94</v>
      </c>
      <c r="P1528" t="n">
        <v>16.47</v>
      </c>
      <c r="Q1528" t="n">
        <v>16.02</v>
      </c>
      <c r="R1528" t="n">
        <v>15.78</v>
      </c>
      <c r="S1528" t="n">
        <v>16.1</v>
      </c>
      <c r="T1528" t="n">
        <v>16.09</v>
      </c>
      <c r="U1528" t="n">
        <v>16.11</v>
      </c>
      <c r="V1528" t="n">
        <v>15.29</v>
      </c>
      <c r="W1528" t="n">
        <v>15.08</v>
      </c>
      <c r="X1528" t="n">
        <v>15.7</v>
      </c>
      <c r="Y1528" t="n">
        <v>15.53</v>
      </c>
      <c r="Z1528" t="n">
        <v>16.1</v>
      </c>
      <c r="AA1528" t="n">
        <v>15.69</v>
      </c>
      <c r="AB1528" t="n">
        <v>15.44</v>
      </c>
      <c r="AC1528" t="n">
        <v>15.72</v>
      </c>
      <c r="AD1528" t="n">
        <v>15.73</v>
      </c>
    </row>
    <row r="1530">
      <c r="A1530" t="inlineStr">
        <is>
          <t>Total Mainline &amp; Regional</t>
        </is>
      </c>
    </row>
    <row r="1531">
      <c r="A1531" t="inlineStr">
        <is>
          <t xml:space="preserve">Revenue passenger miles </t>
        </is>
      </c>
      <c r="C1531" t="inlineStr">
        <is>
          <t>Million</t>
        </is>
      </c>
      <c r="D1531" t="inlineStr">
        <is>
          <t>QQQQ</t>
        </is>
      </c>
      <c r="F1531" t="n">
        <v>50021</v>
      </c>
      <c r="G1531" t="n">
        <v>55815</v>
      </c>
      <c r="H1531" t="n">
        <v>57449</v>
      </c>
      <c r="I1531" t="n">
        <v>52256</v>
      </c>
      <c r="J1531" t="n">
        <v>215541</v>
      </c>
      <c r="K1531" t="n">
        <v>50886</v>
      </c>
      <c r="L1531" t="n">
        <v>57194</v>
      </c>
      <c r="M1531" t="n">
        <v>57650</v>
      </c>
      <c r="N1531" t="n">
        <v>52140</v>
      </c>
      <c r="O1531" t="n">
        <v>217870</v>
      </c>
      <c r="P1531" t="n">
        <v>50190</v>
      </c>
      <c r="Q1531" t="n">
        <v>57821</v>
      </c>
      <c r="R1531" t="n">
        <v>60866</v>
      </c>
      <c r="S1531" t="n">
        <v>54133</v>
      </c>
      <c r="T1531" t="n">
        <v>223010</v>
      </c>
      <c r="U1531" t="n">
        <v>51771</v>
      </c>
      <c r="V1531" t="n">
        <v>58336</v>
      </c>
      <c r="W1531" t="n">
        <v>59919</v>
      </c>
      <c r="X1531" t="n">
        <v>53452</v>
      </c>
      <c r="Y1531" t="n">
        <v>223477</v>
      </c>
      <c r="Z1531" t="n">
        <v>50984</v>
      </c>
      <c r="AA1531" t="n">
        <v>59564</v>
      </c>
      <c r="AB1531" t="n">
        <v>60471</v>
      </c>
      <c r="AC1531" t="n">
        <v>55327</v>
      </c>
      <c r="AD1531" t="n">
        <v>226346</v>
      </c>
      <c r="AE1531" t="n">
        <v>52945</v>
      </c>
      <c r="AF1531" t="n">
        <v>60779</v>
      </c>
      <c r="AG1531" t="n">
        <v>61865</v>
      </c>
      <c r="AH1531" t="n">
        <v>55570</v>
      </c>
      <c r="AI1531" t="n">
        <v>231160</v>
      </c>
      <c r="AJ1531" t="n">
        <v>54802</v>
      </c>
      <c r="AK1531" t="n">
        <v>62658</v>
      </c>
      <c r="AL1531" t="n">
        <v>64874</v>
      </c>
      <c r="AM1531" t="n">
        <v>58917</v>
      </c>
      <c r="AN1531" t="n">
        <v>241252</v>
      </c>
      <c r="AO1531" t="n">
        <v>45171</v>
      </c>
      <c r="AP1531" t="n">
        <v>7231</v>
      </c>
      <c r="AQ1531" t="n">
        <v>18121</v>
      </c>
      <c r="AR1531" t="n">
        <v>21303</v>
      </c>
      <c r="AS1531" t="n">
        <v>91825</v>
      </c>
      <c r="AT1531" t="n">
        <v>22464</v>
      </c>
      <c r="AU1531" t="n">
        <v>42022</v>
      </c>
      <c r="AV1531" t="n">
        <v>48069</v>
      </c>
      <c r="AW1531" t="n">
        <v>48982</v>
      </c>
      <c r="AX1531" t="n">
        <v>161538</v>
      </c>
      <c r="AY1531" t="n">
        <v>44290</v>
      </c>
      <c r="AZ1531" t="n">
        <v>57516</v>
      </c>
      <c r="BA1531" t="n">
        <v>58499</v>
      </c>
      <c r="BB1531" t="n">
        <v>55320</v>
      </c>
      <c r="BC1531" t="n">
        <v>215624</v>
      </c>
      <c r="BD1531" t="n">
        <v>52014</v>
      </c>
      <c r="BE1531" t="n">
        <v>60020</v>
      </c>
      <c r="BF1531" t="n">
        <v>61561</v>
      </c>
    </row>
    <row r="1532">
      <c r="A1532" t="inlineStr">
        <is>
          <t>Revenue passenger miles -c</t>
        </is>
      </c>
      <c r="F1532">
        <f>F1495+F1514</f>
        <v/>
      </c>
      <c r="G1532">
        <f>G1495+G1514</f>
        <v/>
      </c>
      <c r="H1532">
        <f>H1495+H1514</f>
        <v/>
      </c>
      <c r="I1532">
        <f>I1495+I1514</f>
        <v/>
      </c>
      <c r="J1532">
        <f>J1495+J1514</f>
        <v/>
      </c>
      <c r="K1532">
        <f>K1495+K1514</f>
        <v/>
      </c>
      <c r="L1532">
        <f>L1495+L1514</f>
        <v/>
      </c>
      <c r="M1532">
        <f>M1495+M1514</f>
        <v/>
      </c>
      <c r="N1532">
        <f>N1495+N1514</f>
        <v/>
      </c>
      <c r="O1532">
        <f>O1495+O1514</f>
        <v/>
      </c>
      <c r="P1532">
        <f>P1495+P1514</f>
        <v/>
      </c>
      <c r="Q1532">
        <f>Q1495+Q1514</f>
        <v/>
      </c>
      <c r="R1532">
        <f>R1495+R1514</f>
        <v/>
      </c>
      <c r="S1532">
        <f>S1495+S1514</f>
        <v/>
      </c>
      <c r="T1532">
        <f>T1495+T1514</f>
        <v/>
      </c>
      <c r="U1532">
        <f>U1495+U1514</f>
        <v/>
      </c>
      <c r="V1532">
        <f>V1495+V1514</f>
        <v/>
      </c>
      <c r="W1532">
        <f>W1495+W1514</f>
        <v/>
      </c>
      <c r="X1532">
        <f>X1495+X1514</f>
        <v/>
      </c>
      <c r="Y1532">
        <f>Y1495+Y1514</f>
        <v/>
      </c>
      <c r="Z1532">
        <f>Z1495+Z1514</f>
        <v/>
      </c>
      <c r="AA1532">
        <f>AA1495+AA1514</f>
        <v/>
      </c>
      <c r="AB1532">
        <f>AB1495+AB1514</f>
        <v/>
      </c>
      <c r="AC1532">
        <f>AC1495+AC1514</f>
        <v/>
      </c>
      <c r="AD1532">
        <f>AD1495+AD1514</f>
        <v/>
      </c>
      <c r="AE1532">
        <f>AE1495+AE1514</f>
        <v/>
      </c>
      <c r="AF1532">
        <f>AF1495+AF1514</f>
        <v/>
      </c>
      <c r="AG1532">
        <f>AG1495+AG1514</f>
        <v/>
      </c>
      <c r="AH1532">
        <f>AH1495+AH1514</f>
        <v/>
      </c>
      <c r="AI1532">
        <f>AI1495+AI1514</f>
        <v/>
      </c>
      <c r="AJ1532">
        <f>AJ1495+AJ1514</f>
        <v/>
      </c>
      <c r="AK1532">
        <f>AK1495+AK1514</f>
        <v/>
      </c>
      <c r="AL1532">
        <f>AL1495+AL1514</f>
        <v/>
      </c>
      <c r="AM1532">
        <f>AM1495+AM1514</f>
        <v/>
      </c>
      <c r="AN1532">
        <f>AN1495+AN1514</f>
        <v/>
      </c>
      <c r="AO1532">
        <f>AO1495+AO1514</f>
        <v/>
      </c>
      <c r="AP1532">
        <f>AP1495+AP1514</f>
        <v/>
      </c>
      <c r="AQ1532">
        <f>AQ1495+AQ1514</f>
        <v/>
      </c>
      <c r="AR1532">
        <f>AR1495+AR1514</f>
        <v/>
      </c>
      <c r="AS1532">
        <f>AS1495+AS1514</f>
        <v/>
      </c>
      <c r="AV1532">
        <f>AV1495+AV1514</f>
        <v/>
      </c>
    </row>
    <row r="1533">
      <c r="A1533" t="inlineStr">
        <is>
          <t>Sum check</t>
        </is>
      </c>
      <c r="F1533">
        <f>F1532-F1531</f>
        <v/>
      </c>
      <c r="G1533">
        <f>G1532-G1531</f>
        <v/>
      </c>
      <c r="H1533">
        <f>H1532-H1531</f>
        <v/>
      </c>
      <c r="I1533">
        <f>I1532-I1531</f>
        <v/>
      </c>
      <c r="J1533">
        <f>J1532-J1531</f>
        <v/>
      </c>
      <c r="K1533">
        <f>K1532-K1531</f>
        <v/>
      </c>
      <c r="L1533">
        <f>L1532-L1531</f>
        <v/>
      </c>
      <c r="M1533">
        <f>M1532-M1531</f>
        <v/>
      </c>
      <c r="N1533">
        <f>N1532-N1531</f>
        <v/>
      </c>
      <c r="O1533">
        <f>O1532-O1531</f>
        <v/>
      </c>
      <c r="P1533">
        <f>P1532-P1531</f>
        <v/>
      </c>
      <c r="Q1533">
        <f>Q1532-Q1531</f>
        <v/>
      </c>
      <c r="R1533">
        <f>R1532-R1531</f>
        <v/>
      </c>
      <c r="S1533">
        <f>S1532-S1531</f>
        <v/>
      </c>
      <c r="T1533">
        <f>T1532-T1531</f>
        <v/>
      </c>
      <c r="U1533">
        <f>U1532-U1531</f>
        <v/>
      </c>
      <c r="V1533">
        <f>V1532-V1531</f>
        <v/>
      </c>
      <c r="W1533">
        <f>W1532-W1531</f>
        <v/>
      </c>
      <c r="X1533">
        <f>X1532-X1531</f>
        <v/>
      </c>
      <c r="Y1533">
        <f>Y1532-Y1531</f>
        <v/>
      </c>
      <c r="Z1533">
        <f>Z1532-Z1531</f>
        <v/>
      </c>
      <c r="AA1533">
        <f>AA1532-AA1531</f>
        <v/>
      </c>
      <c r="AB1533">
        <f>AB1532-AB1531</f>
        <v/>
      </c>
      <c r="AC1533">
        <f>AC1532-AC1531</f>
        <v/>
      </c>
      <c r="AD1533">
        <f>AD1532-AD1531</f>
        <v/>
      </c>
      <c r="AE1533">
        <f>AE1532-AE1531</f>
        <v/>
      </c>
      <c r="AF1533">
        <f>AF1532-AF1531</f>
        <v/>
      </c>
      <c r="AG1533">
        <f>AG1532-AG1531</f>
        <v/>
      </c>
      <c r="AH1533">
        <f>AH1532-AH1531</f>
        <v/>
      </c>
      <c r="AI1533">
        <f>AI1532-AI1531</f>
        <v/>
      </c>
      <c r="AJ1533">
        <f>AJ1532-AJ1531</f>
        <v/>
      </c>
      <c r="AK1533">
        <f>AK1532-AK1531</f>
        <v/>
      </c>
      <c r="AL1533">
        <f>AL1532-AL1531</f>
        <v/>
      </c>
      <c r="AM1533">
        <f>AM1532-AM1531</f>
        <v/>
      </c>
      <c r="AN1533">
        <f>AN1532-AN1531</f>
        <v/>
      </c>
      <c r="AO1533">
        <f>AO1532-AO1531</f>
        <v/>
      </c>
      <c r="AP1533">
        <f>AP1532-AP1531</f>
        <v/>
      </c>
      <c r="AQ1533">
        <f>AQ1532-AQ1531</f>
        <v/>
      </c>
      <c r="AR1533">
        <f>AR1532-AR1531</f>
        <v/>
      </c>
      <c r="AS1533">
        <f>AS1532-AS1531</f>
        <v/>
      </c>
      <c r="AV1533">
        <f>AV1532-AV1531</f>
        <v/>
      </c>
    </row>
    <row r="1535">
      <c r="A1535" t="inlineStr">
        <is>
          <t>Available seat miles</t>
        </is>
      </c>
      <c r="C1535" t="inlineStr">
        <is>
          <t>Million</t>
        </is>
      </c>
      <c r="D1535" t="inlineStr">
        <is>
          <t>QQQQ</t>
        </is>
      </c>
      <c r="F1535" t="n">
        <v>62129</v>
      </c>
      <c r="G1535" t="n">
        <v>66035</v>
      </c>
      <c r="H1535" t="n">
        <v>67793</v>
      </c>
      <c r="I1535" t="n">
        <v>63957</v>
      </c>
      <c r="J1535" t="n">
        <v>259914</v>
      </c>
      <c r="K1535" t="n">
        <v>63392</v>
      </c>
      <c r="L1535" t="n">
        <v>68090</v>
      </c>
      <c r="M1535" t="n">
        <v>69120</v>
      </c>
      <c r="N1535" t="n">
        <v>65053</v>
      </c>
      <c r="O1535" t="n">
        <v>265657</v>
      </c>
      <c r="P1535" t="n">
        <v>62791</v>
      </c>
      <c r="Q1535" t="n">
        <v>69401</v>
      </c>
      <c r="R1535" t="n">
        <v>71092</v>
      </c>
      <c r="S1535" t="n">
        <v>65453</v>
      </c>
      <c r="T1535" t="n">
        <v>268736</v>
      </c>
      <c r="U1535" t="n">
        <v>65064</v>
      </c>
      <c r="V1535" t="n">
        <v>70751</v>
      </c>
      <c r="W1535" t="n">
        <v>71911</v>
      </c>
      <c r="X1535" t="n">
        <v>65683</v>
      </c>
      <c r="Y1535" t="n">
        <v>273410</v>
      </c>
      <c r="Z1535" t="n">
        <v>64341</v>
      </c>
      <c r="AA1535" t="n">
        <v>71743</v>
      </c>
      <c r="AB1535" t="n">
        <v>73053</v>
      </c>
      <c r="AC1535" t="n">
        <v>67355</v>
      </c>
      <c r="AD1535" t="n">
        <v>276493</v>
      </c>
      <c r="AE1535" t="n">
        <v>65823</v>
      </c>
      <c r="AF1535" t="n">
        <v>72893</v>
      </c>
      <c r="AG1535" t="n">
        <v>75039</v>
      </c>
      <c r="AH1535" t="n">
        <v>68298</v>
      </c>
      <c r="AI1535" t="n">
        <v>282054</v>
      </c>
      <c r="AJ1535" t="n">
        <v>66674</v>
      </c>
      <c r="AK1535" t="n">
        <v>72322</v>
      </c>
      <c r="AL1535" t="n">
        <v>75820</v>
      </c>
      <c r="AM1535" t="n">
        <v>70272</v>
      </c>
      <c r="AN1535" t="n">
        <v>285088</v>
      </c>
      <c r="AO1535" t="n">
        <v>62099</v>
      </c>
      <c r="AP1535" t="n">
        <v>17081</v>
      </c>
      <c r="AQ1535" t="n">
        <v>30768</v>
      </c>
      <c r="AR1535" t="n">
        <v>33219</v>
      </c>
      <c r="AS1535" t="n">
        <v>143167</v>
      </c>
      <c r="AT1535" t="n">
        <v>37764</v>
      </c>
      <c r="AU1535" t="n">
        <v>54555</v>
      </c>
      <c r="AV1535" t="n">
        <v>61111</v>
      </c>
      <c r="AW1535" t="n">
        <v>61105</v>
      </c>
      <c r="AX1535" t="n">
        <v>214535</v>
      </c>
      <c r="AY1535" t="n">
        <v>59533</v>
      </c>
      <c r="AZ1535" t="n">
        <v>66163</v>
      </c>
      <c r="BA1535" t="n">
        <v>68567</v>
      </c>
      <c r="BB1535" t="n">
        <v>65962</v>
      </c>
      <c r="BC1535" t="n">
        <v>260226</v>
      </c>
      <c r="BD1535" t="n">
        <v>65006</v>
      </c>
      <c r="BE1535" t="n">
        <v>69658</v>
      </c>
      <c r="BF1535" t="n">
        <v>73285</v>
      </c>
    </row>
    <row r="1536">
      <c r="A1536" t="inlineStr">
        <is>
          <t>Available seat miles-c</t>
        </is>
      </c>
      <c r="F1536">
        <f>F1496+F1515</f>
        <v/>
      </c>
      <c r="G1536">
        <f>G1496+G1515</f>
        <v/>
      </c>
      <c r="H1536">
        <f>H1496+H1515</f>
        <v/>
      </c>
      <c r="I1536">
        <f>I1496+I1515</f>
        <v/>
      </c>
      <c r="J1536">
        <f>J1496+J1515</f>
        <v/>
      </c>
      <c r="K1536">
        <f>K1496+K1515</f>
        <v/>
      </c>
      <c r="L1536">
        <f>L1496+L1515</f>
        <v/>
      </c>
      <c r="M1536">
        <f>M1496+M1515</f>
        <v/>
      </c>
      <c r="N1536">
        <f>N1496+N1515</f>
        <v/>
      </c>
      <c r="O1536">
        <f>O1496+O1515</f>
        <v/>
      </c>
      <c r="P1536">
        <f>P1496+P1515</f>
        <v/>
      </c>
      <c r="Q1536">
        <f>Q1496+Q1515</f>
        <v/>
      </c>
      <c r="R1536">
        <f>R1496+R1515</f>
        <v/>
      </c>
      <c r="S1536">
        <f>S1496+S1515</f>
        <v/>
      </c>
      <c r="T1536">
        <f>T1496+T1515</f>
        <v/>
      </c>
      <c r="U1536">
        <f>U1496+U1515</f>
        <v/>
      </c>
      <c r="V1536">
        <f>V1496+V1515</f>
        <v/>
      </c>
      <c r="W1536">
        <f>W1496+W1515</f>
        <v/>
      </c>
      <c r="X1536">
        <f>X1496+X1515</f>
        <v/>
      </c>
      <c r="Y1536">
        <f>Y1496+Y1515</f>
        <v/>
      </c>
      <c r="Z1536">
        <f>Z1496+Z1515</f>
        <v/>
      </c>
      <c r="AA1536">
        <f>AA1496+AA1515</f>
        <v/>
      </c>
      <c r="AB1536">
        <f>AB1496+AB1515</f>
        <v/>
      </c>
      <c r="AC1536">
        <f>AC1496+AC1515</f>
        <v/>
      </c>
      <c r="AD1536">
        <f>AD1496+AD1515</f>
        <v/>
      </c>
      <c r="AE1536">
        <f>AE1496+AE1515</f>
        <v/>
      </c>
      <c r="AF1536">
        <f>AF1496+AF1515</f>
        <v/>
      </c>
      <c r="AG1536">
        <f>AG1496+AG1515</f>
        <v/>
      </c>
      <c r="AH1536">
        <f>AH1496+AH1515</f>
        <v/>
      </c>
      <c r="AI1536">
        <f>AI1496+AI1515</f>
        <v/>
      </c>
      <c r="AJ1536">
        <f>AJ1496+AJ1515</f>
        <v/>
      </c>
      <c r="AK1536">
        <f>AK1496+AK1515</f>
        <v/>
      </c>
      <c r="AL1536">
        <f>AL1496+AL1515</f>
        <v/>
      </c>
      <c r="AM1536">
        <f>AM1496+AM1515</f>
        <v/>
      </c>
      <c r="AN1536">
        <f>AN1496+AN1515</f>
        <v/>
      </c>
      <c r="AO1536">
        <f>AO1496+AO1515</f>
        <v/>
      </c>
      <c r="AP1536">
        <f>AP1496+AP1515</f>
        <v/>
      </c>
      <c r="AQ1536">
        <f>AQ1496+AQ1515</f>
        <v/>
      </c>
      <c r="AR1536">
        <f>AR1496+AR1515</f>
        <v/>
      </c>
      <c r="AS1536">
        <f>AS1496+AS1515</f>
        <v/>
      </c>
      <c r="AV1536">
        <f>AV1496+AV1515</f>
        <v/>
      </c>
    </row>
    <row r="1537">
      <c r="A1537" t="inlineStr">
        <is>
          <t>Sum check</t>
        </is>
      </c>
      <c r="F1537">
        <f>F1535-F1536</f>
        <v/>
      </c>
      <c r="G1537">
        <f>G1535-G1536</f>
        <v/>
      </c>
      <c r="H1537">
        <f>H1535-H1536</f>
        <v/>
      </c>
      <c r="I1537">
        <f>I1535-I1536</f>
        <v/>
      </c>
      <c r="J1537">
        <f>J1535-J1536</f>
        <v/>
      </c>
      <c r="K1537">
        <f>K1535-K1536</f>
        <v/>
      </c>
      <c r="L1537">
        <f>L1535-L1536</f>
        <v/>
      </c>
      <c r="M1537">
        <f>M1535-M1536</f>
        <v/>
      </c>
      <c r="N1537">
        <f>N1535-N1536</f>
        <v/>
      </c>
      <c r="O1537">
        <f>O1535-O1536</f>
        <v/>
      </c>
      <c r="P1537">
        <f>P1535-P1536</f>
        <v/>
      </c>
      <c r="Q1537">
        <f>Q1535-Q1536</f>
        <v/>
      </c>
      <c r="R1537">
        <f>R1535-R1536</f>
        <v/>
      </c>
      <c r="S1537">
        <f>S1535-S1536</f>
        <v/>
      </c>
      <c r="T1537">
        <f>T1535-T1536</f>
        <v/>
      </c>
      <c r="U1537">
        <f>U1535-U1536</f>
        <v/>
      </c>
      <c r="V1537">
        <f>V1535-V1536</f>
        <v/>
      </c>
      <c r="W1537">
        <f>W1535-W1536</f>
        <v/>
      </c>
      <c r="X1537">
        <f>X1535-X1536</f>
        <v/>
      </c>
      <c r="Y1537">
        <f>Y1535-Y1536</f>
        <v/>
      </c>
      <c r="Z1537">
        <f>Z1535-Z1536</f>
        <v/>
      </c>
      <c r="AA1537">
        <f>AA1535-AA1536</f>
        <v/>
      </c>
      <c r="AB1537">
        <f>AB1535-AB1536</f>
        <v/>
      </c>
      <c r="AC1537">
        <f>AC1535-AC1536</f>
        <v/>
      </c>
      <c r="AD1537">
        <f>AD1535-AD1536</f>
        <v/>
      </c>
      <c r="AE1537">
        <f>AE1535-AE1536</f>
        <v/>
      </c>
      <c r="AF1537">
        <f>AF1535-AF1536</f>
        <v/>
      </c>
      <c r="AG1537">
        <f>AG1535-AG1536</f>
        <v/>
      </c>
      <c r="AH1537">
        <f>AH1535-AH1536</f>
        <v/>
      </c>
      <c r="AI1537">
        <f>AI1535-AI1536</f>
        <v/>
      </c>
      <c r="AJ1537">
        <f>AJ1535-AJ1536</f>
        <v/>
      </c>
      <c r="AK1537">
        <f>AK1535-AK1536</f>
        <v/>
      </c>
      <c r="AL1537">
        <f>AL1535-AL1536</f>
        <v/>
      </c>
      <c r="AM1537">
        <f>AM1535-AM1536</f>
        <v/>
      </c>
      <c r="AN1537">
        <f>AN1535-AN1536</f>
        <v/>
      </c>
      <c r="AO1537">
        <f>AO1535-AO1536</f>
        <v/>
      </c>
      <c r="AP1537">
        <f>AP1535-AP1536</f>
        <v/>
      </c>
      <c r="AQ1537">
        <f>AQ1535-AQ1536</f>
        <v/>
      </c>
      <c r="AR1537">
        <f>AR1535-AR1536</f>
        <v/>
      </c>
      <c r="AS1537">
        <f>AS1535-AS1536</f>
        <v/>
      </c>
      <c r="AV1537">
        <f>AV1535-AV1536</f>
        <v/>
      </c>
    </row>
    <row r="1539">
      <c r="A1539" t="inlineStr">
        <is>
          <t>Cargo ton miles</t>
        </is>
      </c>
      <c r="C1539" t="inlineStr">
        <is>
          <t>Million</t>
        </is>
      </c>
      <c r="D1539" t="inlineStr">
        <is>
          <t>QQQQ</t>
        </is>
      </c>
      <c r="F1539" t="n">
        <v>500</v>
      </c>
      <c r="G1539" t="n">
        <v>559</v>
      </c>
      <c r="H1539" t="n">
        <v>542</v>
      </c>
      <c r="I1539" t="n">
        <v>597</v>
      </c>
      <c r="J1539" t="n">
        <v>2198</v>
      </c>
      <c r="K1539" t="n">
        <v>560</v>
      </c>
      <c r="L1539" t="n">
        <v>595</v>
      </c>
      <c r="M1539" t="n">
        <v>566</v>
      </c>
      <c r="N1539" t="n">
        <v>611</v>
      </c>
      <c r="O1539" t="n">
        <v>2333</v>
      </c>
      <c r="P1539" t="n">
        <v>553</v>
      </c>
      <c r="Q1539" t="n">
        <v>594</v>
      </c>
      <c r="R1539" t="n">
        <v>569</v>
      </c>
      <c r="S1539" t="n">
        <v>598</v>
      </c>
      <c r="T1539" t="n">
        <v>2314</v>
      </c>
      <c r="U1539" t="n">
        <v>543</v>
      </c>
      <c r="V1539" t="n">
        <v>610</v>
      </c>
      <c r="W1539" t="n">
        <v>601</v>
      </c>
      <c r="X1539" t="n">
        <v>670</v>
      </c>
      <c r="Y1539" t="n">
        <v>2424</v>
      </c>
      <c r="Z1539" t="n">
        <v>619</v>
      </c>
      <c r="AA1539" t="n">
        <v>701</v>
      </c>
      <c r="AB1539" t="n">
        <v>716</v>
      </c>
      <c r="AC1539" t="n">
        <v>752</v>
      </c>
      <c r="AD1539" t="n">
        <v>2788</v>
      </c>
      <c r="AE1539" t="n">
        <v>687</v>
      </c>
      <c r="AF1539" t="n">
        <v>768</v>
      </c>
      <c r="AG1539" t="n">
        <v>743</v>
      </c>
      <c r="AH1539" t="n">
        <v>710</v>
      </c>
      <c r="AI1539" t="n">
        <v>2908</v>
      </c>
      <c r="AJ1539" t="n">
        <v>624</v>
      </c>
      <c r="AK1539" t="n">
        <v>644</v>
      </c>
      <c r="AL1539" t="n">
        <v>621</v>
      </c>
      <c r="AM1539" t="n">
        <v>599</v>
      </c>
      <c r="AN1539" t="n">
        <v>2489</v>
      </c>
      <c r="AO1539" t="n">
        <v>436</v>
      </c>
      <c r="AP1539" t="n">
        <v>176</v>
      </c>
      <c r="AQ1539" t="n">
        <v>337</v>
      </c>
      <c r="AR1539" t="n">
        <v>434</v>
      </c>
      <c r="AS1539" t="n">
        <v>1383</v>
      </c>
      <c r="AT1539" t="n">
        <v>532</v>
      </c>
      <c r="AU1539" t="n">
        <v>555</v>
      </c>
      <c r="AV1539" t="n">
        <v>510</v>
      </c>
      <c r="AW1539" t="n">
        <v>485</v>
      </c>
      <c r="AX1539" t="n">
        <v>2082</v>
      </c>
      <c r="AY1539" t="n">
        <v>536</v>
      </c>
      <c r="AZ1539" t="n">
        <v>500</v>
      </c>
      <c r="BA1539" t="n">
        <v>478</v>
      </c>
      <c r="BB1539" t="n">
        <v>458</v>
      </c>
      <c r="BC1539" t="n">
        <v>1972</v>
      </c>
      <c r="BD1539" t="n">
        <v>422</v>
      </c>
      <c r="BE1539" t="n">
        <v>427</v>
      </c>
      <c r="BF1539" t="n">
        <v>490</v>
      </c>
    </row>
    <row r="1540">
      <c r="A1540" t="inlineStr">
        <is>
          <t>Passenger load factor (%)</t>
        </is>
      </c>
      <c r="C1540" t="inlineStr">
        <is>
          <t>Percent</t>
        </is>
      </c>
      <c r="D1540" t="inlineStr">
        <is>
          <t>QQQQ</t>
        </is>
      </c>
      <c r="F1540" t="n">
        <v>80.5</v>
      </c>
      <c r="G1540" t="n">
        <v>84.5</v>
      </c>
      <c r="H1540" t="n">
        <v>84.7</v>
      </c>
      <c r="I1540" t="n">
        <v>81.7</v>
      </c>
      <c r="J1540" t="n">
        <v>82.90000000000001</v>
      </c>
      <c r="K1540" t="n">
        <v>80.3</v>
      </c>
      <c r="L1540" t="n">
        <v>84</v>
      </c>
      <c r="M1540" t="n">
        <v>83.40000000000001</v>
      </c>
      <c r="N1540" t="n">
        <v>80.09999999999999</v>
      </c>
      <c r="O1540" t="n">
        <v>82</v>
      </c>
      <c r="P1540" t="n">
        <v>79.90000000000001</v>
      </c>
      <c r="Q1540" t="n">
        <v>83.3</v>
      </c>
      <c r="R1540" t="n">
        <v>85.59999999999999</v>
      </c>
      <c r="S1540" t="n">
        <v>82.7</v>
      </c>
      <c r="T1540" t="n">
        <v>83</v>
      </c>
      <c r="U1540" t="n">
        <v>79.59999999999999</v>
      </c>
      <c r="V1540" t="n">
        <v>82.5</v>
      </c>
      <c r="W1540" t="n">
        <v>83.3</v>
      </c>
      <c r="X1540" t="n">
        <v>81.40000000000001</v>
      </c>
      <c r="Y1540" t="n">
        <v>81.7</v>
      </c>
      <c r="Z1540" t="n">
        <v>79.2</v>
      </c>
      <c r="AA1540" t="n">
        <v>83</v>
      </c>
      <c r="AB1540" t="n">
        <v>82.8</v>
      </c>
      <c r="AC1540" t="n">
        <v>82.09999999999999</v>
      </c>
      <c r="AD1540" t="n">
        <v>81.90000000000001</v>
      </c>
      <c r="AE1540" t="n">
        <v>80.40000000000001</v>
      </c>
      <c r="AF1540" t="n">
        <v>83.40000000000001</v>
      </c>
      <c r="AG1540" t="n">
        <v>82.40000000000001</v>
      </c>
      <c r="AH1540" t="n">
        <v>81.40000000000001</v>
      </c>
      <c r="AI1540" t="n">
        <v>82</v>
      </c>
      <c r="AJ1540" t="n">
        <v>82.2</v>
      </c>
      <c r="AK1540" t="n">
        <v>86.59999999999999</v>
      </c>
      <c r="AL1540" t="n">
        <v>85.59999999999999</v>
      </c>
      <c r="AM1540" t="n">
        <v>83.8</v>
      </c>
      <c r="AN1540" t="n">
        <v>84.59999999999999</v>
      </c>
      <c r="AO1540" t="n">
        <v>72.7</v>
      </c>
      <c r="AP1540" t="n">
        <v>42.3</v>
      </c>
      <c r="AQ1540" t="n">
        <v>58.9</v>
      </c>
      <c r="AR1540" t="n">
        <v>64.09999999999999</v>
      </c>
      <c r="AS1540" t="n">
        <v>64.09999999999999</v>
      </c>
      <c r="AT1540" t="n">
        <v>59.5</v>
      </c>
      <c r="AU1540" t="n">
        <v>77</v>
      </c>
      <c r="AV1540" t="n">
        <v>78.7</v>
      </c>
      <c r="AW1540" t="n">
        <v>80.2</v>
      </c>
      <c r="AX1540" t="n">
        <v>75.3</v>
      </c>
      <c r="AY1540" t="n">
        <v>74.40000000000001</v>
      </c>
      <c r="AZ1540" t="n">
        <v>86.90000000000001</v>
      </c>
      <c r="BA1540" t="n">
        <v>85.3</v>
      </c>
      <c r="BB1540" t="n">
        <v>83.90000000000001</v>
      </c>
      <c r="BC1540" t="n">
        <v>82.90000000000001</v>
      </c>
      <c r="BD1540" t="n">
        <v>80</v>
      </c>
      <c r="BE1540" t="n">
        <v>86.2</v>
      </c>
      <c r="BF1540" t="n">
        <v>84</v>
      </c>
    </row>
    <row r="1541">
      <c r="A1541" t="inlineStr">
        <is>
          <t>Yield (cents)</t>
        </is>
      </c>
      <c r="C1541" t="inlineStr">
        <is>
          <t>Actual</t>
        </is>
      </c>
      <c r="D1541" t="inlineStr">
        <is>
          <t>QQQQ</t>
        </is>
      </c>
      <c r="F1541" t="n">
        <v>16.5</v>
      </c>
      <c r="G1541" t="n">
        <v>16.28</v>
      </c>
      <c r="H1541" t="n">
        <v>16.5</v>
      </c>
      <c r="I1541" t="n">
        <v>16.69</v>
      </c>
      <c r="J1541" t="n">
        <v>16.49</v>
      </c>
      <c r="K1541" t="n">
        <v>17.03</v>
      </c>
      <c r="L1541" t="n">
        <v>17.34</v>
      </c>
      <c r="M1541" t="n">
        <v>16.93</v>
      </c>
      <c r="N1541" t="n">
        <v>16.84</v>
      </c>
      <c r="O1541" t="n">
        <v>17.04</v>
      </c>
      <c r="P1541" t="n">
        <v>16.82</v>
      </c>
      <c r="Q1541" t="n">
        <v>16.28</v>
      </c>
      <c r="R1541" t="n">
        <v>15.37</v>
      </c>
      <c r="S1541" t="n">
        <v>15.34</v>
      </c>
      <c r="T1541" t="n">
        <v>15.92</v>
      </c>
      <c r="U1541" t="n">
        <v>15.62</v>
      </c>
      <c r="V1541" t="n">
        <v>15.42</v>
      </c>
      <c r="W1541" t="n">
        <v>15.27</v>
      </c>
      <c r="X1541" t="n">
        <v>15.62</v>
      </c>
      <c r="Y1541" t="n">
        <v>15.47</v>
      </c>
      <c r="Z1541" t="n">
        <v>16</v>
      </c>
      <c r="AA1541" t="n">
        <v>16.09</v>
      </c>
      <c r="AB1541" t="n">
        <v>15.51</v>
      </c>
      <c r="AC1541" t="n">
        <v>16.3</v>
      </c>
      <c r="AD1541" t="n">
        <v>15.96</v>
      </c>
      <c r="AE1541" t="n">
        <v>17.9</v>
      </c>
      <c r="AF1541" t="n">
        <v>17.56</v>
      </c>
      <c r="AG1541" t="n">
        <v>17.07</v>
      </c>
      <c r="AH1541" t="n">
        <v>17.93</v>
      </c>
      <c r="AI1541" t="n">
        <v>17.6</v>
      </c>
      <c r="AJ1541" t="n">
        <v>17.62</v>
      </c>
      <c r="AK1541" t="n">
        <v>17.57</v>
      </c>
      <c r="AL1541" t="n">
        <v>16.95</v>
      </c>
      <c r="AM1541" t="n">
        <v>17.56</v>
      </c>
      <c r="AN1541" t="n">
        <v>17.41</v>
      </c>
      <c r="AO1541" t="n">
        <v>17</v>
      </c>
      <c r="AP1541" t="n">
        <v>15.32</v>
      </c>
      <c r="AQ1541" t="n">
        <v>14.01</v>
      </c>
      <c r="AR1541" t="n">
        <v>14.98</v>
      </c>
      <c r="AS1541" t="n">
        <v>15.81</v>
      </c>
      <c r="AT1541" t="n">
        <v>14.15</v>
      </c>
      <c r="AU1541" t="n">
        <v>15.57</v>
      </c>
      <c r="AV1541" t="n">
        <v>16.55</v>
      </c>
      <c r="AW1541" t="n">
        <v>17.11</v>
      </c>
      <c r="AX1541" t="n">
        <v>16.13</v>
      </c>
      <c r="AY1541" t="n">
        <v>17.65</v>
      </c>
      <c r="AZ1541" t="n">
        <v>21.25</v>
      </c>
      <c r="BA1541" t="n">
        <v>21.19</v>
      </c>
      <c r="BB1541" t="n">
        <v>21.93</v>
      </c>
      <c r="BC1541" t="n">
        <v>20.67</v>
      </c>
      <c r="BD1541" t="n">
        <v>21.35</v>
      </c>
      <c r="BE1541" t="n">
        <v>21.62</v>
      </c>
      <c r="BF1541" t="n">
        <v>20.18</v>
      </c>
    </row>
    <row r="1542">
      <c r="A1542" t="inlineStr">
        <is>
          <t>Passenger revenue per ASM (cents)</t>
        </is>
      </c>
      <c r="C1542" t="inlineStr">
        <is>
          <t>Actual</t>
        </is>
      </c>
      <c r="D1542" t="inlineStr">
        <is>
          <t>QQQQ</t>
        </is>
      </c>
      <c r="F1542" t="n">
        <v>13.28</v>
      </c>
      <c r="G1542" t="n">
        <v>13.76</v>
      </c>
      <c r="H1542" t="n">
        <v>13.98</v>
      </c>
      <c r="I1542" t="n">
        <v>13.64</v>
      </c>
      <c r="J1542" t="n">
        <v>13.67</v>
      </c>
      <c r="K1542" t="n">
        <v>13.67</v>
      </c>
      <c r="L1542" t="n">
        <v>14.57</v>
      </c>
      <c r="M1542" t="n">
        <v>14.12</v>
      </c>
      <c r="N1542" t="n">
        <v>13.5</v>
      </c>
      <c r="O1542" t="n">
        <v>13.97</v>
      </c>
      <c r="P1542" t="n">
        <v>13.44</v>
      </c>
      <c r="Q1542" t="n">
        <v>13.57</v>
      </c>
      <c r="R1542" t="n">
        <v>13.16</v>
      </c>
      <c r="S1542" t="n">
        <v>12.69</v>
      </c>
      <c r="T1542" t="n">
        <v>13.21</v>
      </c>
      <c r="U1542" t="n">
        <v>12.43</v>
      </c>
      <c r="V1542" t="n">
        <v>12.71</v>
      </c>
      <c r="W1542" t="n">
        <v>12.72</v>
      </c>
      <c r="X1542" t="n">
        <v>12.71</v>
      </c>
      <c r="Y1542" t="n">
        <v>12.65</v>
      </c>
      <c r="Z1542" t="n">
        <v>12.67</v>
      </c>
      <c r="AA1542" t="n">
        <v>13.36</v>
      </c>
      <c r="AB1542" t="n">
        <v>12.84</v>
      </c>
      <c r="AC1542" t="n">
        <v>13.39</v>
      </c>
      <c r="AD1542" t="n">
        <v>13.07</v>
      </c>
      <c r="AE1542" t="n">
        <v>14.4</v>
      </c>
      <c r="AF1542" t="n">
        <v>14.64</v>
      </c>
      <c r="AG1542" t="n">
        <v>14.07</v>
      </c>
      <c r="AH1542" t="n">
        <v>14.59</v>
      </c>
      <c r="AI1542" t="n">
        <v>14.42</v>
      </c>
      <c r="AJ1542" t="n">
        <v>14.49</v>
      </c>
      <c r="AK1542" t="n">
        <v>15.22</v>
      </c>
      <c r="AL1542" t="n">
        <v>14.5</v>
      </c>
      <c r="AM1542" t="n">
        <v>14.72</v>
      </c>
      <c r="AN1542" t="n">
        <v>14.74</v>
      </c>
      <c r="AO1542" t="n">
        <v>12.37</v>
      </c>
      <c r="AP1542" t="n">
        <v>6.48</v>
      </c>
      <c r="AQ1542" t="n">
        <v>8.25</v>
      </c>
      <c r="AR1542" t="n">
        <v>9.6</v>
      </c>
      <c r="AS1542" t="n">
        <v>10.14</v>
      </c>
      <c r="AT1542" t="n">
        <v>8.42</v>
      </c>
      <c r="AU1542" t="n">
        <v>12</v>
      </c>
      <c r="AV1542" t="n">
        <v>13.02</v>
      </c>
      <c r="AW1542" t="n">
        <v>13.72</v>
      </c>
      <c r="AX1542" t="n">
        <v>12.15</v>
      </c>
      <c r="AY1542" t="n">
        <v>13.13</v>
      </c>
      <c r="AZ1542" t="n">
        <v>18.47</v>
      </c>
      <c r="BA1542" t="n">
        <v>18.08</v>
      </c>
      <c r="BB1542" t="n">
        <v>18.39</v>
      </c>
      <c r="BC1542" t="n">
        <v>17.13</v>
      </c>
      <c r="BD1542" t="n">
        <v>17.08</v>
      </c>
      <c r="BE1542" t="n">
        <v>18.63</v>
      </c>
      <c r="BF1542" t="n">
        <v>16.95</v>
      </c>
    </row>
    <row r="1543">
      <c r="A1543" t="inlineStr">
        <is>
          <t>Total revenue per ASM (cents)</t>
        </is>
      </c>
      <c r="C1543" t="inlineStr">
        <is>
          <t>Actual</t>
        </is>
      </c>
      <c r="D1543" t="inlineStr">
        <is>
          <t>QQQQ</t>
        </is>
      </c>
      <c r="F1543" t="n">
        <v>15.24</v>
      </c>
      <c r="G1543" t="n">
        <v>15.6</v>
      </c>
      <c r="H1543" t="n">
        <v>15.74</v>
      </c>
      <c r="I1543" t="n">
        <v>15.61</v>
      </c>
      <c r="J1543" t="n">
        <v>15.54</v>
      </c>
      <c r="K1543" t="n">
        <v>15.77</v>
      </c>
      <c r="L1543" t="n">
        <v>16.68</v>
      </c>
      <c r="M1543" t="n">
        <v>16.12</v>
      </c>
      <c r="N1543" t="n">
        <v>15.62</v>
      </c>
      <c r="O1543" t="n">
        <v>16.05</v>
      </c>
      <c r="P1543" t="n">
        <v>15.65</v>
      </c>
      <c r="Q1543" t="n">
        <v>15.6</v>
      </c>
      <c r="R1543" t="n">
        <v>15.06</v>
      </c>
      <c r="S1543" t="n">
        <v>14.71</v>
      </c>
      <c r="T1543" t="n">
        <v>15.25</v>
      </c>
      <c r="U1543" t="n">
        <v>14.5</v>
      </c>
      <c r="V1543" t="n">
        <v>14.65</v>
      </c>
      <c r="W1543" t="n">
        <v>14.73</v>
      </c>
      <c r="X1543" t="n">
        <v>14.9</v>
      </c>
      <c r="Y1543" t="n">
        <v>14.7</v>
      </c>
      <c r="Z1543" t="n">
        <v>14.96</v>
      </c>
      <c r="AA1543" t="n">
        <v>15.48</v>
      </c>
      <c r="AB1543" t="n">
        <v>14.89</v>
      </c>
      <c r="AC1543" t="n">
        <v>15.74</v>
      </c>
      <c r="AD1543" t="n">
        <v>15.27</v>
      </c>
      <c r="AE1543" t="n">
        <v>15.8</v>
      </c>
      <c r="AF1543" t="n">
        <v>15.97</v>
      </c>
      <c r="AG1543" t="n">
        <v>15.4</v>
      </c>
      <c r="AH1543" t="n">
        <v>16.02</v>
      </c>
      <c r="AI1543" t="n">
        <v>15.79</v>
      </c>
      <c r="AJ1543" t="n">
        <v>15.87</v>
      </c>
      <c r="AK1543" t="n">
        <v>16.54</v>
      </c>
      <c r="AL1543" t="n">
        <v>15.71</v>
      </c>
      <c r="AM1543" t="n">
        <v>16.1</v>
      </c>
      <c r="AN1543" t="n">
        <v>16.05</v>
      </c>
      <c r="AO1543" t="n">
        <v>13.71</v>
      </c>
      <c r="AP1543" t="n">
        <v>9.5</v>
      </c>
      <c r="AQ1543" t="n">
        <v>10.31</v>
      </c>
      <c r="AR1543" t="n">
        <v>12.12</v>
      </c>
      <c r="AS1543" t="n">
        <v>12.11</v>
      </c>
      <c r="AT1543" t="n">
        <v>10.61</v>
      </c>
      <c r="AU1543" t="n">
        <v>13.71</v>
      </c>
      <c r="AV1543" t="n">
        <v>14.68</v>
      </c>
      <c r="AW1543" t="n">
        <v>15.43</v>
      </c>
      <c r="AX1543" t="n">
        <v>13.93</v>
      </c>
      <c r="AY1543" t="n">
        <v>14.95</v>
      </c>
      <c r="AZ1543" t="n">
        <v>20.29</v>
      </c>
      <c r="BA1543" t="n">
        <v>19.63</v>
      </c>
      <c r="BB1543" t="n">
        <v>19.99</v>
      </c>
      <c r="BC1543" t="n">
        <v>18.82</v>
      </c>
      <c r="BD1543" t="n">
        <v>18.75</v>
      </c>
      <c r="BE1543" t="n">
        <v>20.18</v>
      </c>
      <c r="BF1543" t="n">
        <v>18.4</v>
      </c>
    </row>
    <row r="1544">
      <c r="A1544" t="inlineStr">
        <is>
          <t>Cargo yield per ton mile (cents)</t>
        </is>
      </c>
      <c r="C1544" t="inlineStr">
        <is>
          <t>Actual</t>
        </is>
      </c>
      <c r="D1544" t="inlineStr">
        <is>
          <t>QQQQ</t>
        </is>
      </c>
      <c r="F1544" t="n">
        <v>39.35</v>
      </c>
      <c r="G1544" t="n">
        <v>36.56</v>
      </c>
      <c r="H1544" t="n">
        <v>37.09</v>
      </c>
      <c r="I1544" t="n">
        <v>38.07</v>
      </c>
      <c r="J1544" t="n">
        <v>37.74</v>
      </c>
      <c r="K1544" t="n">
        <v>36.88</v>
      </c>
      <c r="L1544" t="n">
        <v>37.16</v>
      </c>
      <c r="M1544" t="n">
        <v>37.98</v>
      </c>
      <c r="N1544" t="n">
        <v>37.95</v>
      </c>
      <c r="O1544" t="n">
        <v>37.5</v>
      </c>
      <c r="P1544" t="n">
        <v>35.14</v>
      </c>
      <c r="Q1544" t="n">
        <v>32.62</v>
      </c>
      <c r="R1544" t="n">
        <v>31.63</v>
      </c>
      <c r="S1544" t="n">
        <v>32.07</v>
      </c>
      <c r="T1544" t="n">
        <v>32.84</v>
      </c>
      <c r="U1544" t="n">
        <v>29.77</v>
      </c>
      <c r="V1544" t="n">
        <v>28.48</v>
      </c>
      <c r="W1544" t="n">
        <v>28.42</v>
      </c>
      <c r="X1544" t="n">
        <v>28.97</v>
      </c>
      <c r="Y1544" t="n">
        <v>28.89</v>
      </c>
      <c r="Z1544" t="n">
        <v>27.77</v>
      </c>
      <c r="AA1544" t="n">
        <v>27.98</v>
      </c>
      <c r="AB1544" t="n">
        <v>27.89</v>
      </c>
      <c r="AC1544" t="n">
        <v>30.91</v>
      </c>
      <c r="AD1544" t="n">
        <v>28.7</v>
      </c>
      <c r="AE1544" t="n">
        <v>33.03</v>
      </c>
      <c r="AF1544" t="n">
        <v>34</v>
      </c>
      <c r="AG1544" t="n">
        <v>34.98</v>
      </c>
      <c r="AH1544" t="n">
        <v>37.25</v>
      </c>
      <c r="AI1544" t="n">
        <v>34.81</v>
      </c>
      <c r="AJ1544" t="n">
        <v>34.86</v>
      </c>
      <c r="AK1544" t="n">
        <v>34.29</v>
      </c>
      <c r="AL1544" t="n">
        <v>33.57</v>
      </c>
      <c r="AM1544" t="n">
        <v>36.03</v>
      </c>
      <c r="AN1544" t="n">
        <v>34.67</v>
      </c>
      <c r="AO1544" t="n">
        <v>33.62</v>
      </c>
      <c r="AP1544" t="n">
        <v>73.98</v>
      </c>
      <c r="AQ1544" t="n">
        <v>61.61</v>
      </c>
      <c r="AR1544" t="n">
        <v>65.63</v>
      </c>
      <c r="AS1544" t="n">
        <v>55.63</v>
      </c>
      <c r="AT1544" t="n">
        <v>59.18</v>
      </c>
      <c r="AU1544" t="n">
        <v>58.86</v>
      </c>
      <c r="AV1544" t="n">
        <v>65.02</v>
      </c>
      <c r="AW1544" t="n">
        <v>70.28</v>
      </c>
      <c r="AX1544" t="n">
        <v>63.11</v>
      </c>
      <c r="AY1544" t="n">
        <v>67.81</v>
      </c>
      <c r="AZ1544" t="n">
        <v>65.58</v>
      </c>
      <c r="BA1544" t="n">
        <v>58.3</v>
      </c>
      <c r="BB1544" t="n">
        <v>57.39</v>
      </c>
      <c r="BC1544" t="n">
        <v>62.52</v>
      </c>
      <c r="BD1544" t="n">
        <v>52.75</v>
      </c>
      <c r="BE1544" t="n">
        <v>46.31</v>
      </c>
      <c r="BF1544" t="n">
        <v>39.31</v>
      </c>
    </row>
    <row r="1545">
      <c r="A1545" t="inlineStr">
        <is>
          <t>Passenger enplanement</t>
        </is>
      </c>
      <c r="C1545" t="inlineStr">
        <is>
          <t>Thousand</t>
        </is>
      </c>
      <c r="D1545" t="inlineStr">
        <is>
          <t>QQQQ</t>
        </is>
      </c>
      <c r="F1545" t="n">
        <v>46101</v>
      </c>
      <c r="G1545" t="n">
        <v>49944</v>
      </c>
      <c r="H1545" t="n">
        <v>49986</v>
      </c>
      <c r="I1545" t="n">
        <v>47710</v>
      </c>
      <c r="J1545" t="n">
        <v>193740</v>
      </c>
      <c r="K1545" t="n">
        <v>46552</v>
      </c>
      <c r="L1545" t="n">
        <v>51463</v>
      </c>
      <c r="M1545" t="n">
        <v>50999</v>
      </c>
      <c r="N1545" t="n">
        <v>48326</v>
      </c>
      <c r="O1545" t="n">
        <v>197340</v>
      </c>
      <c r="P1545" t="n">
        <v>46194</v>
      </c>
      <c r="Q1545" t="n">
        <v>52200</v>
      </c>
      <c r="R1545" t="n">
        <v>53322</v>
      </c>
      <c r="S1545" t="n">
        <v>49533</v>
      </c>
      <c r="T1545" t="n">
        <v>201249</v>
      </c>
      <c r="U1545" t="n">
        <v>46915</v>
      </c>
      <c r="V1545" t="n">
        <v>51951</v>
      </c>
      <c r="W1545" t="n">
        <v>51872</v>
      </c>
      <c r="X1545" t="n">
        <v>47976</v>
      </c>
      <c r="Y1545" t="n">
        <v>198714</v>
      </c>
      <c r="Z1545" t="n">
        <v>46360</v>
      </c>
      <c r="AA1545" t="n">
        <v>51816</v>
      </c>
      <c r="AB1545" t="n">
        <v>51438</v>
      </c>
      <c r="AC1545" t="n">
        <v>50025</v>
      </c>
      <c r="AD1545" t="n">
        <v>199640</v>
      </c>
      <c r="AE1545" t="n">
        <v>47626</v>
      </c>
      <c r="AF1545" t="n">
        <v>53060</v>
      </c>
      <c r="AG1545" t="n">
        <v>52575</v>
      </c>
      <c r="AH1545" t="n">
        <v>50483</v>
      </c>
      <c r="AI1545" t="n">
        <v>203745</v>
      </c>
      <c r="AJ1545" t="n">
        <v>49935</v>
      </c>
      <c r="AK1545" t="n">
        <v>55464</v>
      </c>
      <c r="AL1545" t="n">
        <v>55931</v>
      </c>
      <c r="AM1545" t="n">
        <v>53853</v>
      </c>
      <c r="AN1545" t="n">
        <v>215182</v>
      </c>
      <c r="AO1545" t="n">
        <v>42201</v>
      </c>
      <c r="AP1545" t="n">
        <v>8371</v>
      </c>
      <c r="AQ1545" t="n">
        <v>21114</v>
      </c>
      <c r="AR1545" t="n">
        <v>23637</v>
      </c>
      <c r="AS1545" t="n">
        <v>95324</v>
      </c>
      <c r="AT1545" t="n">
        <v>24238</v>
      </c>
      <c r="AU1545" t="n">
        <v>44019</v>
      </c>
      <c r="AV1545" t="n">
        <v>48129</v>
      </c>
      <c r="AW1545" t="n">
        <v>49298</v>
      </c>
      <c r="AX1545" t="n">
        <v>165682</v>
      </c>
      <c r="AY1545" t="n">
        <v>42722</v>
      </c>
      <c r="AZ1545" t="n">
        <v>53068</v>
      </c>
      <c r="BA1545" t="n">
        <v>52564</v>
      </c>
      <c r="BB1545" t="n">
        <v>50934</v>
      </c>
      <c r="BC1545" t="n">
        <v>199288</v>
      </c>
      <c r="BD1545" t="n">
        <v>48232</v>
      </c>
      <c r="BE1545" t="n">
        <v>54285</v>
      </c>
      <c r="BF1545" t="n">
        <v>54608</v>
      </c>
    </row>
    <row r="1546">
      <c r="A1546" t="inlineStr">
        <is>
          <t>Average stage length (miles)</t>
        </is>
      </c>
      <c r="C1546" t="inlineStr">
        <is>
          <t>Actual</t>
        </is>
      </c>
      <c r="D1546" t="inlineStr">
        <is>
          <t>QQQQ</t>
        </is>
      </c>
      <c r="AT1546" t="n">
        <v>821</v>
      </c>
      <c r="AU1546" t="n">
        <v>808</v>
      </c>
      <c r="AV1546" t="n">
        <v>814</v>
      </c>
      <c r="AW1546" t="n">
        <v>801</v>
      </c>
      <c r="AX1546" t="n">
        <v>810</v>
      </c>
      <c r="AY1546" t="n">
        <v>828</v>
      </c>
      <c r="AZ1546" t="n">
        <v>841</v>
      </c>
      <c r="BA1546" t="n">
        <v>857</v>
      </c>
      <c r="BB1546" t="n">
        <v>853</v>
      </c>
      <c r="BC1546" t="n">
        <v>845</v>
      </c>
      <c r="BD1546" t="n">
        <v>846</v>
      </c>
      <c r="BE1546" t="n">
        <v>856</v>
      </c>
      <c r="BF1546" t="n">
        <v>864</v>
      </c>
    </row>
    <row r="1547">
      <c r="A1547" t="inlineStr">
        <is>
          <t>Departures</t>
        </is>
      </c>
      <c r="C1547" t="inlineStr">
        <is>
          <t>Thousand</t>
        </is>
      </c>
      <c r="D1547" t="inlineStr">
        <is>
          <t>QQQQ</t>
        </is>
      </c>
      <c r="AT1547" t="n">
        <v>339</v>
      </c>
      <c r="AU1547" t="n">
        <v>467</v>
      </c>
      <c r="AV1547" t="n">
        <v>508</v>
      </c>
      <c r="AW1547" t="n">
        <v>511</v>
      </c>
      <c r="AX1547" t="n">
        <v>1825</v>
      </c>
      <c r="AY1547" t="n">
        <v>472</v>
      </c>
      <c r="AZ1547" t="n">
        <v>503</v>
      </c>
      <c r="BA1547" t="n">
        <v>501</v>
      </c>
      <c r="BB1547" t="n">
        <v>478</v>
      </c>
      <c r="BC1547" t="n">
        <v>1955</v>
      </c>
      <c r="BD1547" t="n">
        <v>476</v>
      </c>
      <c r="BE1547" t="n">
        <v>498</v>
      </c>
      <c r="BF1547" t="n">
        <v>519</v>
      </c>
    </row>
    <row r="1548">
      <c r="A1548" t="inlineStr">
        <is>
          <t>Aircraft at end of period</t>
        </is>
      </c>
      <c r="C1548" t="inlineStr">
        <is>
          <t>Actual</t>
        </is>
      </c>
      <c r="D1548" t="inlineStr">
        <is>
          <t>QQQQ</t>
        </is>
      </c>
      <c r="F1548" t="n">
        <v>1498</v>
      </c>
      <c r="G1548" t="n">
        <v>1529</v>
      </c>
      <c r="H1548" t="n">
        <v>1540</v>
      </c>
      <c r="I1548" t="n">
        <v>1523</v>
      </c>
      <c r="J1548" t="n">
        <v>1528</v>
      </c>
      <c r="K1548" t="n">
        <v>1537</v>
      </c>
      <c r="L1548" t="n">
        <v>1541</v>
      </c>
      <c r="M1548" t="n">
        <v>1535</v>
      </c>
      <c r="N1548" t="n">
        <v>1549</v>
      </c>
      <c r="O1548" t="n">
        <v>1549</v>
      </c>
      <c r="P1548" t="n">
        <v>1550</v>
      </c>
      <c r="Q1548" t="n">
        <v>1541</v>
      </c>
      <c r="R1548" t="n">
        <v>1527</v>
      </c>
      <c r="S1548" t="n">
        <v>1533</v>
      </c>
      <c r="T1548" t="n">
        <v>1533</v>
      </c>
      <c r="U1548" t="n">
        <v>1539</v>
      </c>
      <c r="V1548" t="n">
        <v>1547</v>
      </c>
      <c r="W1548" t="n">
        <v>1521</v>
      </c>
      <c r="X1548" t="n">
        <v>1536</v>
      </c>
      <c r="Y1548" t="n">
        <v>1536</v>
      </c>
      <c r="Z1548" t="n">
        <v>1567</v>
      </c>
      <c r="AA1548" t="n">
        <v>1583</v>
      </c>
      <c r="AB1548" t="n">
        <v>1558</v>
      </c>
      <c r="AC1548" t="n">
        <v>1545</v>
      </c>
      <c r="AD1548" t="n">
        <v>1545</v>
      </c>
      <c r="AE1548" t="n">
        <v>1539</v>
      </c>
      <c r="AF1548" t="n">
        <v>1559</v>
      </c>
      <c r="AG1548" t="n">
        <v>1541</v>
      </c>
      <c r="AH1548" t="n">
        <v>1551</v>
      </c>
      <c r="AI1548" t="n">
        <v>1551</v>
      </c>
      <c r="AJ1548" t="n">
        <v>1564</v>
      </c>
      <c r="AK1548" t="n">
        <v>1579</v>
      </c>
      <c r="AL1548" t="n">
        <v>1552</v>
      </c>
      <c r="AM1548" t="n">
        <v>1547</v>
      </c>
      <c r="AN1548" t="n">
        <v>1547</v>
      </c>
      <c r="AO1548" t="n">
        <v>1484</v>
      </c>
      <c r="AP1548" t="n">
        <v>1394</v>
      </c>
      <c r="AQ1548" t="n">
        <v>1381</v>
      </c>
      <c r="AR1548" t="n">
        <v>1399</v>
      </c>
      <c r="AS1548" t="n">
        <v>1399</v>
      </c>
      <c r="AT1548" t="n">
        <v>1399</v>
      </c>
      <c r="AU1548" t="n">
        <v>1413</v>
      </c>
      <c r="AV1548" t="n">
        <v>1414</v>
      </c>
      <c r="AW1548" t="n">
        <v>1432</v>
      </c>
      <c r="AX1548" t="n">
        <v>1432</v>
      </c>
      <c r="AY1548" t="n">
        <v>1453</v>
      </c>
      <c r="AZ1548" t="n">
        <v>1471</v>
      </c>
      <c r="BA1548" t="n">
        <v>1461</v>
      </c>
      <c r="BB1548" t="n">
        <v>1461</v>
      </c>
      <c r="BC1548" t="n">
        <v>1461</v>
      </c>
      <c r="BD1548" t="n">
        <v>1464</v>
      </c>
      <c r="BE1548" t="n">
        <v>1470</v>
      </c>
      <c r="BF1548" t="n">
        <v>1499</v>
      </c>
    </row>
    <row r="1549">
      <c r="A1549" t="inlineStr">
        <is>
          <t>Fuel consumption (gallons in millions)</t>
        </is>
      </c>
      <c r="C1549" t="inlineStr">
        <is>
          <t>Million</t>
        </is>
      </c>
      <c r="D1549" t="inlineStr">
        <is>
          <t>QQQQ</t>
        </is>
      </c>
      <c r="F1549" t="n">
        <v>1024</v>
      </c>
      <c r="G1549" t="n">
        <v>1097</v>
      </c>
      <c r="H1549" t="n">
        <v>1124</v>
      </c>
      <c r="I1549" t="n">
        <v>1052</v>
      </c>
      <c r="J1549" t="n">
        <v>4295</v>
      </c>
      <c r="K1549" t="n">
        <v>1035</v>
      </c>
      <c r="L1549" t="n">
        <v>1111</v>
      </c>
      <c r="M1549" t="n">
        <v>1130</v>
      </c>
      <c r="N1549" t="n">
        <v>1055</v>
      </c>
      <c r="O1549" t="n">
        <v>4332</v>
      </c>
      <c r="P1549" t="n">
        <v>1013</v>
      </c>
      <c r="Q1549" t="n">
        <v>1118</v>
      </c>
      <c r="R1549" t="n">
        <v>1140</v>
      </c>
      <c r="S1549" t="n">
        <v>1052</v>
      </c>
      <c r="T1549" t="n">
        <v>4323</v>
      </c>
      <c r="U1549" t="n">
        <v>1033</v>
      </c>
      <c r="V1549" t="n">
        <v>1122</v>
      </c>
      <c r="W1549" t="n">
        <v>1149</v>
      </c>
      <c r="X1549" t="n">
        <v>1044</v>
      </c>
      <c r="Y1549" t="n">
        <v>4347</v>
      </c>
      <c r="Z1549" t="n">
        <v>1013</v>
      </c>
      <c r="AA1549" t="n">
        <v>1129</v>
      </c>
      <c r="AB1549" t="n">
        <v>1148</v>
      </c>
      <c r="AC1549" t="n">
        <v>1060</v>
      </c>
      <c r="AD1549" t="n">
        <v>4352</v>
      </c>
      <c r="AE1549" t="n">
        <v>1030</v>
      </c>
      <c r="AF1549" t="n">
        <v>1147</v>
      </c>
      <c r="AG1549" t="n">
        <v>1190</v>
      </c>
      <c r="AH1549" t="n">
        <v>1080</v>
      </c>
      <c r="AI1549" t="n">
        <v>4447</v>
      </c>
      <c r="AJ1549" t="n">
        <v>1053</v>
      </c>
      <c r="AK1549" t="n">
        <v>1158</v>
      </c>
      <c r="AL1549" t="n">
        <v>1209</v>
      </c>
      <c r="AM1549" t="n">
        <v>1117</v>
      </c>
      <c r="AN1549" t="n">
        <v>4537</v>
      </c>
      <c r="AO1549" t="n">
        <v>972</v>
      </c>
      <c r="AP1549" t="n">
        <v>275</v>
      </c>
      <c r="AQ1549" t="n">
        <v>499</v>
      </c>
      <c r="AR1549" t="n">
        <v>552</v>
      </c>
      <c r="AS1549" t="n">
        <v>2297</v>
      </c>
      <c r="AT1549" t="n">
        <v>608</v>
      </c>
      <c r="AU1549" t="n">
        <v>844</v>
      </c>
      <c r="AV1549" t="n">
        <v>941</v>
      </c>
      <c r="AW1549" t="n">
        <v>931</v>
      </c>
      <c r="AX1549" t="n">
        <v>3324</v>
      </c>
      <c r="AY1549" t="n">
        <v>894</v>
      </c>
      <c r="AZ1549" t="n">
        <v>997</v>
      </c>
      <c r="BA1549" t="n">
        <v>1031</v>
      </c>
      <c r="BB1549" t="n">
        <v>979</v>
      </c>
      <c r="BC1549" t="n">
        <v>3901</v>
      </c>
      <c r="BD1549" t="n">
        <v>965</v>
      </c>
      <c r="BE1549" t="n">
        <v>1041</v>
      </c>
      <c r="BF1549" t="n">
        <v>1102</v>
      </c>
    </row>
    <row r="1550">
      <c r="A1550" t="inlineStr">
        <is>
          <t>Average aircraft fuel price including related taxes (dollars per gallon)</t>
        </is>
      </c>
      <c r="C1550" t="inlineStr">
        <is>
          <t>Dollar</t>
        </is>
      </c>
      <c r="D1550" t="inlineStr">
        <is>
          <t>QQQQ</t>
        </is>
      </c>
      <c r="F1550" t="n">
        <v>3.25</v>
      </c>
      <c r="G1550" t="n">
        <v>2.98</v>
      </c>
      <c r="H1550" t="n">
        <v>3.03</v>
      </c>
      <c r="I1550" t="n">
        <v>3.06</v>
      </c>
      <c r="J1550" t="n">
        <v>3.08</v>
      </c>
      <c r="K1550" t="n">
        <v>3.1</v>
      </c>
      <c r="L1550" t="n">
        <v>3.03</v>
      </c>
      <c r="M1550" t="n">
        <v>2.98</v>
      </c>
      <c r="N1550" t="n">
        <v>2.52</v>
      </c>
      <c r="O1550" t="n">
        <v>2.91</v>
      </c>
      <c r="P1550" t="n">
        <v>1.83</v>
      </c>
      <c r="Q1550" t="n">
        <v>1.9</v>
      </c>
      <c r="R1550" t="n">
        <v>1.67</v>
      </c>
      <c r="S1550" t="n">
        <v>1.5</v>
      </c>
      <c r="T1550" t="n">
        <v>1.72</v>
      </c>
      <c r="U1550" t="n">
        <v>1.21</v>
      </c>
      <c r="V1550" t="n">
        <v>1.42</v>
      </c>
      <c r="W1550" t="n">
        <v>1.48</v>
      </c>
      <c r="X1550" t="n">
        <v>1.57</v>
      </c>
      <c r="Y1550" t="n">
        <v>1.42</v>
      </c>
      <c r="Z1550" t="n">
        <v>1.7</v>
      </c>
      <c r="AA1550" t="n">
        <v>1.63</v>
      </c>
      <c r="AB1550" t="n">
        <v>1.67</v>
      </c>
      <c r="AC1550" t="n">
        <v>1.91</v>
      </c>
      <c r="AD1550" t="n">
        <v>1.73</v>
      </c>
      <c r="AE1550" t="n">
        <v>2.1</v>
      </c>
      <c r="AF1550" t="n">
        <v>2.24</v>
      </c>
      <c r="AG1550" t="n">
        <v>2.3</v>
      </c>
      <c r="AH1550" t="n">
        <v>2.25</v>
      </c>
      <c r="AI1550" t="n">
        <v>2.23</v>
      </c>
      <c r="AJ1550" t="n">
        <v>2.04</v>
      </c>
      <c r="AK1550" t="n">
        <v>2.14</v>
      </c>
      <c r="AL1550" t="n">
        <v>2.05</v>
      </c>
      <c r="AM1550" t="n">
        <v>2.05</v>
      </c>
      <c r="AN1550" t="n">
        <v>2.07</v>
      </c>
      <c r="AO1550" t="n">
        <v>1.83</v>
      </c>
      <c r="AP1550" t="n">
        <v>1.13</v>
      </c>
      <c r="AQ1550" t="n">
        <v>1.23</v>
      </c>
      <c r="AR1550" t="n">
        <v>1.27</v>
      </c>
      <c r="AS1550" t="n">
        <v>1.48</v>
      </c>
      <c r="AT1550" t="n">
        <v>1.7</v>
      </c>
      <c r="AU1550" t="n">
        <v>1.91</v>
      </c>
      <c r="AV1550" t="n">
        <v>2.07</v>
      </c>
      <c r="AW1550" t="n">
        <v>2.36</v>
      </c>
      <c r="AX1550" t="n">
        <v>2.04</v>
      </c>
      <c r="AY1550" t="n">
        <v>2.8</v>
      </c>
      <c r="AZ1550" t="n">
        <v>4.03</v>
      </c>
      <c r="BA1550" t="n">
        <v>3.73</v>
      </c>
      <c r="BB1550" t="n">
        <v>3.5</v>
      </c>
      <c r="BC1550" t="n">
        <v>3.54</v>
      </c>
      <c r="BD1550" t="n">
        <v>3.28</v>
      </c>
      <c r="BE1550" t="n">
        <v>2.62</v>
      </c>
      <c r="BF1550" t="n">
        <v>2.91</v>
      </c>
    </row>
    <row r="1551">
      <c r="A1551" t="inlineStr">
        <is>
          <t>Full-time equivalent employees at end of period</t>
        </is>
      </c>
      <c r="C1551" t="inlineStr">
        <is>
          <t>Actual</t>
        </is>
      </c>
      <c r="D1551" t="inlineStr">
        <is>
          <t>QQQQ</t>
        </is>
      </c>
      <c r="H1551" t="n">
        <v>109447</v>
      </c>
      <c r="J1551" t="n">
        <v>109700</v>
      </c>
      <c r="M1551" t="n">
        <v>111852</v>
      </c>
      <c r="N1551" t="n">
        <v>113300</v>
      </c>
      <c r="O1551" t="n">
        <v>113300</v>
      </c>
      <c r="P1551" t="n">
        <v>116800</v>
      </c>
      <c r="Q1551" t="n">
        <v>120400</v>
      </c>
      <c r="R1551" t="n">
        <v>119000</v>
      </c>
      <c r="S1551" t="n">
        <v>118500</v>
      </c>
      <c r="T1551" t="n">
        <v>118500</v>
      </c>
      <c r="U1551" t="n">
        <v>120200</v>
      </c>
      <c r="V1551" t="n">
        <v>123500</v>
      </c>
      <c r="W1551" t="n">
        <v>121800</v>
      </c>
      <c r="X1551" t="n">
        <v>122300</v>
      </c>
      <c r="Y1551" t="n">
        <v>122300</v>
      </c>
      <c r="Z1551" t="n">
        <v>124300</v>
      </c>
      <c r="AA1551" t="n">
        <v>128300</v>
      </c>
      <c r="AB1551" t="n">
        <v>127600</v>
      </c>
      <c r="AC1551" t="n">
        <v>126600</v>
      </c>
      <c r="AD1551" t="n">
        <v>126600</v>
      </c>
      <c r="AE1551" t="n">
        <v>128600</v>
      </c>
      <c r="AF1551" t="n">
        <v>131600</v>
      </c>
      <c r="AG1551" t="n">
        <v>130500</v>
      </c>
      <c r="AH1551" t="n">
        <v>128900</v>
      </c>
      <c r="AI1551" t="n">
        <v>128900</v>
      </c>
      <c r="AJ1551" t="n">
        <v>129800</v>
      </c>
      <c r="AK1551" t="n">
        <v>133800</v>
      </c>
      <c r="AL1551" t="n">
        <v>131900</v>
      </c>
      <c r="AM1551" t="n">
        <v>133700</v>
      </c>
      <c r="AN1551" t="n">
        <v>133700</v>
      </c>
      <c r="AO1551" t="n">
        <v>131500</v>
      </c>
      <c r="AP1551" t="n">
        <v>107400</v>
      </c>
      <c r="AQ1551" t="n">
        <v>110500</v>
      </c>
      <c r="AR1551" t="n">
        <v>102700</v>
      </c>
      <c r="AS1551" t="n">
        <v>102700</v>
      </c>
      <c r="AT1551" t="n">
        <v>113200</v>
      </c>
      <c r="AU1551" t="n">
        <v>117400</v>
      </c>
      <c r="AV1551" t="n">
        <v>119800</v>
      </c>
      <c r="AW1551" t="n">
        <v>123400</v>
      </c>
      <c r="AX1551" t="n">
        <v>123400</v>
      </c>
      <c r="AY1551" t="n">
        <v>127000</v>
      </c>
      <c r="AZ1551" t="n">
        <v>129200</v>
      </c>
      <c r="BA1551" t="n">
        <v>129700</v>
      </c>
      <c r="BB1551" t="n">
        <v>129700</v>
      </c>
      <c r="BC1551" t="n">
        <v>129700</v>
      </c>
      <c r="BD1551" t="n">
        <v>130800</v>
      </c>
      <c r="BE1551" t="n">
        <v>132500</v>
      </c>
      <c r="BF1551" t="n">
        <v>132800</v>
      </c>
    </row>
    <row r="1552">
      <c r="A1552" t="inlineStr">
        <is>
          <t>Operating cost per ASM (cents)</t>
        </is>
      </c>
      <c r="C1552" t="inlineStr">
        <is>
          <t>Actual</t>
        </is>
      </c>
      <c r="D1552" t="inlineStr">
        <is>
          <t>QQQQ</t>
        </is>
      </c>
      <c r="F1552" t="n">
        <v>14.96</v>
      </c>
      <c r="G1552" t="n">
        <v>14.1</v>
      </c>
      <c r="H1552" t="n">
        <v>14.07</v>
      </c>
      <c r="I1552" t="n">
        <v>15.16</v>
      </c>
      <c r="J1552" t="n">
        <v>14.56</v>
      </c>
      <c r="K1552" t="n">
        <v>14.62</v>
      </c>
      <c r="L1552" t="n">
        <v>14.62</v>
      </c>
      <c r="M1552" t="n">
        <v>14.29</v>
      </c>
      <c r="N1552" t="n">
        <v>14.3</v>
      </c>
      <c r="O1552" t="n">
        <v>14.45</v>
      </c>
      <c r="P1552" t="n">
        <v>13.71</v>
      </c>
      <c r="Q1552" t="n">
        <v>12.83</v>
      </c>
      <c r="R1552" t="n">
        <v>12.25</v>
      </c>
      <c r="S1552" t="n">
        <v>13.08</v>
      </c>
      <c r="T1552" t="n">
        <v>12.94</v>
      </c>
      <c r="U1552" t="n">
        <v>12.45</v>
      </c>
      <c r="V1552" t="n">
        <v>12.17</v>
      </c>
      <c r="W1552" t="n">
        <v>12.74</v>
      </c>
      <c r="X1552" t="n">
        <v>13.74</v>
      </c>
      <c r="Y1552" t="n">
        <v>12.76</v>
      </c>
      <c r="Z1552" t="n">
        <v>14.02</v>
      </c>
      <c r="AA1552" t="n">
        <v>13.34</v>
      </c>
      <c r="AB1552" t="n">
        <v>13.2</v>
      </c>
      <c r="AC1552" t="n">
        <v>14.71</v>
      </c>
      <c r="AD1552" t="n">
        <v>13.8</v>
      </c>
      <c r="AE1552" t="n">
        <v>15.15</v>
      </c>
      <c r="AF1552" t="n">
        <v>14.56</v>
      </c>
      <c r="AG1552" t="n">
        <v>14.54</v>
      </c>
      <c r="AH1552" t="n">
        <v>15.21</v>
      </c>
      <c r="AI1552" t="n">
        <v>14.85</v>
      </c>
      <c r="AJ1552" t="n">
        <v>15.31</v>
      </c>
      <c r="AK1552" t="n">
        <v>14.94</v>
      </c>
      <c r="AL1552" t="n">
        <v>14.64</v>
      </c>
      <c r="AM1552" t="n">
        <v>15.06</v>
      </c>
      <c r="AN1552" t="n">
        <v>14.98</v>
      </c>
      <c r="AO1552" t="n">
        <v>17.82</v>
      </c>
      <c r="AP1552" t="n">
        <v>24.05</v>
      </c>
      <c r="AQ1552" t="n">
        <v>19.64</v>
      </c>
      <c r="AR1552" t="n">
        <v>19.69</v>
      </c>
      <c r="AS1552" t="n">
        <v>19.39</v>
      </c>
      <c r="AT1552" t="n">
        <v>14.09</v>
      </c>
      <c r="AU1552" t="n">
        <v>12.9</v>
      </c>
      <c r="AV1552" t="n">
        <v>13.7</v>
      </c>
      <c r="AW1552" t="n">
        <v>16.7</v>
      </c>
      <c r="AX1552" t="n">
        <v>14.42</v>
      </c>
      <c r="AY1552" t="n">
        <v>17.84</v>
      </c>
      <c r="AZ1552" t="n">
        <v>18.75</v>
      </c>
      <c r="BA1552" t="n">
        <v>18.28</v>
      </c>
      <c r="BB1552" t="n">
        <v>17.9</v>
      </c>
      <c r="BC1552" t="n">
        <v>18.2</v>
      </c>
      <c r="BD1552" t="n">
        <v>18.08</v>
      </c>
      <c r="BE1552" t="n">
        <v>17.07</v>
      </c>
      <c r="BF1552" t="n">
        <v>18.7</v>
      </c>
    </row>
    <row r="1553">
      <c r="A1553" t="inlineStr">
        <is>
          <t>Operating cost per ASM excluding special items (cents)</t>
        </is>
      </c>
      <c r="C1553" t="inlineStr">
        <is>
          <t>Actual</t>
        </is>
      </c>
      <c r="D1553" t="inlineStr">
        <is>
          <t>QQQQ</t>
        </is>
      </c>
      <c r="F1553" t="n">
        <v>14.78</v>
      </c>
      <c r="G1553" t="n">
        <v>14.04</v>
      </c>
      <c r="H1553" t="n">
        <v>14.01</v>
      </c>
      <c r="I1553" t="n">
        <v>14.37</v>
      </c>
      <c r="J1553" t="n">
        <v>14.29</v>
      </c>
      <c r="K1553" t="n">
        <v>14.83</v>
      </c>
      <c r="L1553" t="n">
        <v>14.25</v>
      </c>
      <c r="M1553" t="n">
        <v>13.97</v>
      </c>
      <c r="N1553" t="n">
        <v>13.56</v>
      </c>
      <c r="O1553" t="n">
        <v>14.14</v>
      </c>
      <c r="P1553" t="n">
        <v>13.22</v>
      </c>
      <c r="Q1553" t="n">
        <v>12.61</v>
      </c>
      <c r="R1553" t="n">
        <v>12.02</v>
      </c>
      <c r="S1553" t="n">
        <v>12.39</v>
      </c>
      <c r="T1553" t="n">
        <v>12.54</v>
      </c>
      <c r="U1553" t="n">
        <v>12.29</v>
      </c>
      <c r="V1553" t="n">
        <v>12.08</v>
      </c>
      <c r="W1553" t="n">
        <v>12.33</v>
      </c>
      <c r="X1553" t="n">
        <v>13.34</v>
      </c>
      <c r="Y1553" t="n">
        <v>12.5</v>
      </c>
      <c r="Z1553" t="n">
        <v>13.84</v>
      </c>
      <c r="AA1553" t="n">
        <v>13.06</v>
      </c>
      <c r="AB1553" t="n">
        <v>13.06</v>
      </c>
      <c r="AC1553" t="n">
        <v>14.26</v>
      </c>
      <c r="AD1553" t="n">
        <v>13.53</v>
      </c>
      <c r="AE1553" t="n">
        <v>14.85</v>
      </c>
      <c r="AF1553" t="n">
        <v>14.35</v>
      </c>
      <c r="AG1553" t="n">
        <v>14.25</v>
      </c>
      <c r="AH1553" t="n">
        <v>14.88</v>
      </c>
      <c r="AI1553" t="n">
        <v>14.57</v>
      </c>
      <c r="AJ1553" t="n">
        <v>15.11</v>
      </c>
      <c r="AK1553" t="n">
        <v>14.78</v>
      </c>
      <c r="AL1553" t="n">
        <v>14.33</v>
      </c>
      <c r="AM1553" t="n">
        <v>14.85</v>
      </c>
      <c r="AN1553" t="n">
        <v>14.75</v>
      </c>
      <c r="AO1553" t="n">
        <v>15.84</v>
      </c>
      <c r="AP1553" t="n">
        <v>33.84</v>
      </c>
      <c r="AQ1553" t="n">
        <v>21.33</v>
      </c>
      <c r="AR1553" t="n">
        <v>19.69</v>
      </c>
      <c r="AS1553" t="n">
        <v>20.06</v>
      </c>
      <c r="AT1553" t="n">
        <v>19.19</v>
      </c>
      <c r="AU1553" t="n">
        <v>15.57</v>
      </c>
      <c r="AV1553" t="n">
        <v>15.43</v>
      </c>
      <c r="AW1553" t="n">
        <v>16.74</v>
      </c>
      <c r="AX1553" t="n">
        <v>16.5</v>
      </c>
      <c r="AY1553" t="n">
        <v>17.58</v>
      </c>
      <c r="AZ1553" t="n">
        <v>18.76</v>
      </c>
      <c r="BA1553" t="n">
        <v>18.22</v>
      </c>
      <c r="BB1553" t="n">
        <v>17.89</v>
      </c>
      <c r="BC1553" t="n">
        <v>18.13</v>
      </c>
      <c r="BD1553" t="n">
        <v>18.06</v>
      </c>
      <c r="BE1553" t="n">
        <v>17.06</v>
      </c>
      <c r="BF1553" t="n">
        <v>17.4</v>
      </c>
    </row>
    <row r="1554">
      <c r="A1554" t="inlineStr">
        <is>
          <t>Operating cost per ASM excluding special items and fuel (cents)</t>
        </is>
      </c>
      <c r="C1554" t="inlineStr">
        <is>
          <t>Actual</t>
        </is>
      </c>
      <c r="D1554" t="inlineStr">
        <is>
          <t>QQQQ</t>
        </is>
      </c>
      <c r="F1554" t="n">
        <v>9.42</v>
      </c>
      <c r="G1554" t="n">
        <v>9.09</v>
      </c>
      <c r="H1554" t="n">
        <v>9</v>
      </c>
      <c r="I1554" t="n">
        <v>9.35</v>
      </c>
      <c r="J1554" t="n">
        <v>9.210000000000001</v>
      </c>
      <c r="K1554" t="n">
        <v>9.76</v>
      </c>
      <c r="L1554" t="n">
        <v>9.31</v>
      </c>
      <c r="M1554" t="n">
        <v>9.1</v>
      </c>
      <c r="N1554" t="n">
        <v>9.470000000000001</v>
      </c>
      <c r="O1554" t="n">
        <v>9.4</v>
      </c>
      <c r="P1554" t="n">
        <v>10.26</v>
      </c>
      <c r="Q1554" t="n">
        <v>9.550000000000001</v>
      </c>
      <c r="R1554" t="n">
        <v>9.34</v>
      </c>
      <c r="S1554" t="n">
        <v>9.99</v>
      </c>
      <c r="T1554" t="n">
        <v>9.77</v>
      </c>
      <c r="U1554" t="n">
        <v>10.37</v>
      </c>
      <c r="V1554" t="n">
        <v>9.83</v>
      </c>
      <c r="W1554" t="n">
        <v>9.970000000000001</v>
      </c>
      <c r="X1554" t="n">
        <v>10.84</v>
      </c>
      <c r="Y1554" t="n">
        <v>10.24</v>
      </c>
      <c r="Z1554" t="n">
        <v>11.16</v>
      </c>
      <c r="AA1554" t="n">
        <v>10.49</v>
      </c>
      <c r="AB1554" t="n">
        <v>10.43</v>
      </c>
      <c r="AC1554" t="n">
        <v>11.25</v>
      </c>
      <c r="AD1554" t="n">
        <v>10.82</v>
      </c>
      <c r="AE1554" t="n">
        <v>11.57</v>
      </c>
      <c r="AF1554" t="n">
        <v>10.83</v>
      </c>
      <c r="AG1554" t="n">
        <v>10.6</v>
      </c>
      <c r="AH1554" t="n">
        <v>11.32</v>
      </c>
      <c r="AI1554" t="n">
        <v>11.06</v>
      </c>
      <c r="AJ1554" t="n">
        <v>11.88</v>
      </c>
      <c r="AK1554" t="n">
        <v>11.34</v>
      </c>
      <c r="AL1554" t="n">
        <v>11.07</v>
      </c>
      <c r="AM1554" t="n">
        <v>11.59</v>
      </c>
      <c r="AN1554" t="n">
        <v>11.46</v>
      </c>
      <c r="AO1554" t="n">
        <v>12.97</v>
      </c>
      <c r="AP1554" t="n">
        <v>32.04</v>
      </c>
      <c r="AQ1554" t="n">
        <v>19.34</v>
      </c>
      <c r="AR1554" t="n">
        <v>17.59</v>
      </c>
      <c r="AS1554" t="n">
        <v>17.69</v>
      </c>
      <c r="AT1554" t="n">
        <v>16.45</v>
      </c>
      <c r="AU1554" t="n">
        <v>12.61</v>
      </c>
      <c r="AV1554" t="n">
        <v>12.24</v>
      </c>
      <c r="AW1554" t="n">
        <v>13.14</v>
      </c>
      <c r="AX1554" t="n">
        <v>13.33</v>
      </c>
      <c r="AY1554" t="n">
        <v>13.38</v>
      </c>
      <c r="AZ1554" t="n">
        <v>12.68</v>
      </c>
      <c r="BA1554" t="n">
        <v>12.61</v>
      </c>
      <c r="BB1554" t="n">
        <v>12.7</v>
      </c>
      <c r="BC1554" t="n">
        <v>12.83</v>
      </c>
      <c r="BD1554" t="n">
        <v>13.18</v>
      </c>
      <c r="BE1554" t="n">
        <v>13.16</v>
      </c>
      <c r="BF1554" t="n">
        <v>13.02</v>
      </c>
    </row>
    <row r="1555">
      <c r="A1555" t="inlineStr">
        <is>
          <t>Operating cost per ASM excluding special items, fuel and profit sharing (cents)</t>
        </is>
      </c>
      <c r="C1555" t="inlineStr">
        <is>
          <t>Actual</t>
        </is>
      </c>
      <c r="D1555" t="inlineStr">
        <is>
          <t>QQQQ</t>
        </is>
      </c>
      <c r="F1555" t="n">
        <v>9.41</v>
      </c>
      <c r="I1555" t="n">
        <v>9.27</v>
      </c>
      <c r="K1555" t="n">
        <v>9.75</v>
      </c>
    </row>
    <row r="1557">
      <c r="A1557" t="inlineStr">
        <is>
          <t>Revenue</t>
        </is>
      </c>
    </row>
    <row r="1558">
      <c r="A1558" t="inlineStr">
        <is>
          <t>Passenger revenue:</t>
        </is>
      </c>
    </row>
    <row r="1559">
      <c r="A1559" t="inlineStr">
        <is>
          <t>Passenger travel</t>
        </is>
      </c>
      <c r="C1559" t="inlineStr">
        <is>
          <t>Million</t>
        </is>
      </c>
      <c r="D1559" t="inlineStr">
        <is>
          <t>QQQQ</t>
        </is>
      </c>
      <c r="E1559" t="inlineStr">
        <is>
          <t>Yes</t>
        </is>
      </c>
      <c r="Z1559" t="n">
        <v>8195</v>
      </c>
      <c r="AA1559" t="n">
        <v>9600</v>
      </c>
      <c r="AB1559" t="n">
        <v>9400</v>
      </c>
      <c r="AD1559" t="n">
        <v>36152</v>
      </c>
      <c r="AE1559" t="n">
        <v>8630</v>
      </c>
      <c r="AF1559" t="n">
        <v>9877</v>
      </c>
      <c r="AG1559" t="n">
        <v>9790</v>
      </c>
      <c r="AI1559" t="n">
        <v>37457</v>
      </c>
      <c r="AJ1559" t="n">
        <v>8772</v>
      </c>
      <c r="AK1559" t="n">
        <v>10217</v>
      </c>
      <c r="AL1559" t="n">
        <v>10226</v>
      </c>
      <c r="AN1559" t="n">
        <v>38831</v>
      </c>
      <c r="AO1559" t="n">
        <v>7079</v>
      </c>
      <c r="AP1559" t="n">
        <v>1006</v>
      </c>
      <c r="AQ1559" t="n">
        <v>2407</v>
      </c>
      <c r="AS1559" t="n">
        <v>13456</v>
      </c>
      <c r="AT1559" t="n">
        <v>2893</v>
      </c>
      <c r="AU1559" t="n">
        <v>5995</v>
      </c>
      <c r="AV1559" t="n">
        <v>7287</v>
      </c>
      <c r="AX1559" t="n">
        <v>23896</v>
      </c>
      <c r="AY1559" t="n">
        <v>7213</v>
      </c>
      <c r="AZ1559" t="n">
        <v>11400</v>
      </c>
      <c r="BA1559" t="n">
        <v>11536</v>
      </c>
      <c r="BC1559" t="n">
        <v>41425</v>
      </c>
      <c r="BD1559" t="n">
        <v>10291</v>
      </c>
      <c r="BE1559" t="n">
        <v>12057</v>
      </c>
      <c r="BF1559" t="n">
        <v>11473</v>
      </c>
    </row>
    <row r="1560">
      <c r="A1560" t="inlineStr">
        <is>
          <t>Loyalty revenue - travel</t>
        </is>
      </c>
      <c r="C1560" t="inlineStr">
        <is>
          <t>Million</t>
        </is>
      </c>
      <c r="D1560" t="inlineStr">
        <is>
          <t>QQQQ</t>
        </is>
      </c>
      <c r="E1560" t="inlineStr">
        <is>
          <t>Yes</t>
        </is>
      </c>
      <c r="Z1560" t="n">
        <v>802</v>
      </c>
      <c r="AA1560" t="n">
        <v>753</v>
      </c>
      <c r="AB1560" t="n">
        <v>696</v>
      </c>
      <c r="AD1560" t="n">
        <v>2979</v>
      </c>
      <c r="AE1560" t="n">
        <v>850</v>
      </c>
      <c r="AF1560" t="n">
        <v>797</v>
      </c>
      <c r="AG1560" t="n">
        <v>771</v>
      </c>
      <c r="AI1560" t="n">
        <v>3219</v>
      </c>
      <c r="AJ1560" t="n">
        <v>886</v>
      </c>
      <c r="AK1560" t="n">
        <v>794</v>
      </c>
      <c r="AL1560" t="n">
        <v>769</v>
      </c>
      <c r="AN1560" t="n">
        <v>3179</v>
      </c>
      <c r="AO1560" t="n">
        <v>602</v>
      </c>
      <c r="AP1560" t="n">
        <v>102</v>
      </c>
      <c r="AQ1560" t="n">
        <v>133</v>
      </c>
      <c r="AS1560" t="n">
        <v>1062</v>
      </c>
      <c r="AT1560" t="n">
        <v>286</v>
      </c>
      <c r="AU1560" t="n">
        <v>550</v>
      </c>
      <c r="AV1560" t="n">
        <v>670</v>
      </c>
      <c r="AX1560" t="n">
        <v>2167</v>
      </c>
      <c r="AY1560" t="n">
        <v>605</v>
      </c>
      <c r="AZ1560" t="n">
        <v>823</v>
      </c>
      <c r="BA1560" t="n">
        <v>860</v>
      </c>
      <c r="BC1560" t="n">
        <v>3143</v>
      </c>
      <c r="BD1560" t="n">
        <v>812</v>
      </c>
      <c r="BE1560" t="n">
        <v>921</v>
      </c>
      <c r="BF1560" t="n">
        <v>948</v>
      </c>
    </row>
    <row r="1561">
      <c r="A1561" t="inlineStr">
        <is>
          <t>Total passenger revenue</t>
        </is>
      </c>
      <c r="C1561" t="inlineStr">
        <is>
          <t>Million</t>
        </is>
      </c>
      <c r="D1561" t="inlineStr">
        <is>
          <t>QQQQ</t>
        </is>
      </c>
      <c r="E1561" t="inlineStr">
        <is>
          <t>Yes</t>
        </is>
      </c>
      <c r="Z1561" t="n">
        <v>8997</v>
      </c>
      <c r="AA1561" t="n">
        <v>10353</v>
      </c>
      <c r="AB1561" t="n">
        <v>10096</v>
      </c>
      <c r="AD1561" t="n">
        <v>39131</v>
      </c>
      <c r="AE1561" t="n">
        <v>9480</v>
      </c>
      <c r="AF1561" t="n">
        <v>10674</v>
      </c>
      <c r="AG1561" t="n">
        <v>10561</v>
      </c>
      <c r="AI1561" t="n">
        <v>40676</v>
      </c>
      <c r="AJ1561" t="n">
        <v>9658</v>
      </c>
      <c r="AK1561" t="n">
        <v>11011</v>
      </c>
      <c r="AL1561" t="n">
        <v>10995</v>
      </c>
      <c r="AN1561" t="n">
        <v>42010</v>
      </c>
      <c r="AO1561" t="n">
        <v>7681</v>
      </c>
      <c r="AP1561" t="n">
        <v>1108</v>
      </c>
      <c r="AQ1561" t="n">
        <v>2540</v>
      </c>
      <c r="AS1561" t="n">
        <v>14518</v>
      </c>
      <c r="AT1561" t="n">
        <v>3179</v>
      </c>
      <c r="AU1561" t="n">
        <v>6545</v>
      </c>
      <c r="AV1561" t="n">
        <v>7957</v>
      </c>
      <c r="AX1561" t="n">
        <v>26063</v>
      </c>
      <c r="AY1561" t="n">
        <v>7818</v>
      </c>
      <c r="AZ1561" t="n">
        <v>12223</v>
      </c>
      <c r="BA1561" t="n">
        <v>12396</v>
      </c>
      <c r="BC1561" t="n">
        <v>44568</v>
      </c>
      <c r="BD1561" t="n">
        <v>11103</v>
      </c>
      <c r="BE1561" t="n">
        <v>12978</v>
      </c>
      <c r="BF1561" t="n">
        <v>12421</v>
      </c>
    </row>
    <row r="1562">
      <c r="A1562" t="inlineStr">
        <is>
          <t>Total passenger revenue-c</t>
        </is>
      </c>
      <c r="I1562">
        <f>I1559+I1560</f>
        <v/>
      </c>
      <c r="N1562">
        <f>N1559+N1560</f>
        <v/>
      </c>
      <c r="S1562">
        <f>S1559+S1560</f>
        <v/>
      </c>
      <c r="X1562">
        <f>X1559+X1560</f>
        <v/>
      </c>
      <c r="Z1562">
        <f>Z1559+Z1560</f>
        <v/>
      </c>
      <c r="AA1562">
        <f>AA1559+AA1560</f>
        <v/>
      </c>
      <c r="AB1562">
        <f>AB1559+AB1560</f>
        <v/>
      </c>
      <c r="AC1562">
        <f>AC1559+AC1560</f>
        <v/>
      </c>
      <c r="AD1562">
        <f>AD1559+AD1560</f>
        <v/>
      </c>
      <c r="AE1562">
        <f>AE1559+AE1560</f>
        <v/>
      </c>
      <c r="AF1562">
        <f>AF1559+AF1560</f>
        <v/>
      </c>
      <c r="AG1562">
        <f>AG1559+AG1560</f>
        <v/>
      </c>
      <c r="AH1562">
        <f>AH1559+AH1560</f>
        <v/>
      </c>
      <c r="AI1562">
        <f>AI1559+AI1560</f>
        <v/>
      </c>
      <c r="AJ1562">
        <f>AJ1559+AJ1560</f>
        <v/>
      </c>
      <c r="AK1562">
        <f>AK1559+AK1560</f>
        <v/>
      </c>
      <c r="AL1562">
        <f>AL1559+AL1560</f>
        <v/>
      </c>
      <c r="AM1562">
        <f>AM1559+AM1560</f>
        <v/>
      </c>
      <c r="AN1562">
        <f>AN1559+AN1560</f>
        <v/>
      </c>
      <c r="AO1562">
        <f>AO1559+AO1560</f>
        <v/>
      </c>
      <c r="AP1562">
        <f>AP1559+AP1560</f>
        <v/>
      </c>
      <c r="AQ1562">
        <f>AQ1559+AQ1560</f>
        <v/>
      </c>
      <c r="AR1562">
        <f>AR1559+AR1560</f>
        <v/>
      </c>
      <c r="AS1562">
        <f>AS1559+AS1560</f>
        <v/>
      </c>
      <c r="AT1562">
        <f>AT1559+AT1560</f>
        <v/>
      </c>
      <c r="AU1562">
        <f>AU1559+AU1560</f>
        <v/>
      </c>
      <c r="AV1562">
        <f>AV1559+AV1560</f>
        <v/>
      </c>
      <c r="AX1562">
        <f>AX1559+AX1560</f>
        <v/>
      </c>
      <c r="AY1562">
        <f>AY1559+AY1560</f>
        <v/>
      </c>
      <c r="AZ1562">
        <f>AZ1559+AZ1560</f>
        <v/>
      </c>
      <c r="BA1562">
        <f>BA1559+BA1560</f>
        <v/>
      </c>
      <c r="BC1562">
        <f>BC1559+BC1560</f>
        <v/>
      </c>
      <c r="BD1562">
        <f>BD1559+BD1560</f>
        <v/>
      </c>
      <c r="BE1562">
        <f>BE1559+BE1560</f>
        <v/>
      </c>
      <c r="BF1562">
        <f>BF1559+BF1560</f>
        <v/>
      </c>
    </row>
    <row r="1563">
      <c r="A1563" t="inlineStr">
        <is>
          <t>Sum check</t>
        </is>
      </c>
      <c r="I1563">
        <f>I1561-I1562</f>
        <v/>
      </c>
      <c r="N1563">
        <f>N1561-N1562</f>
        <v/>
      </c>
      <c r="S1563">
        <f>S1561-S1562</f>
        <v/>
      </c>
      <c r="X1563">
        <f>X1561-X1562</f>
        <v/>
      </c>
      <c r="Z1563">
        <f>Z1561-Z1562</f>
        <v/>
      </c>
      <c r="AA1563">
        <f>AA1561-AA1562</f>
        <v/>
      </c>
      <c r="AB1563">
        <f>AB1561-AB1562</f>
        <v/>
      </c>
      <c r="AC1563">
        <f>AC1561-AC1562</f>
        <v/>
      </c>
      <c r="AD1563">
        <f>AD1561-AD1562</f>
        <v/>
      </c>
      <c r="AE1563">
        <f>AE1561-AE1562</f>
        <v/>
      </c>
      <c r="AF1563">
        <f>AF1561-AF1562</f>
        <v/>
      </c>
      <c r="AG1563">
        <f>AG1561-AG1562</f>
        <v/>
      </c>
      <c r="AH1563">
        <f>AH1561-AH1562</f>
        <v/>
      </c>
      <c r="AI1563">
        <f>AI1561-AI1562</f>
        <v/>
      </c>
      <c r="AJ1563">
        <f>AJ1561-AJ1562</f>
        <v/>
      </c>
      <c r="AK1563">
        <f>AK1561-AK1562</f>
        <v/>
      </c>
      <c r="AL1563">
        <f>AL1561-AL1562</f>
        <v/>
      </c>
      <c r="AM1563">
        <f>AM1561-AM1562</f>
        <v/>
      </c>
      <c r="AN1563">
        <f>AN1561-AN1562</f>
        <v/>
      </c>
      <c r="AO1563">
        <f>AO1561-AO1562</f>
        <v/>
      </c>
      <c r="AP1563">
        <f>AP1561-AP1562</f>
        <v/>
      </c>
      <c r="AQ1563">
        <f>AQ1561-AQ1562</f>
        <v/>
      </c>
      <c r="AR1563">
        <f>AR1561-AR1562</f>
        <v/>
      </c>
      <c r="AS1563">
        <f>AS1561-AS1562</f>
        <v/>
      </c>
      <c r="AT1563">
        <f>AT1561-AT1562</f>
        <v/>
      </c>
      <c r="AU1563">
        <f>AU1561-AU1562</f>
        <v/>
      </c>
      <c r="AV1563">
        <f>AV1561-AV1562</f>
        <v/>
      </c>
      <c r="AX1563">
        <f>AX1561-AX1562</f>
        <v/>
      </c>
      <c r="AY1563">
        <f>AY1561-AY1562</f>
        <v/>
      </c>
      <c r="AZ1563">
        <f>AZ1561-AZ1562</f>
        <v/>
      </c>
      <c r="BA1563">
        <f>BA1561-BA1562</f>
        <v/>
      </c>
      <c r="BC1563">
        <f>BC1561-BC1562</f>
        <v/>
      </c>
      <c r="BD1563">
        <f>BD1561-BD1562</f>
        <v/>
      </c>
      <c r="BE1563">
        <f>BE1561-BE1562</f>
        <v/>
      </c>
      <c r="BF1563">
        <f>BF1561-BF1562</f>
        <v/>
      </c>
    </row>
    <row r="1565">
      <c r="A1565" t="inlineStr">
        <is>
          <t>Cargo</t>
        </is>
      </c>
      <c r="C1565" t="inlineStr">
        <is>
          <t>Million</t>
        </is>
      </c>
      <c r="D1565" t="inlineStr">
        <is>
          <t>QQQQ</t>
        </is>
      </c>
      <c r="E1565" t="inlineStr">
        <is>
          <t>Yes</t>
        </is>
      </c>
      <c r="Z1565" t="n">
        <v>191</v>
      </c>
      <c r="AA1565" t="n">
        <v>219</v>
      </c>
      <c r="AB1565" t="n">
        <v>223</v>
      </c>
      <c r="AD1565" t="n">
        <v>890</v>
      </c>
      <c r="AE1565" t="n">
        <v>227</v>
      </c>
      <c r="AF1565" t="n">
        <v>261</v>
      </c>
      <c r="AG1565" t="n">
        <v>260</v>
      </c>
      <c r="AI1565" t="n">
        <v>1013</v>
      </c>
      <c r="AJ1565" t="n">
        <v>218</v>
      </c>
      <c r="AK1565" t="n">
        <v>221</v>
      </c>
      <c r="AL1565" t="n">
        <v>208</v>
      </c>
      <c r="AN1565" t="n">
        <v>863</v>
      </c>
      <c r="AO1565" t="n">
        <v>147</v>
      </c>
      <c r="AP1565" t="n">
        <v>130</v>
      </c>
      <c r="AQ1565" t="n">
        <v>207</v>
      </c>
      <c r="AS1565" t="n">
        <v>769</v>
      </c>
      <c r="AT1565" t="n">
        <v>315</v>
      </c>
      <c r="AU1565" t="n">
        <v>326</v>
      </c>
      <c r="AV1565" t="n">
        <v>332</v>
      </c>
      <c r="AX1565" t="n">
        <v>1314</v>
      </c>
      <c r="AY1565" t="n">
        <v>364</v>
      </c>
      <c r="AZ1565" t="n">
        <v>328</v>
      </c>
      <c r="BA1565" t="n">
        <v>279</v>
      </c>
      <c r="BC1565" t="n">
        <v>1233</v>
      </c>
      <c r="BD1565" t="n">
        <v>223</v>
      </c>
      <c r="BE1565" t="n">
        <v>197</v>
      </c>
      <c r="BF1565" t="n">
        <v>193</v>
      </c>
    </row>
    <row r="1567">
      <c r="A1567" t="inlineStr">
        <is>
          <t>Other</t>
        </is>
      </c>
    </row>
    <row r="1568">
      <c r="A1568" t="inlineStr">
        <is>
          <t>Loyalty revenue marketing services</t>
        </is>
      </c>
      <c r="C1568" t="inlineStr">
        <is>
          <t>Million</t>
        </is>
      </c>
      <c r="D1568" t="inlineStr">
        <is>
          <t>QQQQ</t>
        </is>
      </c>
      <c r="E1568" t="inlineStr">
        <is>
          <t>Yes</t>
        </is>
      </c>
      <c r="Z1568" t="n">
        <v>514</v>
      </c>
      <c r="AA1568" t="n">
        <v>533</v>
      </c>
      <c r="AB1568" t="n">
        <v>527</v>
      </c>
      <c r="AD1568" t="n">
        <v>2124</v>
      </c>
      <c r="AE1568" t="n">
        <v>570</v>
      </c>
      <c r="AF1568" t="n">
        <v>582</v>
      </c>
      <c r="AG1568" t="n">
        <v>613</v>
      </c>
      <c r="AI1568" t="n">
        <v>2352</v>
      </c>
      <c r="AJ1568" t="n">
        <v>578</v>
      </c>
      <c r="AK1568" t="n">
        <v>594</v>
      </c>
      <c r="AL1568" t="n">
        <v>570</v>
      </c>
      <c r="AN1568" t="n">
        <v>2361</v>
      </c>
      <c r="AO1568" t="n">
        <v>571</v>
      </c>
      <c r="AP1568" t="n">
        <v>356</v>
      </c>
      <c r="AQ1568" t="n">
        <v>389</v>
      </c>
      <c r="AS1568" t="n">
        <v>1825</v>
      </c>
      <c r="AT1568" t="n">
        <v>457</v>
      </c>
      <c r="AU1568" t="n">
        <v>529</v>
      </c>
      <c r="AV1568" t="n">
        <v>585</v>
      </c>
      <c r="AX1568" t="n">
        <v>2166</v>
      </c>
      <c r="AY1568" t="n">
        <v>596</v>
      </c>
      <c r="AZ1568" t="n">
        <v>740</v>
      </c>
      <c r="BA1568" t="n">
        <v>655</v>
      </c>
      <c r="BC1568" t="n">
        <v>2657</v>
      </c>
      <c r="BD1568" t="n">
        <v>722</v>
      </c>
      <c r="BE1568" t="n">
        <v>741</v>
      </c>
      <c r="BF1568" t="n">
        <v>732</v>
      </c>
    </row>
    <row r="1569">
      <c r="A1569" t="inlineStr">
        <is>
          <t>Other revenue</t>
        </is>
      </c>
      <c r="C1569" t="inlineStr">
        <is>
          <t>Million</t>
        </is>
      </c>
      <c r="D1569" t="inlineStr">
        <is>
          <t>QQQQ</t>
        </is>
      </c>
      <c r="E1569" t="inlineStr">
        <is>
          <t>Yes</t>
        </is>
      </c>
      <c r="Z1569" t="n">
        <v>118</v>
      </c>
      <c r="AA1569" t="n">
        <v>122</v>
      </c>
      <c r="AB1569" t="n">
        <v>119</v>
      </c>
      <c r="AD1569" t="n">
        <v>477</v>
      </c>
      <c r="AE1569" t="n">
        <v>124</v>
      </c>
      <c r="AF1569" t="n">
        <v>126</v>
      </c>
      <c r="AG1569" t="n">
        <v>125</v>
      </c>
      <c r="AI1569" t="n">
        <v>500</v>
      </c>
      <c r="AJ1569" t="n">
        <v>130</v>
      </c>
      <c r="AK1569" t="n">
        <v>134</v>
      </c>
      <c r="AL1569" t="n">
        <v>138</v>
      </c>
      <c r="AN1569" t="n">
        <v>534</v>
      </c>
      <c r="AO1569" t="n">
        <v>116</v>
      </c>
      <c r="AP1569" t="n">
        <v>28</v>
      </c>
      <c r="AQ1569" t="n">
        <v>37</v>
      </c>
      <c r="AS1569" t="n">
        <v>225</v>
      </c>
      <c r="AT1569" t="n">
        <v>57</v>
      </c>
      <c r="AU1569" t="n">
        <v>78</v>
      </c>
      <c r="AV1569" t="n">
        <v>95</v>
      </c>
      <c r="AX1569" t="n">
        <v>339</v>
      </c>
      <c r="AY1569" t="n">
        <v>121</v>
      </c>
      <c r="AZ1569" t="n">
        <v>131</v>
      </c>
      <c r="BA1569" t="n">
        <v>132</v>
      </c>
      <c r="BC1569" t="n">
        <v>513</v>
      </c>
      <c r="BD1569" t="n">
        <v>141</v>
      </c>
      <c r="BE1569" t="n">
        <v>139</v>
      </c>
      <c r="BF1569" t="n">
        <v>136</v>
      </c>
    </row>
    <row r="1570">
      <c r="A1570" t="inlineStr">
        <is>
          <t>Total other revenue</t>
        </is>
      </c>
      <c r="C1570" t="inlineStr">
        <is>
          <t>Million</t>
        </is>
      </c>
      <c r="D1570" t="inlineStr">
        <is>
          <t>QQQQ</t>
        </is>
      </c>
      <c r="E1570" t="inlineStr">
        <is>
          <t>Yes</t>
        </is>
      </c>
      <c r="Z1570" t="n">
        <v>632</v>
      </c>
      <c r="AA1570" t="n">
        <v>655</v>
      </c>
      <c r="AB1570" t="n">
        <v>646</v>
      </c>
      <c r="AD1570" t="n">
        <v>2601</v>
      </c>
      <c r="AE1570" t="n">
        <v>694</v>
      </c>
      <c r="AF1570" t="n">
        <v>708</v>
      </c>
      <c r="AG1570" t="n">
        <v>738</v>
      </c>
      <c r="AI1570" t="n">
        <v>2852</v>
      </c>
      <c r="AJ1570" t="n">
        <v>708</v>
      </c>
      <c r="AK1570" t="n">
        <v>728</v>
      </c>
      <c r="AL1570" t="n">
        <v>708</v>
      </c>
      <c r="AN1570" t="n">
        <v>2895</v>
      </c>
      <c r="AO1570" t="n">
        <v>687</v>
      </c>
      <c r="AP1570" t="n">
        <v>384</v>
      </c>
      <c r="AQ1570" t="n">
        <v>426</v>
      </c>
      <c r="AS1570" t="n">
        <v>2050</v>
      </c>
      <c r="AT1570" t="n">
        <v>514</v>
      </c>
      <c r="AU1570" t="n">
        <v>607</v>
      </c>
      <c r="AV1570" t="n">
        <v>680</v>
      </c>
      <c r="AX1570" t="n">
        <v>2505</v>
      </c>
      <c r="AY1570" t="n">
        <v>717</v>
      </c>
      <c r="AZ1570" t="n">
        <v>871</v>
      </c>
      <c r="BA1570" t="n">
        <v>787</v>
      </c>
      <c r="BC1570" t="n">
        <v>3170</v>
      </c>
      <c r="BD1570" t="n">
        <v>863</v>
      </c>
      <c r="BE1570" t="n">
        <v>880</v>
      </c>
      <c r="BF1570" t="n">
        <v>868</v>
      </c>
    </row>
    <row r="1571">
      <c r="A1571" t="inlineStr">
        <is>
          <t>Total other revenue-c</t>
        </is>
      </c>
      <c r="I1571">
        <f>SUM(I1568:I1569)</f>
        <v/>
      </c>
      <c r="N1571">
        <f>SUM(N1568:N1569)</f>
        <v/>
      </c>
      <c r="S1571">
        <f>SUM(S1568:S1569)</f>
        <v/>
      </c>
      <c r="X1571">
        <f>SUM(X1568:X1569)</f>
        <v/>
      </c>
      <c r="Z1571">
        <f>SUM(Z1568:Z1569)</f>
        <v/>
      </c>
      <c r="AA1571">
        <f>SUM(AA1568:AA1569)</f>
        <v/>
      </c>
      <c r="AB1571">
        <f>SUM(AB1568:AB1569)</f>
        <v/>
      </c>
      <c r="AC1571">
        <f>SUM(AC1568:AC1569)</f>
        <v/>
      </c>
      <c r="AD1571">
        <f>SUM(AD1568:AD1569)</f>
        <v/>
      </c>
      <c r="AE1571">
        <f>SUM(AE1568:AE1569)</f>
        <v/>
      </c>
      <c r="AF1571">
        <f>SUM(AF1568:AF1569)</f>
        <v/>
      </c>
      <c r="AG1571">
        <f>SUM(AG1568:AG1569)</f>
        <v/>
      </c>
      <c r="AH1571">
        <f>SUM(AH1568:AH1569)</f>
        <v/>
      </c>
      <c r="AI1571">
        <f>SUM(AI1568:AI1569)</f>
        <v/>
      </c>
      <c r="AJ1571">
        <f>SUM(AJ1568:AJ1569)</f>
        <v/>
      </c>
      <c r="AK1571">
        <f>SUM(AK1568:AK1569)</f>
        <v/>
      </c>
      <c r="AL1571">
        <f>SUM(AL1568:AL1569)</f>
        <v/>
      </c>
      <c r="AM1571">
        <f>SUM(AM1568:AM1569)</f>
        <v/>
      </c>
      <c r="AN1571">
        <f>SUM(AN1568:AN1569)</f>
        <v/>
      </c>
      <c r="AO1571">
        <f>SUM(AO1568:AO1569)</f>
        <v/>
      </c>
      <c r="AP1571">
        <f>SUM(AP1568:AP1569)</f>
        <v/>
      </c>
      <c r="AQ1571">
        <f>SUM(AQ1568:AQ1569)</f>
        <v/>
      </c>
      <c r="AR1571">
        <f>SUM(AR1568:AR1569)</f>
        <v/>
      </c>
      <c r="AS1571">
        <f>SUM(AS1568:AS1569)</f>
        <v/>
      </c>
      <c r="AT1571">
        <f>SUM(AT1568:AT1569)</f>
        <v/>
      </c>
      <c r="AU1571">
        <f>SUM(AU1568:AU1569)</f>
        <v/>
      </c>
      <c r="AV1571">
        <f>SUM(AV1568:AV1569)</f>
        <v/>
      </c>
      <c r="AX1571">
        <f>SUM(AX1568:AX1569)</f>
        <v/>
      </c>
      <c r="AY1571">
        <f>SUM(AY1568:AY1569)</f>
        <v/>
      </c>
      <c r="AZ1571">
        <f>SUM(AZ1568:AZ1569)</f>
        <v/>
      </c>
      <c r="BA1571">
        <f>SUM(BA1568:BA1569)</f>
        <v/>
      </c>
      <c r="BC1571">
        <f>SUM(BC1568:BC1569)</f>
        <v/>
      </c>
      <c r="BD1571">
        <f>SUM(BD1568:BD1569)</f>
        <v/>
      </c>
      <c r="BE1571">
        <f>SUM(BE1568:BE1569)</f>
        <v/>
      </c>
      <c r="BF1571">
        <f>SUM(BF1568:BF1569)</f>
        <v/>
      </c>
    </row>
    <row r="1572">
      <c r="A1572" t="inlineStr">
        <is>
          <t>Sum check</t>
        </is>
      </c>
      <c r="I1572">
        <f>I1570-I1571</f>
        <v/>
      </c>
      <c r="N1572">
        <f>N1570-N1571</f>
        <v/>
      </c>
      <c r="S1572">
        <f>S1570-S1571</f>
        <v/>
      </c>
      <c r="X1572">
        <f>X1570-X1571</f>
        <v/>
      </c>
      <c r="Z1572">
        <f>Z1570-Z1571</f>
        <v/>
      </c>
      <c r="AA1572">
        <f>AA1570-AA1571</f>
        <v/>
      </c>
      <c r="AB1572">
        <f>AB1570-AB1571</f>
        <v/>
      </c>
      <c r="AC1572">
        <f>AC1570-AC1571</f>
        <v/>
      </c>
      <c r="AD1572">
        <f>AD1570-AD1571</f>
        <v/>
      </c>
      <c r="AE1572">
        <f>AE1570-AE1571</f>
        <v/>
      </c>
      <c r="AF1572">
        <f>AF1570-AF1571</f>
        <v/>
      </c>
      <c r="AG1572">
        <f>AG1570-AG1571</f>
        <v/>
      </c>
      <c r="AH1572">
        <f>AH1570-AH1571</f>
        <v/>
      </c>
      <c r="AI1572">
        <f>AI1570-AI1571</f>
        <v/>
      </c>
      <c r="AJ1572">
        <f>AJ1570-AJ1571</f>
        <v/>
      </c>
      <c r="AK1572">
        <f>AK1570-AK1571</f>
        <v/>
      </c>
      <c r="AL1572">
        <f>AL1570-AL1571</f>
        <v/>
      </c>
      <c r="AM1572">
        <f>AM1570-AM1571</f>
        <v/>
      </c>
      <c r="AN1572">
        <f>AN1570-AN1571</f>
        <v/>
      </c>
      <c r="AO1572">
        <f>AO1570-AO1571</f>
        <v/>
      </c>
      <c r="AP1572">
        <f>AP1570-AP1571</f>
        <v/>
      </c>
      <c r="AQ1572">
        <f>AQ1570-AQ1571</f>
        <v/>
      </c>
      <c r="AR1572">
        <f>AR1570-AR1571</f>
        <v/>
      </c>
      <c r="AS1572">
        <f>AS1570-AS1571</f>
        <v/>
      </c>
      <c r="AT1572">
        <f>AT1570-AT1571</f>
        <v/>
      </c>
      <c r="AU1572">
        <f>AU1570-AU1571</f>
        <v/>
      </c>
      <c r="AV1572">
        <f>AV1570-AV1571</f>
        <v/>
      </c>
      <c r="AX1572">
        <f>AX1570-AX1571</f>
        <v/>
      </c>
      <c r="AY1572">
        <f>AY1570-AY1571</f>
        <v/>
      </c>
      <c r="AZ1572">
        <f>AZ1570-AZ1571</f>
        <v/>
      </c>
      <c r="BA1572">
        <f>BA1570-BA1571</f>
        <v/>
      </c>
      <c r="BC1572">
        <f>BC1570-BC1571</f>
        <v/>
      </c>
      <c r="BD1572">
        <f>BD1570-BD1571</f>
        <v/>
      </c>
      <c r="BE1572">
        <f>BE1570-BE1571</f>
        <v/>
      </c>
      <c r="BF1572">
        <f>BF1570-BF1571</f>
        <v/>
      </c>
    </row>
    <row r="1574">
      <c r="A1574" t="inlineStr">
        <is>
          <t>Total operating revenues</t>
        </is>
      </c>
      <c r="C1574" t="inlineStr">
        <is>
          <t>Million</t>
        </is>
      </c>
      <c r="D1574" t="inlineStr">
        <is>
          <t>QQQQ</t>
        </is>
      </c>
      <c r="E1574" t="inlineStr">
        <is>
          <t>Yes</t>
        </is>
      </c>
      <c r="Z1574" t="n">
        <v>9820</v>
      </c>
      <c r="AA1574" t="n">
        <v>11227</v>
      </c>
      <c r="AB1574" t="n">
        <v>10965</v>
      </c>
      <c r="AD1574" t="n">
        <v>42622</v>
      </c>
      <c r="AE1574" t="n">
        <v>10401</v>
      </c>
      <c r="AF1574" t="n">
        <v>11643</v>
      </c>
      <c r="AG1574" t="n">
        <v>11559</v>
      </c>
      <c r="AI1574" t="n">
        <v>44541</v>
      </c>
      <c r="AJ1574" t="n">
        <v>10584</v>
      </c>
      <c r="AK1574" t="n">
        <v>11960</v>
      </c>
      <c r="AL1574" t="n">
        <v>11911</v>
      </c>
      <c r="AN1574" t="n">
        <v>45768</v>
      </c>
      <c r="AO1574" t="n">
        <v>8515</v>
      </c>
      <c r="AP1574" t="n">
        <v>1622</v>
      </c>
      <c r="AQ1574" t="n">
        <v>3173</v>
      </c>
      <c r="AS1574" t="n">
        <v>17337</v>
      </c>
      <c r="AT1574" t="n">
        <v>4008</v>
      </c>
      <c r="AU1574" t="n">
        <v>7478</v>
      </c>
      <c r="AV1574" t="n">
        <v>8969</v>
      </c>
      <c r="AX1574" t="n">
        <v>29882</v>
      </c>
      <c r="AY1574" t="n">
        <v>8899</v>
      </c>
      <c r="AZ1574" t="n">
        <v>13422</v>
      </c>
      <c r="BA1574" t="n">
        <v>13462</v>
      </c>
      <c r="BC1574" t="n">
        <v>48971</v>
      </c>
      <c r="BD1574" t="n">
        <v>12189</v>
      </c>
      <c r="BE1574" t="n">
        <v>14055</v>
      </c>
      <c r="BF1574" t="n">
        <v>13482</v>
      </c>
    </row>
    <row r="1575">
      <c r="A1575" t="inlineStr">
        <is>
          <t>Total operating revenues-c</t>
        </is>
      </c>
      <c r="I1575">
        <f>I1570+I1561+I1565</f>
        <v/>
      </c>
      <c r="N1575">
        <f>N1570+N1561+N1565</f>
        <v/>
      </c>
      <c r="S1575">
        <f>S1570+S1561+S1565</f>
        <v/>
      </c>
      <c r="X1575">
        <f>X1570+X1561+X1565</f>
        <v/>
      </c>
      <c r="Z1575">
        <f>Z1570+Z1561+Z1565</f>
        <v/>
      </c>
      <c r="AA1575">
        <f>AA1570+AA1561+AA1565</f>
        <v/>
      </c>
      <c r="AB1575">
        <f>AB1570+AB1561+AB1565</f>
        <v/>
      </c>
      <c r="AC1575">
        <f>AC1570+AC1561+AC1565</f>
        <v/>
      </c>
      <c r="AD1575">
        <f>AD1570+AD1561+AD1565</f>
        <v/>
      </c>
      <c r="AE1575">
        <f>AE1570+AE1561+AE1565</f>
        <v/>
      </c>
      <c r="AF1575">
        <f>AF1570+AF1561+AF1565</f>
        <v/>
      </c>
      <c r="AG1575">
        <f>AG1570+AG1561+AG1565</f>
        <v/>
      </c>
      <c r="AH1575">
        <f>AH1570+AH1561+AH1565</f>
        <v/>
      </c>
      <c r="AI1575">
        <f>AI1570+AI1561+AI1565</f>
        <v/>
      </c>
      <c r="AJ1575">
        <f>AJ1570+AJ1561+AJ1565</f>
        <v/>
      </c>
      <c r="AK1575">
        <f>AK1570+AK1561+AK1565</f>
        <v/>
      </c>
      <c r="AL1575">
        <f>AL1570+AL1561+AL1565</f>
        <v/>
      </c>
      <c r="AM1575">
        <f>AM1570+AM1561+AM1565</f>
        <v/>
      </c>
      <c r="AN1575">
        <f>AN1570+AN1561+AN1565</f>
        <v/>
      </c>
      <c r="AO1575">
        <f>AO1570+AO1561+AO1565</f>
        <v/>
      </c>
      <c r="AP1575">
        <f>AP1570+AP1561+AP1565</f>
        <v/>
      </c>
      <c r="AQ1575">
        <f>AQ1570+AQ1561+AQ1565</f>
        <v/>
      </c>
      <c r="AR1575">
        <f>AR1570+AR1561+AR1565</f>
        <v/>
      </c>
      <c r="AS1575">
        <f>AS1570+AS1561+AS1565</f>
        <v/>
      </c>
      <c r="AT1575">
        <f>AT1570+AT1561+AT1565</f>
        <v/>
      </c>
      <c r="AU1575">
        <f>AU1570+AU1561+AU1565</f>
        <v/>
      </c>
      <c r="AV1575">
        <f>AV1570+AV1561+AV1565</f>
        <v/>
      </c>
      <c r="AX1575">
        <f>AX1570+AX1561+AX1565</f>
        <v/>
      </c>
      <c r="AY1575">
        <f>AY1570+AY1561+AY1565</f>
        <v/>
      </c>
      <c r="AZ1575">
        <f>AZ1570+AZ1561+AZ1565</f>
        <v/>
      </c>
      <c r="BA1575">
        <f>BA1570+BA1561+BA1565</f>
        <v/>
      </c>
      <c r="BC1575">
        <f>BC1570+BC1561+BC1565</f>
        <v/>
      </c>
      <c r="BD1575">
        <f>BD1570+BD1561+BD1565</f>
        <v/>
      </c>
      <c r="BE1575">
        <f>BE1570+BE1561+BE1565</f>
        <v/>
      </c>
      <c r="BF1575">
        <f>BF1570+BF1561+BF1565</f>
        <v/>
      </c>
    </row>
    <row r="1576">
      <c r="A1576" t="inlineStr">
        <is>
          <t>Sum check</t>
        </is>
      </c>
      <c r="I1576">
        <f>I1574-I1575</f>
        <v/>
      </c>
      <c r="N1576">
        <f>N1574-N1575</f>
        <v/>
      </c>
      <c r="S1576">
        <f>S1574-S1575</f>
        <v/>
      </c>
      <c r="X1576">
        <f>X1574-X1575</f>
        <v/>
      </c>
      <c r="Z1576">
        <f>Z1574-Z1575</f>
        <v/>
      </c>
      <c r="AA1576">
        <f>AA1574-AA1575</f>
        <v/>
      </c>
      <c r="AB1576">
        <f>AB1574-AB1575</f>
        <v/>
      </c>
      <c r="AC1576">
        <f>AC1574-AC1575</f>
        <v/>
      </c>
      <c r="AD1576">
        <f>AD1574-AD1575</f>
        <v/>
      </c>
      <c r="AE1576">
        <f>AE1574-AE1575</f>
        <v/>
      </c>
      <c r="AF1576">
        <f>AF1574-AF1575</f>
        <v/>
      </c>
      <c r="AG1576">
        <f>AG1574-AG1575</f>
        <v/>
      </c>
      <c r="AH1576">
        <f>AH1574-AH1575</f>
        <v/>
      </c>
      <c r="AI1576">
        <f>AI1574-AI1575</f>
        <v/>
      </c>
      <c r="AJ1576">
        <f>AJ1574-AJ1575</f>
        <v/>
      </c>
      <c r="AK1576">
        <f>AK1574-AK1575</f>
        <v/>
      </c>
      <c r="AL1576">
        <f>AL1574-AL1575</f>
        <v/>
      </c>
      <c r="AM1576">
        <f>AM1574-AM1575</f>
        <v/>
      </c>
      <c r="AN1576">
        <f>AN1574-AN1575</f>
        <v/>
      </c>
      <c r="AO1576">
        <f>AO1574-AO1575</f>
        <v/>
      </c>
      <c r="AP1576">
        <f>AP1574-AP1575</f>
        <v/>
      </c>
      <c r="AQ1576">
        <f>AQ1574-AQ1575</f>
        <v/>
      </c>
      <c r="AR1576">
        <f>AR1574-AR1575</f>
        <v/>
      </c>
      <c r="AS1576">
        <f>AS1574-AS1575</f>
        <v/>
      </c>
      <c r="AT1576">
        <f>AT1574-AT1575</f>
        <v/>
      </c>
      <c r="AU1576">
        <f>AU1574-AU1575</f>
        <v/>
      </c>
      <c r="AV1576">
        <f>AV1574-AV1575</f>
        <v/>
      </c>
      <c r="AX1576">
        <f>AX1574-AX1575</f>
        <v/>
      </c>
      <c r="AY1576">
        <f>AY1574-AY1575</f>
        <v/>
      </c>
      <c r="AZ1576">
        <f>AZ1574-AZ1575</f>
        <v/>
      </c>
      <c r="BA1576">
        <f>BA1574-BA1575</f>
        <v/>
      </c>
      <c r="BC1576">
        <f>BC1574-BC1575</f>
        <v/>
      </c>
      <c r="BD1576">
        <f>BD1574-BD1575</f>
        <v/>
      </c>
      <c r="BE1576">
        <f>BE1574-BE1575</f>
        <v/>
      </c>
      <c r="BF1576">
        <f>BF1574-BF1575</f>
        <v/>
      </c>
    </row>
    <row r="1577">
      <c r="A1577" t="inlineStr">
        <is>
          <t>Link check</t>
        </is>
      </c>
      <c r="I1577">
        <f>I1574-I1810</f>
        <v/>
      </c>
      <c r="N1577">
        <f>N1574-N1810</f>
        <v/>
      </c>
      <c r="S1577">
        <f>S1574-S1810</f>
        <v/>
      </c>
      <c r="X1577">
        <f>X1574-X1810</f>
        <v/>
      </c>
      <c r="Z1577">
        <f>Z1574-Z1810</f>
        <v/>
      </c>
      <c r="AA1577">
        <f>AA1574-AA1810</f>
        <v/>
      </c>
      <c r="AB1577">
        <f>AB1574-AB1810</f>
        <v/>
      </c>
      <c r="AC1577">
        <f>AC1574-AC1810</f>
        <v/>
      </c>
      <c r="AD1577">
        <f>AD1574-AD1810</f>
        <v/>
      </c>
      <c r="AE1577">
        <f>AE1574-AE1810</f>
        <v/>
      </c>
      <c r="AF1577">
        <f>AF1574-AF1810</f>
        <v/>
      </c>
      <c r="AG1577">
        <f>AG1574-AG1810</f>
        <v/>
      </c>
      <c r="AH1577">
        <f>AH1574-AH1810</f>
        <v/>
      </c>
      <c r="AI1577">
        <f>AI1574-AI1810</f>
        <v/>
      </c>
      <c r="AJ1577">
        <f>AJ1574-AJ1810</f>
        <v/>
      </c>
      <c r="AK1577">
        <f>AK1574-AK1810</f>
        <v/>
      </c>
      <c r="AL1577">
        <f>AL1574-AL1810</f>
        <v/>
      </c>
      <c r="AM1577">
        <f>AM1574-AM1810</f>
        <v/>
      </c>
      <c r="AN1577">
        <f>AN1574-AN1810</f>
        <v/>
      </c>
      <c r="AO1577">
        <f>AO1574-AO1810</f>
        <v/>
      </c>
      <c r="AP1577">
        <f>AP1574-AP1810</f>
        <v/>
      </c>
      <c r="AQ1577">
        <f>AQ1574-AQ1810</f>
        <v/>
      </c>
      <c r="AR1577">
        <f>AR1574-AR1810</f>
        <v/>
      </c>
      <c r="AS1577">
        <f>AS1574-AS1810</f>
        <v/>
      </c>
      <c r="AT1577">
        <f>AT1574-AT1810</f>
        <v/>
      </c>
      <c r="AU1577">
        <f>AU1574-AU1810</f>
        <v/>
      </c>
      <c r="AV1577">
        <f>AV1574-AV1810</f>
        <v/>
      </c>
      <c r="AX1577">
        <f>AX1574-AX1810</f>
        <v/>
      </c>
      <c r="AY1577">
        <f>AY1574-AY1810</f>
        <v/>
      </c>
      <c r="AZ1577">
        <f>AZ1574-AZ1810</f>
        <v/>
      </c>
      <c r="BA1577">
        <f>BA1574-BA1810</f>
        <v/>
      </c>
      <c r="BC1577">
        <f>BC1574-BC1810</f>
        <v/>
      </c>
      <c r="BD1577">
        <f>BD1574-BD1810</f>
        <v/>
      </c>
      <c r="BE1577">
        <f>BE1574-BE1810</f>
        <v/>
      </c>
      <c r="BF1577">
        <f>BF1574-BF1810</f>
        <v/>
      </c>
    </row>
    <row r="1579">
      <c r="A1579" t="inlineStr">
        <is>
          <t>Operating Expenses</t>
        </is>
      </c>
    </row>
    <row r="1580">
      <c r="A1580" t="inlineStr">
        <is>
          <t>Aircraft fuel and related taxes</t>
        </is>
      </c>
      <c r="C1580" t="inlineStr">
        <is>
          <t>Million</t>
        </is>
      </c>
      <c r="D1580" t="inlineStr">
        <is>
          <t>QQQQ</t>
        </is>
      </c>
      <c r="E1580" t="inlineStr">
        <is>
          <t>Yes</t>
        </is>
      </c>
      <c r="F1580" t="n">
        <v>2200</v>
      </c>
      <c r="G1580" t="n">
        <v>2139</v>
      </c>
      <c r="H1580" t="n">
        <v>2220</v>
      </c>
      <c r="J1580" t="n">
        <v>7839</v>
      </c>
      <c r="K1580" t="n">
        <v>2711</v>
      </c>
      <c r="L1580" t="n">
        <v>2830</v>
      </c>
      <c r="M1580" t="n">
        <v>2829</v>
      </c>
      <c r="O1580" t="n">
        <v>10592</v>
      </c>
      <c r="P1580" t="n">
        <v>1544</v>
      </c>
      <c r="Q1580" t="n">
        <v>1774</v>
      </c>
      <c r="R1580" t="n">
        <v>1593</v>
      </c>
      <c r="T1580" t="n">
        <v>6226</v>
      </c>
      <c r="U1580" t="n">
        <v>1029</v>
      </c>
      <c r="V1580" t="n">
        <v>1314</v>
      </c>
      <c r="W1580" t="n">
        <v>1393</v>
      </c>
      <c r="Y1580" t="n">
        <v>5071</v>
      </c>
      <c r="Z1580" t="n">
        <v>1402</v>
      </c>
      <c r="AA1580" t="n">
        <v>1510</v>
      </c>
      <c r="AB1580" t="n">
        <v>1570</v>
      </c>
      <c r="AD1580" t="n">
        <v>6128</v>
      </c>
      <c r="AE1580" t="n">
        <v>1763</v>
      </c>
      <c r="AF1580" t="n">
        <v>2103</v>
      </c>
      <c r="AG1580" t="n">
        <v>2234</v>
      </c>
      <c r="AI1580" t="n">
        <v>8053</v>
      </c>
      <c r="AJ1580" t="n">
        <v>1726</v>
      </c>
      <c r="AK1580" t="n">
        <v>1995</v>
      </c>
      <c r="AL1580" t="n">
        <v>1989</v>
      </c>
      <c r="AN1580" t="n">
        <v>7526</v>
      </c>
      <c r="AO1580" t="n">
        <v>1395</v>
      </c>
      <c r="AP1580" t="n">
        <v>217</v>
      </c>
      <c r="AQ1580" t="n">
        <v>453</v>
      </c>
      <c r="AS1580" t="n">
        <v>2581</v>
      </c>
      <c r="AT1580" t="n">
        <v>1034</v>
      </c>
      <c r="AU1580" t="n">
        <v>1611</v>
      </c>
      <c r="AV1580" t="n">
        <v>1952</v>
      </c>
      <c r="AX1580" t="n">
        <v>6792</v>
      </c>
      <c r="AY1580" t="n">
        <v>2502</v>
      </c>
      <c r="AZ1580" t="n">
        <v>4020</v>
      </c>
      <c r="BA1580" t="n">
        <v>3847</v>
      </c>
      <c r="BC1580" t="n">
        <v>13791</v>
      </c>
      <c r="BD1580" t="n">
        <v>3167</v>
      </c>
      <c r="BE1580" t="n">
        <v>2723</v>
      </c>
      <c r="BF1580" t="n">
        <v>3209</v>
      </c>
    </row>
    <row r="1581">
      <c r="A1581" t="inlineStr">
        <is>
          <t>Wages salaries and benefits</t>
        </is>
      </c>
      <c r="C1581" t="inlineStr">
        <is>
          <t>Million</t>
        </is>
      </c>
      <c r="D1581" t="inlineStr">
        <is>
          <t>QQQQ</t>
        </is>
      </c>
      <c r="E1581" t="inlineStr">
        <is>
          <t>Yes</t>
        </is>
      </c>
      <c r="F1581" t="n">
        <v>1484</v>
      </c>
      <c r="G1581" t="n">
        <v>1450</v>
      </c>
      <c r="H1581" t="n">
        <v>1546</v>
      </c>
      <c r="J1581" t="n">
        <v>5460</v>
      </c>
      <c r="K1581" t="n">
        <v>2119</v>
      </c>
      <c r="L1581" t="n">
        <v>2163</v>
      </c>
      <c r="M1581" t="n">
        <v>2137</v>
      </c>
      <c r="O1581" t="n">
        <v>8508</v>
      </c>
      <c r="P1581" t="n">
        <v>2373</v>
      </c>
      <c r="Q1581" t="n">
        <v>2364</v>
      </c>
      <c r="R1581" t="n">
        <v>2404</v>
      </c>
      <c r="T1581" t="n">
        <v>9524</v>
      </c>
      <c r="U1581" t="n">
        <v>2652</v>
      </c>
      <c r="V1581" t="n">
        <v>2670</v>
      </c>
      <c r="W1581" t="n">
        <v>2772</v>
      </c>
      <c r="Y1581" t="n">
        <v>10890</v>
      </c>
      <c r="Z1581" t="n">
        <v>2859</v>
      </c>
      <c r="AA1581" t="n">
        <v>3037</v>
      </c>
      <c r="AB1581" t="n">
        <v>3030</v>
      </c>
      <c r="AD1581" t="n">
        <v>11954</v>
      </c>
      <c r="AE1581" t="n">
        <v>3017</v>
      </c>
      <c r="AF1581" t="n">
        <v>3093</v>
      </c>
      <c r="AG1581" t="n">
        <v>3129</v>
      </c>
      <c r="AI1581" t="n">
        <v>12251</v>
      </c>
      <c r="AJ1581" t="n">
        <v>3090</v>
      </c>
      <c r="AK1581" t="n">
        <v>3200</v>
      </c>
      <c r="AL1581" t="n">
        <v>3219</v>
      </c>
      <c r="AN1581" t="n">
        <v>12609</v>
      </c>
      <c r="AO1581" t="n">
        <v>3140</v>
      </c>
      <c r="AP1581" t="n">
        <v>2538</v>
      </c>
      <c r="AQ1581" t="n">
        <v>2705</v>
      </c>
      <c r="AS1581" t="n">
        <v>10960</v>
      </c>
      <c r="AT1581" t="n">
        <v>2730</v>
      </c>
      <c r="AU1581" t="n">
        <v>2860</v>
      </c>
      <c r="AV1581" t="n">
        <v>3018</v>
      </c>
      <c r="AX1581" t="n">
        <v>11817</v>
      </c>
      <c r="AY1581" t="n">
        <v>3154</v>
      </c>
      <c r="AZ1581" t="n">
        <v>3235</v>
      </c>
      <c r="BA1581" t="n">
        <v>3384</v>
      </c>
      <c r="BC1581" t="n">
        <v>12972</v>
      </c>
      <c r="BD1581" t="n">
        <v>3281</v>
      </c>
      <c r="BE1581" t="n">
        <v>3635</v>
      </c>
      <c r="BF1581" t="n">
        <v>3974</v>
      </c>
    </row>
    <row r="1582">
      <c r="A1582" t="inlineStr">
        <is>
          <t>Other rentals and landing fees</t>
        </is>
      </c>
      <c r="C1582" t="inlineStr">
        <is>
          <t>Million</t>
        </is>
      </c>
      <c r="D1582" t="inlineStr">
        <is>
          <t>QQQQ</t>
        </is>
      </c>
      <c r="E1582" t="inlineStr">
        <is>
          <t>Yes</t>
        </is>
      </c>
      <c r="F1582" t="n">
        <v>346</v>
      </c>
      <c r="G1582" t="n">
        <v>343</v>
      </c>
      <c r="H1582" t="n">
        <v>338</v>
      </c>
      <c r="J1582" t="n">
        <v>1152</v>
      </c>
      <c r="K1582" t="n">
        <v>424</v>
      </c>
      <c r="L1582" t="n">
        <v>441</v>
      </c>
      <c r="M1582" t="n">
        <v>431</v>
      </c>
      <c r="O1582" t="n">
        <v>1727</v>
      </c>
      <c r="P1582" t="n">
        <v>408</v>
      </c>
      <c r="Q1582" t="n">
        <v>451</v>
      </c>
      <c r="R1582" t="n">
        <v>432</v>
      </c>
      <c r="T1582" t="n">
        <v>1731</v>
      </c>
      <c r="U1582" t="n">
        <v>422</v>
      </c>
      <c r="V1582" t="n">
        <v>458</v>
      </c>
      <c r="W1582" t="n">
        <v>463</v>
      </c>
      <c r="Y1582" t="n">
        <v>1772</v>
      </c>
      <c r="Z1582" t="n">
        <v>440</v>
      </c>
      <c r="AA1582" t="n">
        <v>452</v>
      </c>
      <c r="AB1582" t="n">
        <v>471</v>
      </c>
      <c r="AD1582" t="n">
        <v>1806</v>
      </c>
      <c r="AE1582" t="n">
        <v>462</v>
      </c>
      <c r="AF1582" t="n">
        <v>490</v>
      </c>
      <c r="AG1582" t="n">
        <v>497</v>
      </c>
      <c r="AI1582" t="n">
        <v>1900</v>
      </c>
      <c r="AJ1582" t="n">
        <v>503</v>
      </c>
      <c r="AK1582" t="n">
        <v>535</v>
      </c>
      <c r="AL1582" t="n">
        <v>530</v>
      </c>
      <c r="AN1582" t="n">
        <v>2055</v>
      </c>
      <c r="AO1582" t="n">
        <v>468</v>
      </c>
      <c r="AP1582" t="n">
        <v>315</v>
      </c>
      <c r="AQ1582" t="n">
        <v>367</v>
      </c>
      <c r="AS1582" t="n">
        <v>1536</v>
      </c>
      <c r="AT1582" t="n">
        <v>570</v>
      </c>
      <c r="AU1582" t="n">
        <v>686</v>
      </c>
      <c r="AV1582" t="n">
        <v>694</v>
      </c>
      <c r="AX1582" t="n">
        <v>2619</v>
      </c>
      <c r="AY1582" t="n">
        <v>678</v>
      </c>
      <c r="AZ1582" t="n">
        <v>694</v>
      </c>
      <c r="BA1582" t="n">
        <v>710</v>
      </c>
      <c r="BC1582" t="n">
        <v>2730</v>
      </c>
      <c r="BD1582" t="n">
        <v>708</v>
      </c>
      <c r="BE1582" t="n">
        <v>762</v>
      </c>
      <c r="BF1582" t="n">
        <v>745</v>
      </c>
    </row>
    <row r="1583">
      <c r="A1583" t="inlineStr">
        <is>
          <t>Maintenance materials and repairs</t>
        </is>
      </c>
      <c r="C1583" t="inlineStr">
        <is>
          <t>Million</t>
        </is>
      </c>
      <c r="D1583" t="inlineStr">
        <is>
          <t>QQQQ</t>
        </is>
      </c>
      <c r="E1583" t="inlineStr">
        <is>
          <t>Yes</t>
        </is>
      </c>
      <c r="F1583" t="n">
        <v>383</v>
      </c>
      <c r="G1583" t="n">
        <v>375</v>
      </c>
      <c r="H1583" t="n">
        <v>350</v>
      </c>
      <c r="J1583" t="n">
        <v>1260</v>
      </c>
      <c r="K1583" t="n">
        <v>485</v>
      </c>
      <c r="L1583" t="n">
        <v>514</v>
      </c>
      <c r="M1583" t="n">
        <v>529</v>
      </c>
      <c r="O1583" t="n">
        <v>2051</v>
      </c>
      <c r="P1583" t="n">
        <v>494</v>
      </c>
      <c r="Q1583" t="n">
        <v>502</v>
      </c>
      <c r="R1583" t="n">
        <v>456</v>
      </c>
      <c r="T1583" t="n">
        <v>1889</v>
      </c>
      <c r="U1583" t="n">
        <v>419</v>
      </c>
      <c r="V1583" t="n">
        <v>453</v>
      </c>
      <c r="W1583" t="n">
        <v>481</v>
      </c>
      <c r="Y1583" t="n">
        <v>1834</v>
      </c>
      <c r="Z1583" t="n">
        <v>492</v>
      </c>
      <c r="AA1583" t="n">
        <v>495</v>
      </c>
      <c r="AB1583" t="n">
        <v>487</v>
      </c>
      <c r="AD1583" t="n">
        <v>1959</v>
      </c>
      <c r="AE1583" t="n">
        <v>469</v>
      </c>
      <c r="AF1583" t="n">
        <v>505</v>
      </c>
      <c r="AG1583" t="n">
        <v>526</v>
      </c>
      <c r="AI1583" t="n">
        <v>2050</v>
      </c>
      <c r="AJ1583" t="n">
        <v>561</v>
      </c>
      <c r="AK1583" t="n">
        <v>575</v>
      </c>
      <c r="AL1583" t="n">
        <v>610</v>
      </c>
      <c r="AN1583" t="n">
        <v>2380</v>
      </c>
      <c r="AO1583" t="n">
        <v>629</v>
      </c>
      <c r="AP1583" t="n">
        <v>287</v>
      </c>
      <c r="AQ1583" t="n">
        <v>337</v>
      </c>
      <c r="AS1583" t="n">
        <v>1583</v>
      </c>
      <c r="AT1583" t="n">
        <v>376</v>
      </c>
      <c r="AU1583" t="n">
        <v>459</v>
      </c>
      <c r="AV1583" t="n">
        <v>548</v>
      </c>
      <c r="AX1583" t="n">
        <v>1979</v>
      </c>
      <c r="AY1583" t="n">
        <v>617</v>
      </c>
      <c r="AZ1583" t="n">
        <v>647</v>
      </c>
      <c r="BA1583" t="n">
        <v>685</v>
      </c>
      <c r="BC1583" t="n">
        <v>2684</v>
      </c>
      <c r="BD1583" t="n">
        <v>712</v>
      </c>
      <c r="BE1583" t="n">
        <v>808</v>
      </c>
      <c r="BF1583" t="n">
        <v>870</v>
      </c>
    </row>
    <row r="1584">
      <c r="A1584" t="inlineStr">
        <is>
          <t>Selling expenses</t>
        </is>
      </c>
      <c r="C1584" t="inlineStr">
        <is>
          <t>Million</t>
        </is>
      </c>
      <c r="D1584" t="inlineStr">
        <is>
          <t>QQQQ</t>
        </is>
      </c>
      <c r="E1584" t="inlineStr">
        <is>
          <t>Yes</t>
        </is>
      </c>
      <c r="J1584" t="n">
        <v>1158</v>
      </c>
      <c r="K1584" t="n">
        <v>401</v>
      </c>
      <c r="L1584" t="n">
        <v>402</v>
      </c>
      <c r="M1584" t="n">
        <v>393</v>
      </c>
      <c r="O1584" t="n">
        <v>1544</v>
      </c>
      <c r="P1584" t="n">
        <v>336</v>
      </c>
      <c r="Q1584" t="n">
        <v>350</v>
      </c>
      <c r="R1584" t="n">
        <v>366</v>
      </c>
      <c r="T1584" t="n">
        <v>1394</v>
      </c>
      <c r="U1584" t="n">
        <v>308</v>
      </c>
      <c r="V1584" t="n">
        <v>334</v>
      </c>
      <c r="W1584" t="n">
        <v>347</v>
      </c>
      <c r="Y1584" t="n">
        <v>1323</v>
      </c>
      <c r="Z1584" t="n">
        <v>318</v>
      </c>
      <c r="AA1584" t="n">
        <v>376</v>
      </c>
      <c r="AB1584" t="n">
        <v>400</v>
      </c>
      <c r="AD1584" t="n">
        <v>1477</v>
      </c>
      <c r="AE1584" t="n">
        <v>356</v>
      </c>
      <c r="AF1584" t="n">
        <v>385</v>
      </c>
      <c r="AG1584" t="n">
        <v>395</v>
      </c>
      <c r="AI1584" t="n">
        <v>1520</v>
      </c>
      <c r="AJ1584" t="n">
        <v>370</v>
      </c>
      <c r="AK1584" t="n">
        <v>401</v>
      </c>
      <c r="AL1584" t="n">
        <v>424</v>
      </c>
      <c r="AN1584" t="n">
        <v>1602</v>
      </c>
      <c r="AO1584" t="n">
        <v>305</v>
      </c>
      <c r="AP1584" t="n">
        <v>43</v>
      </c>
      <c r="AQ1584" t="n">
        <v>70</v>
      </c>
      <c r="AS1584" t="n">
        <v>513</v>
      </c>
      <c r="AT1584" t="n">
        <v>151</v>
      </c>
      <c r="AU1584" t="n">
        <v>277</v>
      </c>
      <c r="AV1584" t="n">
        <v>318</v>
      </c>
      <c r="AX1584" t="n">
        <v>1098</v>
      </c>
      <c r="AY1584" t="n">
        <v>332</v>
      </c>
      <c r="AZ1584" t="n">
        <v>504</v>
      </c>
      <c r="BA1584" t="n">
        <v>495</v>
      </c>
      <c r="BC1584" t="n">
        <v>1815</v>
      </c>
      <c r="BD1584" t="n">
        <v>438</v>
      </c>
      <c r="BE1584" t="n">
        <v>489</v>
      </c>
      <c r="BF1584" t="n">
        <v>430</v>
      </c>
    </row>
    <row r="1585">
      <c r="A1585" t="inlineStr">
        <is>
          <t>Depreciation and amortization</t>
        </is>
      </c>
      <c r="C1585" t="inlineStr">
        <is>
          <t>Million</t>
        </is>
      </c>
      <c r="D1585" t="inlineStr">
        <is>
          <t>QQQQ</t>
        </is>
      </c>
      <c r="E1585" t="inlineStr">
        <is>
          <t>Yes</t>
        </is>
      </c>
      <c r="F1585" t="n">
        <v>246</v>
      </c>
      <c r="G1585" t="n">
        <v>248</v>
      </c>
      <c r="H1585" t="n">
        <v>245</v>
      </c>
      <c r="J1585" t="n">
        <v>853</v>
      </c>
      <c r="K1585" t="n">
        <v>307</v>
      </c>
      <c r="L1585" t="n">
        <v>319</v>
      </c>
      <c r="M1585" t="n">
        <v>334</v>
      </c>
      <c r="O1585" t="n">
        <v>1295</v>
      </c>
      <c r="P1585" t="n">
        <v>336</v>
      </c>
      <c r="Q1585" t="n">
        <v>340</v>
      </c>
      <c r="R1585" t="n">
        <v>336</v>
      </c>
      <c r="T1585" t="n">
        <v>1364</v>
      </c>
      <c r="U1585" t="n">
        <v>355</v>
      </c>
      <c r="V1585" t="n">
        <v>374</v>
      </c>
      <c r="W1585" t="n">
        <v>399</v>
      </c>
      <c r="Y1585" t="n">
        <v>1525</v>
      </c>
      <c r="Z1585" t="n">
        <v>405</v>
      </c>
      <c r="AA1585" t="n">
        <v>418</v>
      </c>
      <c r="AB1585" t="n">
        <v>433</v>
      </c>
      <c r="AD1585" t="n">
        <v>1702</v>
      </c>
      <c r="AE1585" t="n">
        <v>445</v>
      </c>
      <c r="AF1585" t="n">
        <v>463</v>
      </c>
      <c r="AG1585" t="n">
        <v>473</v>
      </c>
      <c r="AI1585" t="n">
        <v>1839</v>
      </c>
      <c r="AJ1585" t="n">
        <v>480</v>
      </c>
      <c r="AK1585" t="n">
        <v>489</v>
      </c>
      <c r="AL1585" t="n">
        <v>499</v>
      </c>
      <c r="AN1585" t="n">
        <v>1982</v>
      </c>
      <c r="AO1585" t="n">
        <v>560</v>
      </c>
      <c r="AP1585" t="n">
        <v>499</v>
      </c>
      <c r="AQ1585" t="n">
        <v>498</v>
      </c>
      <c r="AS1585" t="n">
        <v>2040</v>
      </c>
      <c r="AT1585" t="n">
        <v>478</v>
      </c>
      <c r="AU1585" t="n">
        <v>481</v>
      </c>
      <c r="AV1585" t="n">
        <v>480</v>
      </c>
      <c r="AX1585" t="n">
        <v>2019</v>
      </c>
      <c r="AY1585" t="n">
        <v>492</v>
      </c>
      <c r="AZ1585" t="n">
        <v>504</v>
      </c>
      <c r="BA1585" t="n">
        <v>491</v>
      </c>
      <c r="BC1585" t="n">
        <v>1977</v>
      </c>
      <c r="BD1585" t="n">
        <v>486</v>
      </c>
      <c r="BE1585" t="n">
        <v>483</v>
      </c>
      <c r="BF1585" t="n">
        <v>487</v>
      </c>
    </row>
    <row r="1586">
      <c r="A1586" t="inlineStr">
        <is>
          <t>Commissions booking fees and credit card expense</t>
        </is>
      </c>
      <c r="C1586" t="inlineStr">
        <is>
          <t>Million</t>
        </is>
      </c>
      <c r="D1586" t="inlineStr">
        <is>
          <t>QQQQ</t>
        </is>
      </c>
      <c r="E1586" t="inlineStr">
        <is>
          <t>Yes</t>
        </is>
      </c>
      <c r="F1586" t="n">
        <v>276</v>
      </c>
      <c r="G1586" t="n">
        <v>257</v>
      </c>
      <c r="H1586" t="n">
        <v>280</v>
      </c>
    </row>
    <row r="1587">
      <c r="A1587" t="inlineStr">
        <is>
          <t>Aircraft rentals</t>
        </is>
      </c>
      <c r="C1587" t="inlineStr">
        <is>
          <t>Million</t>
        </is>
      </c>
      <c r="D1587" t="inlineStr">
        <is>
          <t>QQQQ</t>
        </is>
      </c>
      <c r="E1587" t="inlineStr">
        <is>
          <t>Yes</t>
        </is>
      </c>
      <c r="F1587" t="n">
        <v>164</v>
      </c>
      <c r="G1587" t="n">
        <v>179</v>
      </c>
      <c r="H1587" t="n">
        <v>186</v>
      </c>
      <c r="J1587" t="n">
        <v>768</v>
      </c>
      <c r="K1587" t="n">
        <v>320</v>
      </c>
      <c r="L1587" t="n">
        <v>312</v>
      </c>
      <c r="M1587" t="n">
        <v>306</v>
      </c>
      <c r="O1587" t="n">
        <v>1250</v>
      </c>
      <c r="P1587" t="n">
        <v>317</v>
      </c>
      <c r="Q1587" t="n">
        <v>316</v>
      </c>
      <c r="R1587" t="n">
        <v>308</v>
      </c>
      <c r="T1587" t="n">
        <v>1250</v>
      </c>
      <c r="U1587" t="n">
        <v>306</v>
      </c>
      <c r="V1587" t="n">
        <v>302</v>
      </c>
      <c r="W1587" t="n">
        <v>299</v>
      </c>
      <c r="Y1587" t="n">
        <v>1203</v>
      </c>
      <c r="Z1587" t="n">
        <v>295</v>
      </c>
      <c r="AA1587" t="n">
        <v>294</v>
      </c>
      <c r="AB1587" t="n">
        <v>304</v>
      </c>
      <c r="AD1587" t="n">
        <v>1197</v>
      </c>
      <c r="AE1587" t="n">
        <v>304</v>
      </c>
      <c r="AF1587" t="n">
        <v>305</v>
      </c>
      <c r="AG1587" t="n">
        <v>312</v>
      </c>
      <c r="AI1587" t="n">
        <v>1264</v>
      </c>
      <c r="AJ1587" t="n">
        <v>327</v>
      </c>
      <c r="AK1587" t="n">
        <v>334</v>
      </c>
      <c r="AL1587" t="n">
        <v>335</v>
      </c>
      <c r="AN1587" t="n">
        <v>1326</v>
      </c>
      <c r="AO1587" t="n">
        <v>334</v>
      </c>
      <c r="AP1587" t="n">
        <v>334</v>
      </c>
      <c r="AQ1587" t="n">
        <v>336</v>
      </c>
      <c r="AS1587" t="n">
        <v>1341</v>
      </c>
      <c r="AT1587" t="n">
        <v>351</v>
      </c>
      <c r="AU1587" t="n">
        <v>356</v>
      </c>
      <c r="AV1587" t="n">
        <v>358</v>
      </c>
      <c r="AX1587" t="n">
        <v>1425</v>
      </c>
      <c r="AY1587" t="n">
        <v>353</v>
      </c>
      <c r="AZ1587" t="n">
        <v>345</v>
      </c>
      <c r="BA1587" t="n">
        <v>347</v>
      </c>
      <c r="BC1587" t="n">
        <v>1395</v>
      </c>
      <c r="BD1587" t="n">
        <v>344</v>
      </c>
      <c r="BE1587" t="n">
        <v>344</v>
      </c>
      <c r="BF1587" t="n">
        <v>342</v>
      </c>
    </row>
    <row r="1588">
      <c r="A1588" t="inlineStr">
        <is>
          <t>Food service</t>
        </is>
      </c>
      <c r="C1588" t="inlineStr">
        <is>
          <t>Million</t>
        </is>
      </c>
      <c r="D1588" t="inlineStr">
        <is>
          <t>QQQQ</t>
        </is>
      </c>
      <c r="E1588" t="inlineStr">
        <is>
          <t>Yes</t>
        </is>
      </c>
      <c r="F1588" t="n">
        <v>139</v>
      </c>
      <c r="G1588" t="n">
        <v>149</v>
      </c>
      <c r="H1588" t="n">
        <v>154</v>
      </c>
    </row>
    <row r="1589">
      <c r="A1589" t="inlineStr">
        <is>
          <t>Mainline operating special items, net</t>
        </is>
      </c>
      <c r="C1589" t="inlineStr">
        <is>
          <t>Million</t>
        </is>
      </c>
      <c r="D1589" t="inlineStr">
        <is>
          <t>QQQQ</t>
        </is>
      </c>
      <c r="E1589" t="inlineStr">
        <is>
          <t>Yes</t>
        </is>
      </c>
      <c r="F1589" t="n">
        <v>28</v>
      </c>
      <c r="G1589" t="n">
        <v>13</v>
      </c>
      <c r="H1589" t="n">
        <v>15</v>
      </c>
      <c r="J1589" t="n">
        <v>559</v>
      </c>
      <c r="K1589" t="n">
        <v>-137</v>
      </c>
      <c r="L1589" t="n">
        <v>251</v>
      </c>
      <c r="M1589" t="n">
        <v>221</v>
      </c>
      <c r="O1589" t="n">
        <v>800</v>
      </c>
      <c r="P1589" t="n">
        <v>303</v>
      </c>
      <c r="Q1589" t="n">
        <v>144</v>
      </c>
      <c r="R1589" t="n">
        <v>163</v>
      </c>
      <c r="T1589" t="n">
        <v>1051</v>
      </c>
      <c r="U1589" t="n">
        <v>99</v>
      </c>
      <c r="V1589" t="n">
        <v>62</v>
      </c>
      <c r="W1589" t="n">
        <v>289</v>
      </c>
      <c r="Y1589" t="n">
        <v>709</v>
      </c>
      <c r="Z1589" t="n">
        <v>119</v>
      </c>
      <c r="AA1589" t="n">
        <v>202</v>
      </c>
      <c r="AB1589" t="n">
        <v>112</v>
      </c>
      <c r="AD1589" t="n">
        <v>712</v>
      </c>
      <c r="AE1589" t="n">
        <v>195</v>
      </c>
      <c r="AF1589" t="n">
        <v>152</v>
      </c>
      <c r="AG1589" t="n">
        <v>215</v>
      </c>
      <c r="AI1589" t="n">
        <v>787</v>
      </c>
      <c r="AJ1589" t="n">
        <v>138</v>
      </c>
      <c r="AK1589" t="n">
        <v>121</v>
      </c>
      <c r="AL1589" t="n">
        <v>228</v>
      </c>
      <c r="AN1589" t="n">
        <v>635</v>
      </c>
      <c r="AO1589" t="n">
        <v>1132</v>
      </c>
      <c r="AP1589" t="n">
        <v>-1494</v>
      </c>
      <c r="AQ1589" t="n">
        <v>-295</v>
      </c>
      <c r="AS1589" t="n">
        <v>-657</v>
      </c>
      <c r="AT1589" t="n">
        <v>-1708</v>
      </c>
      <c r="AU1589" t="n">
        <v>-1288</v>
      </c>
      <c r="AV1589" t="n">
        <v>-990</v>
      </c>
      <c r="AX1589" t="n">
        <v>-4006</v>
      </c>
      <c r="AY1589" t="n">
        <v>157</v>
      </c>
      <c r="AZ1589" t="n">
        <v>-5</v>
      </c>
      <c r="BA1589" t="n">
        <v>37</v>
      </c>
      <c r="BC1589" t="n">
        <v>193</v>
      </c>
      <c r="BD1589" t="n">
        <v>13</v>
      </c>
      <c r="BF1589" t="n">
        <v>949</v>
      </c>
    </row>
    <row r="1590">
      <c r="A1590" t="inlineStr">
        <is>
          <t>Other</t>
        </is>
      </c>
      <c r="C1590" t="inlineStr">
        <is>
          <t>Million</t>
        </is>
      </c>
      <c r="D1590" t="inlineStr">
        <is>
          <t>QQQQ</t>
        </is>
      </c>
      <c r="E1590" t="inlineStr">
        <is>
          <t>Yes</t>
        </is>
      </c>
      <c r="F1590" t="n">
        <v>780</v>
      </c>
      <c r="G1590" t="n">
        <v>807</v>
      </c>
      <c r="H1590" t="n">
        <v>796</v>
      </c>
      <c r="J1590" t="n">
        <v>2969</v>
      </c>
      <c r="K1590" t="n">
        <v>1041</v>
      </c>
      <c r="L1590" t="n">
        <v>1067</v>
      </c>
      <c r="M1590" t="n">
        <v>1031</v>
      </c>
      <c r="O1590" t="n">
        <v>4118</v>
      </c>
      <c r="P1590" t="n">
        <v>1038</v>
      </c>
      <c r="Q1590" t="n">
        <v>1108</v>
      </c>
      <c r="R1590" t="n">
        <v>1131</v>
      </c>
      <c r="T1590" t="n">
        <v>4374</v>
      </c>
      <c r="U1590" t="n">
        <v>1078</v>
      </c>
      <c r="V1590" t="n">
        <v>1127</v>
      </c>
      <c r="W1590" t="n">
        <v>1182</v>
      </c>
      <c r="Y1590" t="n">
        <v>4525</v>
      </c>
      <c r="Z1590" t="n">
        <v>1180</v>
      </c>
      <c r="AA1590" t="n">
        <v>1224</v>
      </c>
      <c r="AB1590" t="n">
        <v>1248</v>
      </c>
      <c r="AD1590" t="n">
        <v>4910</v>
      </c>
      <c r="AE1590" t="n">
        <v>1261</v>
      </c>
      <c r="AF1590" t="n">
        <v>1326</v>
      </c>
      <c r="AG1590" t="n">
        <v>1296</v>
      </c>
      <c r="AI1590" t="n">
        <v>5088</v>
      </c>
      <c r="AJ1590" t="n">
        <v>1251</v>
      </c>
      <c r="AK1590" t="n">
        <v>1271</v>
      </c>
      <c r="AL1590" t="n">
        <v>1336</v>
      </c>
      <c r="AN1590" t="n">
        <v>5087</v>
      </c>
      <c r="AO1590" t="n">
        <v>1177</v>
      </c>
      <c r="AP1590" t="n">
        <v>568</v>
      </c>
      <c r="AQ1590" t="n">
        <v>659</v>
      </c>
      <c r="AS1590" t="n">
        <v>2969</v>
      </c>
      <c r="AT1590" t="n">
        <v>716</v>
      </c>
      <c r="AU1590" t="n">
        <v>958</v>
      </c>
      <c r="AV1590" t="n">
        <v>1109</v>
      </c>
      <c r="AX1590" t="n">
        <v>3994</v>
      </c>
      <c r="AY1590" t="n">
        <v>1285</v>
      </c>
      <c r="AZ1590" t="n">
        <v>1389</v>
      </c>
      <c r="BA1590" t="n">
        <v>1362</v>
      </c>
      <c r="BC1590" t="n">
        <v>5422</v>
      </c>
      <c r="BD1590" t="n">
        <v>1460</v>
      </c>
      <c r="BE1590" t="n">
        <v>1495</v>
      </c>
      <c r="BF1590" t="n">
        <v>1531</v>
      </c>
    </row>
    <row r="1591">
      <c r="A1591" t="inlineStr">
        <is>
          <t>Total mainline operating expenses</t>
        </is>
      </c>
      <c r="C1591" t="inlineStr">
        <is>
          <t>Million</t>
        </is>
      </c>
      <c r="D1591" t="inlineStr">
        <is>
          <t>QQQQ</t>
        </is>
      </c>
      <c r="E1591" t="inlineStr">
        <is>
          <t>Yes</t>
        </is>
      </c>
      <c r="J1591" t="n">
        <v>22018</v>
      </c>
      <c r="K1591" t="n">
        <v>7671</v>
      </c>
      <c r="L1591" t="n">
        <v>8299</v>
      </c>
      <c r="M1591" t="n">
        <v>8211</v>
      </c>
      <c r="O1591" t="n">
        <v>31885</v>
      </c>
      <c r="P1591" t="n">
        <v>7149</v>
      </c>
      <c r="Q1591" t="n">
        <v>7349</v>
      </c>
      <c r="R1591" t="n">
        <v>7189</v>
      </c>
      <c r="T1591" t="n">
        <v>28803</v>
      </c>
      <c r="U1591" t="n">
        <v>6668</v>
      </c>
      <c r="V1591" t="n">
        <v>7094</v>
      </c>
      <c r="W1591" t="n">
        <v>7625</v>
      </c>
      <c r="Y1591" t="n">
        <v>28852</v>
      </c>
    </row>
    <row r="1592">
      <c r="A1592" t="inlineStr">
        <is>
          <t>Total mainline operating expenses-c</t>
        </is>
      </c>
      <c r="I1592">
        <f>SUM(I1580:I1590)</f>
        <v/>
      </c>
      <c r="J1592">
        <f>SUM(J1580:J1590)</f>
        <v/>
      </c>
      <c r="K1592">
        <f>SUM(K1580:K1590)</f>
        <v/>
      </c>
      <c r="L1592">
        <f>SUM(L1580:L1590)</f>
        <v/>
      </c>
      <c r="M1592">
        <f>SUM(M1580:M1590)</f>
        <v/>
      </c>
      <c r="N1592">
        <f>SUM(N1580:N1590)</f>
        <v/>
      </c>
      <c r="O1592">
        <f>SUM(O1580:O1590)</f>
        <v/>
      </c>
      <c r="P1592">
        <f>SUM(P1580:P1590)</f>
        <v/>
      </c>
      <c r="Q1592">
        <f>SUM(Q1580:Q1590)</f>
        <v/>
      </c>
      <c r="R1592">
        <f>SUM(R1580:R1590)</f>
        <v/>
      </c>
      <c r="S1592">
        <f>SUM(S1580:S1590)</f>
        <v/>
      </c>
      <c r="T1592">
        <f>SUM(T1580:T1590)</f>
        <v/>
      </c>
      <c r="U1592">
        <f>SUM(U1580:U1590)</f>
        <v/>
      </c>
      <c r="V1592">
        <f>SUM(V1580:V1590)</f>
        <v/>
      </c>
      <c r="W1592">
        <f>SUM(W1580:W1590)</f>
        <v/>
      </c>
      <c r="X1592">
        <f>SUM(X1580:X1590)</f>
        <v/>
      </c>
      <c r="Y1592">
        <f>SUM(Y1580:Y1590)</f>
        <v/>
      </c>
      <c r="AC1592">
        <f>SUM(AC1580:AC1590)</f>
        <v/>
      </c>
      <c r="AH1592">
        <f>SUM(AH1580:AH1590)</f>
        <v/>
      </c>
      <c r="AM1592">
        <f>SUM(AM1580:AM1590)</f>
        <v/>
      </c>
      <c r="AR1592">
        <f>SUM(AR1580:AR1590)</f>
        <v/>
      </c>
      <c r="AV1592">
        <f>SUM(AV1580:AV1590)</f>
        <v/>
      </c>
    </row>
    <row r="1593">
      <c r="A1593" t="inlineStr">
        <is>
          <t>Sum check</t>
        </is>
      </c>
      <c r="I1593">
        <f>I1591-I1592</f>
        <v/>
      </c>
      <c r="J1593">
        <f>J1591-J1592</f>
        <v/>
      </c>
      <c r="K1593">
        <f>K1591-K1592</f>
        <v/>
      </c>
      <c r="L1593">
        <f>L1591-L1592</f>
        <v/>
      </c>
      <c r="M1593">
        <f>M1591-M1592</f>
        <v/>
      </c>
      <c r="N1593">
        <f>N1591-N1592</f>
        <v/>
      </c>
      <c r="O1593">
        <f>O1591-O1592</f>
        <v/>
      </c>
      <c r="P1593">
        <f>P1591-P1592</f>
        <v/>
      </c>
      <c r="Q1593">
        <f>Q1591-Q1592</f>
        <v/>
      </c>
      <c r="R1593">
        <f>R1591-R1592</f>
        <v/>
      </c>
      <c r="S1593">
        <f>S1591-S1592</f>
        <v/>
      </c>
      <c r="T1593">
        <f>T1591-T1592</f>
        <v/>
      </c>
      <c r="U1593">
        <f>U1591-U1592</f>
        <v/>
      </c>
      <c r="V1593">
        <f>V1591-V1592</f>
        <v/>
      </c>
      <c r="W1593">
        <f>W1591-W1592</f>
        <v/>
      </c>
      <c r="X1593">
        <f>X1591-X1592</f>
        <v/>
      </c>
      <c r="Y1593">
        <f>Y1591-Y1592</f>
        <v/>
      </c>
      <c r="AC1593">
        <f>AC1591-AC1592</f>
        <v/>
      </c>
      <c r="AH1593">
        <f>AH1591-AH1592</f>
        <v/>
      </c>
      <c r="AM1593">
        <f>AM1591-AM1592</f>
        <v/>
      </c>
      <c r="AR1593">
        <f>AR1591-AR1592</f>
        <v/>
      </c>
      <c r="AV1593">
        <f>AV1591-AV1592</f>
        <v/>
      </c>
    </row>
    <row r="1595">
      <c r="A1595" t="inlineStr">
        <is>
          <t>Regional expenses</t>
        </is>
      </c>
    </row>
    <row r="1596">
      <c r="A1596" t="inlineStr">
        <is>
          <t>Aircraft fuel and related taxes</t>
        </is>
      </c>
      <c r="C1596" t="inlineStr">
        <is>
          <t>Million</t>
        </is>
      </c>
      <c r="D1596" t="inlineStr">
        <is>
          <t>QQQQ</t>
        </is>
      </c>
      <c r="E1596" t="inlineStr">
        <is>
          <t>Yes</t>
        </is>
      </c>
      <c r="K1596" t="n">
        <v>500</v>
      </c>
      <c r="L1596" t="n">
        <v>535</v>
      </c>
      <c r="M1596" t="n">
        <v>538</v>
      </c>
      <c r="O1596" t="n">
        <v>2009</v>
      </c>
      <c r="P1596" t="n">
        <v>311</v>
      </c>
      <c r="Q1596" t="n">
        <v>349</v>
      </c>
      <c r="R1596" t="n">
        <v>310</v>
      </c>
      <c r="T1596" t="n">
        <v>1230</v>
      </c>
      <c r="U1596" t="n">
        <v>219</v>
      </c>
      <c r="V1596" t="n">
        <v>279</v>
      </c>
      <c r="W1596" t="n">
        <v>303</v>
      </c>
      <c r="Y1596" t="n">
        <v>1109</v>
      </c>
      <c r="Z1596" t="n">
        <v>318</v>
      </c>
      <c r="AA1596" t="n">
        <v>329</v>
      </c>
      <c r="AB1596" t="n">
        <v>352</v>
      </c>
      <c r="AD1596" t="n">
        <v>1382</v>
      </c>
      <c r="AE1596" t="n">
        <v>398</v>
      </c>
      <c r="AF1596" t="n">
        <v>465</v>
      </c>
      <c r="AG1596" t="n">
        <v>506</v>
      </c>
      <c r="AI1596" t="n">
        <v>1843</v>
      </c>
      <c r="AJ1596" t="n">
        <v>423</v>
      </c>
      <c r="AK1596" t="n">
        <v>487</v>
      </c>
      <c r="AL1596" t="n">
        <v>485</v>
      </c>
      <c r="AN1596" t="n">
        <v>1869</v>
      </c>
      <c r="AO1596" t="n">
        <v>389</v>
      </c>
      <c r="AP1596" t="n">
        <v>92</v>
      </c>
      <c r="AQ1596" t="n">
        <v>158</v>
      </c>
      <c r="AS1596" t="n">
        <v>821</v>
      </c>
    </row>
    <row r="1597">
      <c r="A1597" t="inlineStr">
        <is>
          <t>Other</t>
        </is>
      </c>
      <c r="C1597" t="inlineStr">
        <is>
          <t>Million</t>
        </is>
      </c>
      <c r="D1597" t="inlineStr">
        <is>
          <t>QQQQ</t>
        </is>
      </c>
      <c r="E1597" t="inlineStr">
        <is>
          <t>Yes</t>
        </is>
      </c>
      <c r="K1597" t="n">
        <v>1094</v>
      </c>
      <c r="L1597" t="n">
        <v>1122</v>
      </c>
      <c r="M1597" t="n">
        <v>1130</v>
      </c>
      <c r="O1597" t="n">
        <v>4507</v>
      </c>
      <c r="P1597" t="n">
        <v>1151</v>
      </c>
      <c r="Q1597" t="n">
        <v>1208</v>
      </c>
      <c r="R1597" t="n">
        <v>1208</v>
      </c>
      <c r="T1597" t="n">
        <v>4753</v>
      </c>
      <c r="U1597" t="n">
        <v>1213</v>
      </c>
      <c r="V1597" t="n">
        <v>1239</v>
      </c>
      <c r="W1597" t="n">
        <v>1235</v>
      </c>
      <c r="Y1597" t="n">
        <v>4935</v>
      </c>
      <c r="Z1597" t="n">
        <v>1255</v>
      </c>
      <c r="AA1597" t="n">
        <v>1291</v>
      </c>
      <c r="AB1597" t="n">
        <v>1302</v>
      </c>
      <c r="AD1597" t="n">
        <v>5164</v>
      </c>
      <c r="AE1597" t="n">
        <v>1300</v>
      </c>
      <c r="AF1597" t="n">
        <v>1328</v>
      </c>
      <c r="AG1597" t="n">
        <v>1327</v>
      </c>
      <c r="AI1597" t="n">
        <v>5290</v>
      </c>
      <c r="AJ1597" t="n">
        <v>1340</v>
      </c>
      <c r="AK1597" t="n">
        <v>1399</v>
      </c>
      <c r="AL1597" t="n">
        <v>1448</v>
      </c>
      <c r="AN1597" t="n">
        <v>5632</v>
      </c>
      <c r="AO1597" t="n">
        <v>1535</v>
      </c>
      <c r="AP1597" t="n">
        <v>709</v>
      </c>
      <c r="AQ1597" t="n">
        <v>756</v>
      </c>
      <c r="AS1597" t="n">
        <v>4071</v>
      </c>
    </row>
    <row r="1598">
      <c r="A1598" t="inlineStr">
        <is>
          <t>Total regional operating expenses</t>
        </is>
      </c>
      <c r="C1598" t="inlineStr">
        <is>
          <t>Million</t>
        </is>
      </c>
      <c r="D1598" t="inlineStr">
        <is>
          <t>QQQQ</t>
        </is>
      </c>
      <c r="E1598" t="inlineStr">
        <is>
          <t>Yes</t>
        </is>
      </c>
      <c r="J1598" t="n">
        <v>3326</v>
      </c>
      <c r="K1598" t="n">
        <v>1594</v>
      </c>
      <c r="L1598" t="n">
        <v>1657</v>
      </c>
      <c r="M1598" t="n">
        <v>1668</v>
      </c>
      <c r="O1598" t="n">
        <v>6516</v>
      </c>
      <c r="P1598" t="n">
        <v>1462</v>
      </c>
      <c r="Q1598" t="n">
        <v>1557</v>
      </c>
      <c r="R1598" t="n">
        <v>1518</v>
      </c>
      <c r="T1598" t="n">
        <v>5983</v>
      </c>
      <c r="U1598" t="n">
        <v>1432</v>
      </c>
      <c r="V1598" t="n">
        <v>1518</v>
      </c>
      <c r="W1598" t="n">
        <v>1538</v>
      </c>
      <c r="Y1598" t="n">
        <v>6044</v>
      </c>
      <c r="Z1598" t="n">
        <v>1573</v>
      </c>
      <c r="AA1598" t="n">
        <v>1620</v>
      </c>
      <c r="AB1598" t="n">
        <v>1654</v>
      </c>
      <c r="AD1598" t="n">
        <v>6546</v>
      </c>
      <c r="AT1598" t="n">
        <v>625</v>
      </c>
      <c r="AU1598" t="n">
        <v>639</v>
      </c>
      <c r="AV1598" t="n">
        <v>887</v>
      </c>
      <c r="AX1598" t="n">
        <v>3204</v>
      </c>
      <c r="AY1598" t="n">
        <v>1052</v>
      </c>
      <c r="AZ1598" t="n">
        <v>1072</v>
      </c>
      <c r="BA1598" t="n">
        <v>1174</v>
      </c>
      <c r="BC1598" t="n">
        <v>4385</v>
      </c>
      <c r="BD1598" t="n">
        <v>1142</v>
      </c>
      <c r="BE1598" t="n">
        <v>1153</v>
      </c>
      <c r="BF1598" t="n">
        <v>1168</v>
      </c>
    </row>
    <row r="1599">
      <c r="A1599" t="inlineStr">
        <is>
          <t>Total regional operating expenses-c</t>
        </is>
      </c>
      <c r="I1599">
        <f>SUM(I1596:I1597)</f>
        <v/>
      </c>
      <c r="K1599">
        <f>SUM(K1596:K1597)</f>
        <v/>
      </c>
      <c r="L1599">
        <f>SUM(L1596:L1597)</f>
        <v/>
      </c>
      <c r="M1599">
        <f>SUM(M1596:M1597)</f>
        <v/>
      </c>
      <c r="N1599">
        <f>SUM(N1596:N1597)</f>
        <v/>
      </c>
      <c r="O1599">
        <f>SUM(O1596:O1597)</f>
        <v/>
      </c>
      <c r="P1599">
        <f>SUM(P1596:P1597)</f>
        <v/>
      </c>
      <c r="Q1599">
        <f>SUM(Q1596:Q1597)</f>
        <v/>
      </c>
      <c r="R1599">
        <f>SUM(R1596:R1597)</f>
        <v/>
      </c>
      <c r="S1599">
        <f>SUM(S1596:S1597)</f>
        <v/>
      </c>
      <c r="T1599">
        <f>SUM(T1596:T1597)</f>
        <v/>
      </c>
      <c r="U1599">
        <f>SUM(U1596:U1597)</f>
        <v/>
      </c>
      <c r="V1599">
        <f>SUM(V1596:V1597)</f>
        <v/>
      </c>
      <c r="W1599">
        <f>SUM(W1596:W1597)</f>
        <v/>
      </c>
      <c r="X1599">
        <f>SUM(X1596:X1597)</f>
        <v/>
      </c>
      <c r="Y1599">
        <f>SUM(Y1596:Y1597)</f>
        <v/>
      </c>
      <c r="Z1599">
        <f>SUM(Z1596:Z1597)</f>
        <v/>
      </c>
      <c r="AA1599">
        <f>SUM(AA1596:AA1597)</f>
        <v/>
      </c>
      <c r="AB1599">
        <f>SUM(AB1596:AB1597)</f>
        <v/>
      </c>
      <c r="AC1599">
        <f>SUM(AC1596:AC1597)</f>
        <v/>
      </c>
      <c r="AD1599">
        <f>SUM(AD1596:AD1597)</f>
        <v/>
      </c>
      <c r="AH1599">
        <f>SUM(AH1596:AH1597)</f>
        <v/>
      </c>
      <c r="AM1599">
        <f>SUM(AM1596:AM1597)</f>
        <v/>
      </c>
      <c r="AR1599">
        <f>SUM(AR1596:AR1597)</f>
        <v/>
      </c>
      <c r="AV1599">
        <f>SUM(AV1596:AV1597)</f>
        <v/>
      </c>
    </row>
    <row r="1600">
      <c r="A1600" t="inlineStr">
        <is>
          <t>Sum check</t>
        </is>
      </c>
      <c r="I1600">
        <f>I1599-I1598</f>
        <v/>
      </c>
      <c r="K1600">
        <f>K1599-K1598</f>
        <v/>
      </c>
      <c r="L1600">
        <f>L1599-L1598</f>
        <v/>
      </c>
      <c r="M1600">
        <f>M1599-M1598</f>
        <v/>
      </c>
      <c r="N1600">
        <f>N1599-N1598</f>
        <v/>
      </c>
      <c r="O1600">
        <f>O1599-O1598</f>
        <v/>
      </c>
      <c r="P1600">
        <f>P1599-P1598</f>
        <v/>
      </c>
      <c r="Q1600">
        <f>Q1599-Q1598</f>
        <v/>
      </c>
      <c r="R1600">
        <f>R1599-R1598</f>
        <v/>
      </c>
      <c r="S1600">
        <f>S1599-S1598</f>
        <v/>
      </c>
      <c r="T1600">
        <f>T1599-T1598</f>
        <v/>
      </c>
      <c r="U1600">
        <f>U1599-U1598</f>
        <v/>
      </c>
      <c r="V1600">
        <f>V1599-V1598</f>
        <v/>
      </c>
      <c r="W1600">
        <f>W1599-W1598</f>
        <v/>
      </c>
      <c r="X1600">
        <f>X1599-X1598</f>
        <v/>
      </c>
      <c r="Y1600">
        <f>Y1599-Y1598</f>
        <v/>
      </c>
      <c r="Z1600">
        <f>Z1599-Z1598</f>
        <v/>
      </c>
      <c r="AA1600">
        <f>AA1599-AA1598</f>
        <v/>
      </c>
      <c r="AB1600">
        <f>AB1599-AB1598</f>
        <v/>
      </c>
      <c r="AC1600">
        <f>AC1599-AC1598</f>
        <v/>
      </c>
      <c r="AD1600">
        <f>AD1599-AD1598</f>
        <v/>
      </c>
      <c r="AH1600">
        <f>AH1599-AH1598</f>
        <v/>
      </c>
      <c r="AM1600">
        <f>AM1599-AM1598</f>
        <v/>
      </c>
      <c r="AR1600">
        <f>AR1599-AR1598</f>
        <v/>
      </c>
      <c r="AV1600">
        <f>AV1599-AV1598</f>
        <v/>
      </c>
    </row>
    <row r="1602">
      <c r="A1602" t="inlineStr">
        <is>
          <t>Total operating expenses</t>
        </is>
      </c>
      <c r="C1602" t="inlineStr">
        <is>
          <t>Million</t>
        </is>
      </c>
      <c r="D1602" t="inlineStr">
        <is>
          <t>QQQQ</t>
        </is>
      </c>
      <c r="E1602" t="inlineStr">
        <is>
          <t>Yes</t>
        </is>
      </c>
      <c r="F1602" t="n">
        <v>6046</v>
      </c>
      <c r="G1602" t="n">
        <v>5960</v>
      </c>
      <c r="H1602" t="n">
        <v>6130</v>
      </c>
      <c r="J1602" t="n">
        <v>25344</v>
      </c>
      <c r="K1602" t="n">
        <v>9265</v>
      </c>
      <c r="L1602" t="n">
        <v>9956</v>
      </c>
      <c r="M1602" t="n">
        <v>9879</v>
      </c>
      <c r="O1602" t="n">
        <v>38401</v>
      </c>
      <c r="P1602" t="n">
        <v>8611</v>
      </c>
      <c r="Q1602" t="n">
        <v>8906</v>
      </c>
      <c r="R1602" t="n">
        <v>8707</v>
      </c>
      <c r="T1602" t="n">
        <v>34786</v>
      </c>
      <c r="U1602" t="n">
        <v>8100</v>
      </c>
      <c r="V1602" t="n">
        <v>8612</v>
      </c>
      <c r="W1602" t="n">
        <v>9163</v>
      </c>
      <c r="Y1602" t="n">
        <v>34896</v>
      </c>
      <c r="Z1602" t="n">
        <v>9083</v>
      </c>
      <c r="AA1602" t="n">
        <v>9628</v>
      </c>
      <c r="AB1602" t="n">
        <v>9709</v>
      </c>
      <c r="AD1602" t="n">
        <v>38391</v>
      </c>
      <c r="AE1602" t="n">
        <v>9970</v>
      </c>
      <c r="AF1602" t="n">
        <v>10615</v>
      </c>
      <c r="AG1602" t="n">
        <v>10910</v>
      </c>
      <c r="AI1602" t="n">
        <v>41885</v>
      </c>
      <c r="AJ1602" t="n">
        <v>10209</v>
      </c>
      <c r="AK1602" t="n">
        <v>10807</v>
      </c>
      <c r="AL1602" t="n">
        <v>11103</v>
      </c>
      <c r="AN1602" t="n">
        <v>42703</v>
      </c>
      <c r="AO1602" t="n">
        <v>11064</v>
      </c>
      <c r="AP1602" t="n">
        <v>4108</v>
      </c>
      <c r="AQ1602" t="n">
        <v>6044</v>
      </c>
      <c r="AS1602" t="n">
        <v>27758</v>
      </c>
      <c r="AT1602" t="n">
        <v>5323</v>
      </c>
      <c r="AU1602" t="n">
        <v>7039</v>
      </c>
      <c r="AV1602" t="n">
        <v>8374</v>
      </c>
      <c r="AX1602" t="n">
        <v>30941</v>
      </c>
      <c r="AY1602" t="n">
        <v>10622</v>
      </c>
      <c r="AZ1602" t="n">
        <v>12405</v>
      </c>
      <c r="BA1602" t="n">
        <v>12532</v>
      </c>
      <c r="BC1602" t="n">
        <v>47364</v>
      </c>
      <c r="BD1602" t="n">
        <v>11751</v>
      </c>
      <c r="BE1602" t="n">
        <v>11892</v>
      </c>
      <c r="BF1602" t="n">
        <v>13705</v>
      </c>
    </row>
    <row r="1603">
      <c r="A1603" t="inlineStr">
        <is>
          <t>Total operating expenses-c</t>
        </is>
      </c>
      <c r="F1603">
        <f>SUM(F1580:F1590)+SUM(F1596:F1597)</f>
        <v/>
      </c>
      <c r="G1603">
        <f>SUM(G1580:G1590)+SUM(G1596:G1597)</f>
        <v/>
      </c>
      <c r="H1603">
        <f>SUM(H1580:H1590)+SUM(H1596:H1597)</f>
        <v/>
      </c>
      <c r="I1603">
        <f>SUM(I1580:I1590)+SUM(I1596:I1597)</f>
        <v/>
      </c>
      <c r="J1603">
        <f>SUM(J1580:J1590)+SUM(J1598)</f>
        <v/>
      </c>
      <c r="K1603">
        <f>SUM(K1580:K1590)+SUM(K1596:K1597)</f>
        <v/>
      </c>
      <c r="L1603">
        <f>SUM(L1580:L1590)+SUM(L1596:L1597)</f>
        <v/>
      </c>
      <c r="M1603">
        <f>SUM(M1580:M1590)+SUM(M1596:M1597)</f>
        <v/>
      </c>
      <c r="N1603">
        <f>SUM(N1580:N1590)+SUM(N1596:N1597)</f>
        <v/>
      </c>
      <c r="O1603">
        <f>SUM(O1580:O1590)+SUM(O1596:O1597)</f>
        <v/>
      </c>
      <c r="P1603">
        <f>SUM(P1580:P1590)+SUM(P1596:P1597)</f>
        <v/>
      </c>
      <c r="Q1603">
        <f>SUM(Q1580:Q1590)+SUM(Q1596:Q1597)</f>
        <v/>
      </c>
      <c r="R1603">
        <f>SUM(R1580:R1590)+SUM(R1596:R1597)</f>
        <v/>
      </c>
      <c r="S1603">
        <f>SUM(S1580:S1590)+SUM(S1596:S1597)</f>
        <v/>
      </c>
      <c r="T1603">
        <f>SUM(T1580:T1590)+SUM(T1596:T1597)</f>
        <v/>
      </c>
      <c r="U1603">
        <f>SUM(U1580:U1590)+SUM(U1596:U1597)</f>
        <v/>
      </c>
      <c r="V1603">
        <f>SUM(V1580:V1590)+SUM(V1596:V1597)</f>
        <v/>
      </c>
      <c r="W1603">
        <f>SUM(W1580:W1590)+SUM(W1596:W1597)</f>
        <v/>
      </c>
      <c r="X1603">
        <f>SUM(X1580:X1590)+SUM(X1596:X1597)</f>
        <v/>
      </c>
      <c r="Y1603">
        <f>SUM(Y1580:Y1590)+SUM(Y1596:Y1597)</f>
        <v/>
      </c>
      <c r="Z1603">
        <f>SUM(Z1580:Z1590)+SUM(Z1596:Z1597)</f>
        <v/>
      </c>
      <c r="AA1603">
        <f>SUM(AA1580:AA1590)+SUM(AA1596:AA1597)</f>
        <v/>
      </c>
      <c r="AB1603">
        <f>SUM(AB1580:AB1590)+SUM(AB1596:AB1597)</f>
        <v/>
      </c>
      <c r="AC1603">
        <f>SUM(AC1580:AC1590)+SUM(AC1596:AC1597)</f>
        <v/>
      </c>
      <c r="AD1603">
        <f>SUM(AD1580:AD1590)+SUM(AD1596:AD1597)</f>
        <v/>
      </c>
      <c r="AE1603">
        <f>SUM(AE1580:AE1590)+SUM(AE1596:AE1597)</f>
        <v/>
      </c>
      <c r="AF1603">
        <f>SUM(AF1580:AF1590)+SUM(AF1596:AF1597)</f>
        <v/>
      </c>
      <c r="AG1603">
        <f>SUM(AG1580:AG1590)+SUM(AG1596:AG1597)</f>
        <v/>
      </c>
      <c r="AH1603">
        <f>SUM(AH1580:AH1590)+SUM(AH1596:AH1597)</f>
        <v/>
      </c>
      <c r="AI1603">
        <f>SUM(AI1580:AI1590)+SUM(AI1596:AI1597)</f>
        <v/>
      </c>
      <c r="AJ1603">
        <f>SUM(AJ1580:AJ1590)+SUM(AJ1596:AJ1597)</f>
        <v/>
      </c>
      <c r="AK1603">
        <f>SUM(AK1580:AK1590)+SUM(AK1596:AK1597)</f>
        <v/>
      </c>
      <c r="AL1603">
        <f>SUM(AL1580:AL1590)+SUM(AL1596:AL1597)</f>
        <v/>
      </c>
      <c r="AM1603">
        <f>SUM(AM1580:AM1590)+SUM(AM1596:AM1597)</f>
        <v/>
      </c>
      <c r="AN1603">
        <f>SUM(AN1580:AN1590)+SUM(AN1596:AN1597)</f>
        <v/>
      </c>
      <c r="AO1603">
        <f>SUM(AO1580:AO1590)+SUM(AO1596:AO1597)</f>
        <v/>
      </c>
      <c r="AP1603">
        <f>SUM(AP1580:AP1590)+SUM(AP1596:AP1597)</f>
        <v/>
      </c>
      <c r="AQ1603">
        <f>SUM(AQ1580:AQ1590)+SUM(AQ1596:AQ1597)</f>
        <v/>
      </c>
      <c r="AR1603">
        <f>SUM(AR1580:AR1590)+SUM(AR1596:AR1597)</f>
        <v/>
      </c>
      <c r="AS1603">
        <f>SUM(AS1580:AS1590)+SUM(AS1596:AS1597)</f>
        <v/>
      </c>
      <c r="AT1603">
        <f>SUM(AT1580:AT1590)+SUM(AT1598)</f>
        <v/>
      </c>
      <c r="AU1603">
        <f>SUM(AU1580:AU1590)+SUM(AU1598)</f>
        <v/>
      </c>
      <c r="AV1603">
        <f>SUM(AV1580:AV1590)+SUM(AV1596:AV1597)</f>
        <v/>
      </c>
      <c r="AX1603">
        <f>SUM(AX1580:AX1590)+SUM(AX1598)</f>
        <v/>
      </c>
      <c r="AY1603">
        <f>SUM(AY1580:AY1590)+SUM(AY1598)</f>
        <v/>
      </c>
      <c r="AZ1603">
        <f>SUM(AZ1580:AZ1590)+SUM(AZ1598)</f>
        <v/>
      </c>
      <c r="BA1603">
        <f>SUM(BA1580:BA1590)+SUM(BA1598)</f>
        <v/>
      </c>
      <c r="BC1603">
        <f>SUM(BC1580:BC1590)+SUM(BC1598)</f>
        <v/>
      </c>
      <c r="BD1603">
        <f>SUM(BD1580:BD1590)+SUM(BD1598)</f>
        <v/>
      </c>
      <c r="BE1603">
        <f>SUM(BE1580:BE1590)+SUM(BE1598)</f>
        <v/>
      </c>
      <c r="BF1603">
        <f>SUM(BF1580:BF1590)+SUM(BF1598)</f>
        <v/>
      </c>
    </row>
    <row r="1604">
      <c r="A1604" t="inlineStr">
        <is>
          <t>Sum check</t>
        </is>
      </c>
      <c r="F1604">
        <f>F1602-F1603</f>
        <v/>
      </c>
      <c r="G1604">
        <f>G1602-G1603</f>
        <v/>
      </c>
      <c r="H1604">
        <f>H1602-H1603</f>
        <v/>
      </c>
      <c r="I1604">
        <f>I1602-I1603</f>
        <v/>
      </c>
      <c r="J1604">
        <f>J1602-J1603</f>
        <v/>
      </c>
      <c r="K1604">
        <f>K1602-K1603</f>
        <v/>
      </c>
      <c r="L1604">
        <f>L1602-L1603</f>
        <v/>
      </c>
      <c r="M1604">
        <f>M1602-M1603</f>
        <v/>
      </c>
      <c r="N1604">
        <f>N1602-N1603</f>
        <v/>
      </c>
      <c r="O1604">
        <f>O1602-O1603</f>
        <v/>
      </c>
      <c r="P1604">
        <f>P1602-P1603</f>
        <v/>
      </c>
      <c r="Q1604">
        <f>Q1602-Q1603</f>
        <v/>
      </c>
      <c r="R1604">
        <f>R1602-R1603</f>
        <v/>
      </c>
      <c r="S1604">
        <f>S1602-S1603</f>
        <v/>
      </c>
      <c r="T1604">
        <f>T1602-T1603</f>
        <v/>
      </c>
      <c r="U1604">
        <f>U1602-U1603</f>
        <v/>
      </c>
      <c r="V1604">
        <f>V1602-V1603</f>
        <v/>
      </c>
      <c r="W1604">
        <f>W1602-W1603</f>
        <v/>
      </c>
      <c r="X1604">
        <f>X1602-X1603</f>
        <v/>
      </c>
      <c r="Y1604">
        <f>Y1602-Y1603</f>
        <v/>
      </c>
      <c r="Z1604">
        <f>Z1602-Z1603</f>
        <v/>
      </c>
      <c r="AA1604">
        <f>AA1602-AA1603</f>
        <v/>
      </c>
      <c r="AB1604">
        <f>AB1602-AB1603</f>
        <v/>
      </c>
      <c r="AC1604">
        <f>AC1602-AC1603</f>
        <v/>
      </c>
      <c r="AD1604">
        <f>AD1602-AD1603</f>
        <v/>
      </c>
      <c r="AE1604">
        <f>AE1602-AE1603</f>
        <v/>
      </c>
      <c r="AF1604">
        <f>AF1602-AF1603</f>
        <v/>
      </c>
      <c r="AG1604">
        <f>AG1602-AG1603</f>
        <v/>
      </c>
      <c r="AH1604">
        <f>AH1602-AH1603</f>
        <v/>
      </c>
      <c r="AI1604">
        <f>AI1602-AI1603</f>
        <v/>
      </c>
      <c r="AJ1604">
        <f>AJ1602-AJ1603</f>
        <v/>
      </c>
      <c r="AK1604">
        <f>AK1602-AK1603</f>
        <v/>
      </c>
      <c r="AL1604">
        <f>AL1602-AL1603</f>
        <v/>
      </c>
      <c r="AM1604">
        <f>AM1602-AM1603</f>
        <v/>
      </c>
      <c r="AN1604">
        <f>AN1602-AN1603</f>
        <v/>
      </c>
      <c r="AO1604">
        <f>AO1602-AO1603</f>
        <v/>
      </c>
      <c r="AP1604">
        <f>AP1602-AP1603</f>
        <v/>
      </c>
      <c r="AQ1604">
        <f>AQ1602-AQ1603</f>
        <v/>
      </c>
      <c r="AR1604">
        <f>AR1602-AR1603</f>
        <v/>
      </c>
      <c r="AS1604">
        <f>AS1602-AS1603</f>
        <v/>
      </c>
      <c r="AT1604">
        <f>AT1602-AT1603</f>
        <v/>
      </c>
      <c r="AU1604">
        <f>AU1602-AU1603</f>
        <v/>
      </c>
      <c r="AV1604">
        <f>AV1602-AV1603</f>
        <v/>
      </c>
      <c r="AX1604">
        <f>AX1602-AX1603</f>
        <v/>
      </c>
      <c r="AY1604">
        <f>AY1602-AY1603</f>
        <v/>
      </c>
      <c r="AZ1604">
        <f>AZ1602-AZ1603</f>
        <v/>
      </c>
      <c r="BA1604">
        <f>BA1602-BA1603</f>
        <v/>
      </c>
      <c r="BC1604">
        <f>BC1602-BC1603</f>
        <v/>
      </c>
      <c r="BD1604">
        <f>BD1602-BD1603</f>
        <v/>
      </c>
      <c r="BE1604">
        <f>BE1602-BE1603</f>
        <v/>
      </c>
      <c r="BF1604">
        <f>BF1602-BF1603</f>
        <v/>
      </c>
    </row>
    <row r="1605">
      <c r="A1605" t="inlineStr">
        <is>
          <t>Link check</t>
        </is>
      </c>
      <c r="F1605">
        <f>F1602-F1833</f>
        <v/>
      </c>
      <c r="G1605">
        <f>G1602-G1833</f>
        <v/>
      </c>
      <c r="H1605">
        <f>H1602-H1833</f>
        <v/>
      </c>
      <c r="I1605">
        <f>I1602-I1833</f>
        <v/>
      </c>
      <c r="J1605">
        <f>J1602-J1833</f>
        <v/>
      </c>
      <c r="K1605">
        <f>K1602-K1833</f>
        <v/>
      </c>
      <c r="L1605">
        <f>L1602-L1833</f>
        <v/>
      </c>
      <c r="M1605">
        <f>M1602-M1833</f>
        <v/>
      </c>
      <c r="N1605">
        <f>N1602-N1833</f>
        <v/>
      </c>
      <c r="O1605">
        <f>O1602-O1833</f>
        <v/>
      </c>
      <c r="P1605">
        <f>P1602-P1833</f>
        <v/>
      </c>
      <c r="Q1605">
        <f>Q1602-Q1833</f>
        <v/>
      </c>
      <c r="R1605">
        <f>R1602-R1833</f>
        <v/>
      </c>
      <c r="S1605">
        <f>S1602-S1833</f>
        <v/>
      </c>
      <c r="T1605">
        <f>T1602-T1833</f>
        <v/>
      </c>
      <c r="U1605">
        <f>U1602-U1833</f>
        <v/>
      </c>
      <c r="V1605">
        <f>V1602-V1833</f>
        <v/>
      </c>
      <c r="W1605">
        <f>W1602-W1833</f>
        <v/>
      </c>
      <c r="X1605">
        <f>X1602-X1833</f>
        <v/>
      </c>
      <c r="Y1605">
        <f>Y1602-Y1833</f>
        <v/>
      </c>
      <c r="Z1605">
        <f>Z1602-Z1833</f>
        <v/>
      </c>
      <c r="AA1605">
        <f>AA1602-AA1833</f>
        <v/>
      </c>
      <c r="AB1605">
        <f>AB1602-AB1833</f>
        <v/>
      </c>
      <c r="AC1605">
        <f>AC1602-AC1833</f>
        <v/>
      </c>
      <c r="AD1605">
        <f>AD1602-AD1833</f>
        <v/>
      </c>
      <c r="AE1605">
        <f>AE1602-AE1833</f>
        <v/>
      </c>
      <c r="AF1605">
        <f>AF1602-AF1833</f>
        <v/>
      </c>
      <c r="AG1605">
        <f>AG1602-AG1833</f>
        <v/>
      </c>
      <c r="AH1605">
        <f>AH1602-AH1833</f>
        <v/>
      </c>
      <c r="AI1605">
        <f>AI1602-AI1833</f>
        <v/>
      </c>
      <c r="AJ1605">
        <f>AJ1602-AJ1833</f>
        <v/>
      </c>
      <c r="AK1605">
        <f>AK1602-AK1833</f>
        <v/>
      </c>
      <c r="AL1605">
        <f>AL1602-AL1833</f>
        <v/>
      </c>
      <c r="AM1605">
        <f>AM1602-AM1833</f>
        <v/>
      </c>
      <c r="AN1605">
        <f>AN1602-AN1833</f>
        <v/>
      </c>
      <c r="AO1605">
        <f>AO1602-AO1833</f>
        <v/>
      </c>
      <c r="AP1605">
        <f>AP1602-AP1833</f>
        <v/>
      </c>
      <c r="AQ1605">
        <f>AQ1602-AQ1833</f>
        <v/>
      </c>
      <c r="AR1605">
        <f>AR1602-AR1833</f>
        <v/>
      </c>
      <c r="AS1605">
        <f>AS1602-AS1833</f>
        <v/>
      </c>
      <c r="AT1605">
        <f>AT1602-AT1833</f>
        <v/>
      </c>
      <c r="AU1605">
        <f>AU1602-AU1833</f>
        <v/>
      </c>
      <c r="AV1605">
        <f>AV1602-AV1833</f>
        <v/>
      </c>
      <c r="AX1605">
        <f>AX1602-AX1833</f>
        <v/>
      </c>
      <c r="AY1605">
        <f>AY1602-AY1833</f>
        <v/>
      </c>
      <c r="AZ1605">
        <f>AZ1602-AZ1833</f>
        <v/>
      </c>
      <c r="BA1605">
        <f>BA1602-BA1833</f>
        <v/>
      </c>
      <c r="BC1605">
        <f>BC1602-BC1833</f>
        <v/>
      </c>
      <c r="BD1605">
        <f>BD1602-BD1833</f>
        <v/>
      </c>
      <c r="BE1605">
        <f>BE1602-BE1833</f>
        <v/>
      </c>
      <c r="BF1605">
        <f>BF1602-BF1833</f>
        <v/>
      </c>
    </row>
    <row r="1607">
      <c r="A1607" t="inlineStr">
        <is>
          <t>Regional expenses</t>
        </is>
      </c>
    </row>
    <row r="1608">
      <c r="A1608" t="inlineStr">
        <is>
          <t>Aircraft fuel and related taxes</t>
        </is>
      </c>
      <c r="C1608" t="inlineStr">
        <is>
          <t>Million</t>
        </is>
      </c>
      <c r="D1608" t="inlineStr">
        <is>
          <t>QQQQ</t>
        </is>
      </c>
      <c r="E1608" t="inlineStr">
        <is>
          <t>Yes</t>
        </is>
      </c>
      <c r="F1608" t="n">
        <v>265</v>
      </c>
      <c r="G1608" t="n">
        <v>260</v>
      </c>
      <c r="H1608" t="n">
        <v>270</v>
      </c>
      <c r="J1608" t="n">
        <v>1120</v>
      </c>
      <c r="K1608" t="n">
        <v>500</v>
      </c>
      <c r="L1608" t="n">
        <v>535</v>
      </c>
      <c r="M1608" t="n">
        <v>538</v>
      </c>
      <c r="O1608" t="n">
        <v>2009</v>
      </c>
      <c r="P1608" t="n">
        <v>311</v>
      </c>
      <c r="Q1608" t="n">
        <v>349</v>
      </c>
      <c r="R1608" t="n">
        <v>310</v>
      </c>
      <c r="T1608" t="n">
        <v>1230</v>
      </c>
      <c r="U1608" t="n">
        <v>219</v>
      </c>
      <c r="V1608" t="n">
        <v>279</v>
      </c>
      <c r="W1608" t="n">
        <v>303</v>
      </c>
      <c r="Y1608" t="n">
        <v>1109</v>
      </c>
      <c r="Z1608" t="n">
        <v>318</v>
      </c>
      <c r="AA1608" t="n">
        <v>329</v>
      </c>
      <c r="AB1608" t="n">
        <v>352</v>
      </c>
      <c r="AD1608" t="n">
        <v>1382</v>
      </c>
      <c r="AE1608" t="n">
        <v>398</v>
      </c>
      <c r="AF1608" t="n">
        <v>465</v>
      </c>
      <c r="AG1608" t="n">
        <v>506</v>
      </c>
      <c r="AI1608" t="n">
        <v>1843</v>
      </c>
      <c r="AJ1608" t="n">
        <v>423</v>
      </c>
      <c r="AK1608" t="n">
        <v>487</v>
      </c>
      <c r="AL1608" t="n">
        <v>485</v>
      </c>
      <c r="AN1608" t="n">
        <v>1869</v>
      </c>
      <c r="AO1608" t="n">
        <v>389</v>
      </c>
      <c r="AP1608" t="n">
        <v>92</v>
      </c>
      <c r="AQ1608" t="n">
        <v>158</v>
      </c>
      <c r="AS1608" t="n">
        <v>821</v>
      </c>
    </row>
    <row r="1609">
      <c r="A1609" t="inlineStr">
        <is>
          <t>Salaries wages and benefits</t>
        </is>
      </c>
      <c r="C1609" t="inlineStr">
        <is>
          <t>Million</t>
        </is>
      </c>
      <c r="D1609" t="inlineStr">
        <is>
          <t>QQQQ</t>
        </is>
      </c>
      <c r="E1609" t="inlineStr">
        <is>
          <t>Yes</t>
        </is>
      </c>
      <c r="F1609" t="n">
        <v>173</v>
      </c>
      <c r="G1609" t="n">
        <v>167</v>
      </c>
      <c r="H1609" t="n">
        <v>165</v>
      </c>
      <c r="J1609" t="n">
        <v>692</v>
      </c>
      <c r="K1609" t="n">
        <v>265</v>
      </c>
      <c r="L1609" t="n">
        <v>271</v>
      </c>
      <c r="M1609" t="n">
        <v>267</v>
      </c>
      <c r="O1609" t="n">
        <v>1078</v>
      </c>
      <c r="P1609" t="n">
        <v>292</v>
      </c>
      <c r="Q1609" t="n">
        <v>293</v>
      </c>
      <c r="R1609" t="n">
        <v>296</v>
      </c>
      <c r="T1609" t="n">
        <v>1187</v>
      </c>
      <c r="U1609" t="n">
        <v>326</v>
      </c>
      <c r="V1609" t="n">
        <v>330</v>
      </c>
      <c r="W1609" t="n">
        <v>337</v>
      </c>
      <c r="Y1609" t="n">
        <v>1333</v>
      </c>
      <c r="Z1609" t="n">
        <v>345</v>
      </c>
      <c r="AA1609" t="n">
        <v>360</v>
      </c>
      <c r="AB1609" t="n">
        <v>369</v>
      </c>
      <c r="AD1609" t="n">
        <v>1452</v>
      </c>
      <c r="AE1609" t="n">
        <v>383</v>
      </c>
      <c r="AF1609" t="n">
        <v>389</v>
      </c>
      <c r="AG1609" t="n">
        <v>403</v>
      </c>
      <c r="AI1609" t="n">
        <v>1591</v>
      </c>
      <c r="AJ1609" t="n">
        <v>409</v>
      </c>
      <c r="AK1609" t="n">
        <v>439</v>
      </c>
      <c r="AL1609" t="n">
        <v>461</v>
      </c>
      <c r="AN1609" t="n">
        <v>1781</v>
      </c>
      <c r="AO1609" t="n">
        <v>471</v>
      </c>
      <c r="AP1609" t="n">
        <v>71</v>
      </c>
      <c r="AQ1609" t="n">
        <v>379</v>
      </c>
      <c r="AS1609" t="n">
        <v>1591</v>
      </c>
    </row>
    <row r="1610">
      <c r="A1610" t="inlineStr">
        <is>
          <t>Capacity purchases from third-party regional carriers</t>
        </is>
      </c>
      <c r="C1610" t="inlineStr">
        <is>
          <t>Million</t>
        </is>
      </c>
      <c r="D1610" t="inlineStr">
        <is>
          <t>QQQQ</t>
        </is>
      </c>
      <c r="E1610" t="inlineStr">
        <is>
          <t>Yes</t>
        </is>
      </c>
      <c r="F1610" t="n">
        <v>34</v>
      </c>
      <c r="G1610" t="n">
        <v>45</v>
      </c>
      <c r="H1610" t="n">
        <v>50</v>
      </c>
      <c r="J1610" t="n">
        <v>269</v>
      </c>
      <c r="K1610" t="n">
        <v>347</v>
      </c>
      <c r="L1610" t="n">
        <v>371</v>
      </c>
      <c r="M1610" t="n">
        <v>380</v>
      </c>
      <c r="O1610" t="n">
        <v>1475</v>
      </c>
      <c r="P1610" t="n">
        <v>379</v>
      </c>
      <c r="Q1610" t="n">
        <v>409</v>
      </c>
      <c r="R1610" t="n">
        <v>399</v>
      </c>
      <c r="T1610" t="n">
        <v>1591</v>
      </c>
      <c r="U1610" t="n">
        <v>394</v>
      </c>
      <c r="V1610" t="n">
        <v>392</v>
      </c>
      <c r="W1610" t="n">
        <v>378</v>
      </c>
      <c r="Y1610" t="n">
        <v>1538</v>
      </c>
      <c r="Z1610" t="n">
        <v>393</v>
      </c>
      <c r="AA1610" t="n">
        <v>413</v>
      </c>
      <c r="AB1610" t="n">
        <v>404</v>
      </c>
      <c r="AD1610" t="n">
        <v>1581</v>
      </c>
      <c r="AE1610" t="n">
        <v>354</v>
      </c>
      <c r="AF1610" t="n">
        <v>364</v>
      </c>
      <c r="AG1610" t="n">
        <v>363</v>
      </c>
      <c r="AI1610" t="n">
        <v>1431</v>
      </c>
      <c r="AJ1610" t="n">
        <v>340</v>
      </c>
      <c r="AK1610" t="n">
        <v>352</v>
      </c>
      <c r="AL1610" t="n">
        <v>354</v>
      </c>
      <c r="AN1610" t="n">
        <v>1398</v>
      </c>
      <c r="AO1610" t="n">
        <v>354</v>
      </c>
      <c r="AP1610" t="n">
        <v>570</v>
      </c>
      <c r="AQ1610" t="n">
        <v>233</v>
      </c>
      <c r="AS1610" t="n">
        <v>1054</v>
      </c>
    </row>
    <row r="1611">
      <c r="A1611" t="inlineStr">
        <is>
          <t>Capacity purchase agreement with Republic Airways Inc. (Republic)</t>
        </is>
      </c>
      <c r="C1611" t="inlineStr">
        <is>
          <t>Million</t>
        </is>
      </c>
      <c r="D1611" t="inlineStr">
        <is>
          <t>QQQQ</t>
        </is>
      </c>
      <c r="E1611" t="inlineStr">
        <is>
          <t>Yes</t>
        </is>
      </c>
      <c r="AT1611" t="n">
        <v>127</v>
      </c>
      <c r="AU1611" t="n">
        <v>91</v>
      </c>
      <c r="AV1611" t="n">
        <v>125</v>
      </c>
      <c r="AX1611" t="n">
        <v>495</v>
      </c>
      <c r="AY1611" t="n">
        <v>150</v>
      </c>
      <c r="AZ1611" t="n">
        <v>160</v>
      </c>
      <c r="BA1611" t="n">
        <v>152</v>
      </c>
      <c r="BC1611" t="n">
        <v>592</v>
      </c>
      <c r="BD1611" t="n">
        <v>168</v>
      </c>
      <c r="BE1611" t="n">
        <v>168</v>
      </c>
      <c r="BF1611" t="n">
        <v>153</v>
      </c>
    </row>
    <row r="1612">
      <c r="A1612" t="inlineStr">
        <is>
          <t>Maintenance materials and repairs</t>
        </is>
      </c>
      <c r="C1612" t="inlineStr">
        <is>
          <t>Million</t>
        </is>
      </c>
      <c r="D1612" t="inlineStr">
        <is>
          <t>QQQQ</t>
        </is>
      </c>
      <c r="E1612" t="inlineStr">
        <is>
          <t>Yes</t>
        </is>
      </c>
      <c r="F1612" t="n">
        <v>70</v>
      </c>
      <c r="G1612" t="n">
        <v>69</v>
      </c>
      <c r="H1612" t="n">
        <v>70</v>
      </c>
      <c r="J1612" t="n">
        <v>284</v>
      </c>
      <c r="K1612" t="n">
        <v>87</v>
      </c>
      <c r="L1612" t="n">
        <v>82</v>
      </c>
      <c r="M1612" t="n">
        <v>94</v>
      </c>
      <c r="O1612" t="n">
        <v>367</v>
      </c>
      <c r="P1612" t="n">
        <v>75</v>
      </c>
      <c r="Q1612" t="n">
        <v>88</v>
      </c>
      <c r="R1612" t="n">
        <v>78</v>
      </c>
      <c r="T1612" t="n">
        <v>305</v>
      </c>
      <c r="U1612" t="n">
        <v>95</v>
      </c>
      <c r="V1612" t="n">
        <v>88</v>
      </c>
      <c r="W1612" t="n">
        <v>82</v>
      </c>
      <c r="Y1612" t="n">
        <v>345</v>
      </c>
      <c r="Z1612" t="n">
        <v>69</v>
      </c>
      <c r="AA1612" t="n">
        <v>65</v>
      </c>
      <c r="AB1612" t="n">
        <v>74</v>
      </c>
      <c r="AD1612" t="n">
        <v>281</v>
      </c>
      <c r="AE1612" t="n">
        <v>80</v>
      </c>
      <c r="AF1612" t="n">
        <v>89</v>
      </c>
      <c r="AG1612" t="n">
        <v>83</v>
      </c>
      <c r="AI1612" t="n">
        <v>340</v>
      </c>
      <c r="AJ1612" t="n">
        <v>93</v>
      </c>
      <c r="AK1612" t="n">
        <v>101</v>
      </c>
      <c r="AL1612" t="n">
        <v>108</v>
      </c>
      <c r="AN1612" t="n">
        <v>403</v>
      </c>
      <c r="AO1612" t="n">
        <v>116</v>
      </c>
      <c r="AP1612" t="n">
        <v>1</v>
      </c>
      <c r="AQ1612" t="n">
        <v>72</v>
      </c>
      <c r="AS1612" t="n">
        <v>314</v>
      </c>
    </row>
    <row r="1613">
      <c r="A1613" t="inlineStr">
        <is>
          <t>Other rent and landing fees</t>
        </is>
      </c>
      <c r="C1613" t="inlineStr">
        <is>
          <t>Million</t>
        </is>
      </c>
      <c r="D1613" t="inlineStr">
        <is>
          <t>QQQQ</t>
        </is>
      </c>
      <c r="E1613" t="inlineStr">
        <is>
          <t>Yes</t>
        </is>
      </c>
      <c r="F1613" t="n">
        <v>59</v>
      </c>
      <c r="G1613" t="n">
        <v>59</v>
      </c>
      <c r="H1613" t="n">
        <v>59</v>
      </c>
      <c r="J1613" t="n">
        <v>236</v>
      </c>
      <c r="K1613" t="n">
        <v>96</v>
      </c>
      <c r="L1613" t="n">
        <v>105</v>
      </c>
      <c r="M1613" t="n">
        <v>109</v>
      </c>
      <c r="O1613" t="n">
        <v>419</v>
      </c>
      <c r="P1613" t="n">
        <v>106</v>
      </c>
      <c r="Q1613" t="n">
        <v>122</v>
      </c>
      <c r="R1613" t="n">
        <v>126</v>
      </c>
      <c r="T1613" t="n">
        <v>476</v>
      </c>
      <c r="U1613" t="n">
        <v>128</v>
      </c>
      <c r="V1613" t="n">
        <v>142</v>
      </c>
      <c r="W1613" t="n">
        <v>143</v>
      </c>
      <c r="Y1613" t="n">
        <v>564</v>
      </c>
      <c r="Z1613" t="n">
        <v>152</v>
      </c>
      <c r="AA1613" t="n">
        <v>156</v>
      </c>
      <c r="AB1613" t="n">
        <v>159</v>
      </c>
      <c r="AD1613" t="n">
        <v>625</v>
      </c>
      <c r="AE1613" t="n">
        <v>147</v>
      </c>
      <c r="AF1613" t="n">
        <v>153</v>
      </c>
      <c r="AG1613" t="n">
        <v>155</v>
      </c>
      <c r="AI1613" t="n">
        <v>610</v>
      </c>
      <c r="AJ1613" t="n">
        <v>167</v>
      </c>
      <c r="AK1613" t="n">
        <v>162</v>
      </c>
      <c r="AL1613" t="n">
        <v>167</v>
      </c>
      <c r="AN1613" t="n">
        <v>651</v>
      </c>
      <c r="AO1613" t="n">
        <v>152</v>
      </c>
      <c r="AP1613" t="n">
        <v>98</v>
      </c>
      <c r="AQ1613" t="n">
        <v>112</v>
      </c>
      <c r="AS1613" t="n">
        <v>496</v>
      </c>
    </row>
    <row r="1614">
      <c r="A1614" t="inlineStr">
        <is>
          <t>Aircraft rent</t>
        </is>
      </c>
      <c r="C1614" t="inlineStr">
        <is>
          <t>Million</t>
        </is>
      </c>
      <c r="D1614" t="inlineStr">
        <is>
          <t>QQQQ</t>
        </is>
      </c>
      <c r="E1614" t="inlineStr">
        <is>
          <t>Yes</t>
        </is>
      </c>
      <c r="F1614" t="n">
        <v>1</v>
      </c>
      <c r="G1614" t="n">
        <v>0</v>
      </c>
      <c r="H1614" t="n">
        <v>0</v>
      </c>
      <c r="J1614" t="n">
        <v>4</v>
      </c>
      <c r="K1614" t="n">
        <v>14</v>
      </c>
      <c r="L1614" t="n">
        <v>9</v>
      </c>
      <c r="M1614" t="n">
        <v>9</v>
      </c>
      <c r="O1614" t="n">
        <v>35</v>
      </c>
      <c r="P1614" t="n">
        <v>9</v>
      </c>
      <c r="Q1614" t="n">
        <v>8</v>
      </c>
      <c r="R1614" t="n">
        <v>8</v>
      </c>
      <c r="T1614" t="n">
        <v>7</v>
      </c>
      <c r="U1614" t="n">
        <v>9</v>
      </c>
      <c r="V1614" t="n">
        <v>9</v>
      </c>
      <c r="W1614" t="n">
        <v>9</v>
      </c>
      <c r="Y1614" t="n">
        <v>36</v>
      </c>
      <c r="Z1614" t="n">
        <v>9</v>
      </c>
      <c r="AA1614" t="n">
        <v>9</v>
      </c>
      <c r="AB1614" t="n">
        <v>9</v>
      </c>
      <c r="AD1614" t="n">
        <v>35</v>
      </c>
      <c r="AE1614" t="n">
        <v>9</v>
      </c>
      <c r="AF1614" t="n">
        <v>8</v>
      </c>
      <c r="AG1614" t="n">
        <v>8</v>
      </c>
      <c r="AI1614" t="n">
        <v>32</v>
      </c>
      <c r="AJ1614" t="n">
        <v>7</v>
      </c>
      <c r="AK1614" t="n">
        <v>8</v>
      </c>
      <c r="AL1614" t="n">
        <v>8</v>
      </c>
      <c r="AN1614" t="n">
        <v>29</v>
      </c>
      <c r="AO1614" t="n">
        <v>6</v>
      </c>
      <c r="AP1614" t="n">
        <v>3</v>
      </c>
      <c r="AQ1614" t="n">
        <v>3</v>
      </c>
      <c r="AS1614" t="n">
        <v>13</v>
      </c>
      <c r="AT1614" t="n">
        <v>2</v>
      </c>
      <c r="AU1614" t="n">
        <v>2</v>
      </c>
      <c r="AV1614" t="n">
        <v>1</v>
      </c>
      <c r="AX1614" t="n">
        <v>6</v>
      </c>
      <c r="AY1614" t="n">
        <v>1</v>
      </c>
      <c r="AZ1614" t="n">
        <v>1</v>
      </c>
      <c r="BA1614" t="n">
        <v>1</v>
      </c>
      <c r="BC1614" t="n">
        <v>5</v>
      </c>
      <c r="BD1614" t="n">
        <v>1</v>
      </c>
      <c r="BE1614" t="n">
        <v>1</v>
      </c>
      <c r="BF1614" t="n">
        <v>2</v>
      </c>
    </row>
    <row r="1615">
      <c r="A1615" t="inlineStr">
        <is>
          <t>Selling expenses</t>
        </is>
      </c>
      <c r="C1615" t="inlineStr">
        <is>
          <t>Million</t>
        </is>
      </c>
      <c r="D1615" t="inlineStr">
        <is>
          <t>QQQQ</t>
        </is>
      </c>
      <c r="E1615" t="inlineStr">
        <is>
          <t>Yes</t>
        </is>
      </c>
      <c r="F1615" t="n">
        <v>37</v>
      </c>
      <c r="G1615" t="n">
        <v>35</v>
      </c>
      <c r="H1615" t="n">
        <v>35</v>
      </c>
      <c r="J1615" t="n">
        <v>154</v>
      </c>
      <c r="K1615" t="n">
        <v>72</v>
      </c>
      <c r="L1615" t="n">
        <v>87</v>
      </c>
      <c r="M1615" t="n">
        <v>79</v>
      </c>
      <c r="O1615" t="n">
        <v>307</v>
      </c>
      <c r="P1615" t="n">
        <v>77</v>
      </c>
      <c r="Q1615" t="n">
        <v>89</v>
      </c>
      <c r="R1615" t="n">
        <v>87</v>
      </c>
      <c r="T1615" t="n">
        <v>333</v>
      </c>
      <c r="U1615" t="n">
        <v>78</v>
      </c>
      <c r="V1615" t="n">
        <v>88</v>
      </c>
      <c r="W1615" t="n">
        <v>90</v>
      </c>
      <c r="Y1615" t="n">
        <v>347</v>
      </c>
      <c r="Z1615" t="n">
        <v>80</v>
      </c>
      <c r="AA1615" t="n">
        <v>94</v>
      </c>
      <c r="AB1615" t="n">
        <v>95</v>
      </c>
      <c r="AD1615" t="n">
        <v>361</v>
      </c>
      <c r="AE1615" t="n">
        <v>85</v>
      </c>
      <c r="AF1615" t="n">
        <v>96</v>
      </c>
      <c r="AG1615" t="n">
        <v>94</v>
      </c>
      <c r="AI1615" t="n">
        <v>369</v>
      </c>
      <c r="AJ1615" t="n">
        <v>92</v>
      </c>
      <c r="AK1615" t="n">
        <v>106</v>
      </c>
      <c r="AL1615" t="n">
        <v>102</v>
      </c>
      <c r="AN1615" t="n">
        <v>402</v>
      </c>
      <c r="AO1615" t="n">
        <v>80</v>
      </c>
      <c r="AP1615" t="n">
        <v>14</v>
      </c>
      <c r="AQ1615" t="n">
        <v>27</v>
      </c>
      <c r="AS1615" t="n">
        <v>153</v>
      </c>
    </row>
    <row r="1616">
      <c r="A1616" t="inlineStr">
        <is>
          <t>Depreciation and amortization</t>
        </is>
      </c>
      <c r="C1616" t="inlineStr">
        <is>
          <t>Million</t>
        </is>
      </c>
      <c r="D1616" t="inlineStr">
        <is>
          <t>QQQQ</t>
        </is>
      </c>
      <c r="E1616" t="inlineStr">
        <is>
          <t>Yes</t>
        </is>
      </c>
      <c r="F1616" t="n">
        <v>42</v>
      </c>
      <c r="G1616" t="n">
        <v>41</v>
      </c>
      <c r="H1616" t="n">
        <v>41</v>
      </c>
      <c r="J1616" t="n">
        <v>168</v>
      </c>
      <c r="K1616" t="n">
        <v>53</v>
      </c>
      <c r="L1616" t="n">
        <v>50</v>
      </c>
      <c r="M1616" t="n">
        <v>52</v>
      </c>
      <c r="O1616" t="n">
        <v>217</v>
      </c>
      <c r="P1616" t="n">
        <v>58</v>
      </c>
      <c r="Q1616" t="n">
        <v>61</v>
      </c>
      <c r="R1616" t="n">
        <v>62</v>
      </c>
      <c r="T1616" t="n">
        <v>243</v>
      </c>
      <c r="U1616" t="n">
        <v>68</v>
      </c>
      <c r="V1616" t="n">
        <v>72</v>
      </c>
      <c r="W1616" t="n">
        <v>78</v>
      </c>
      <c r="Y1616" t="n">
        <v>301</v>
      </c>
      <c r="Z1616" t="n">
        <v>79</v>
      </c>
      <c r="AA1616" t="n">
        <v>78</v>
      </c>
      <c r="AB1616" t="n">
        <v>79</v>
      </c>
      <c r="AD1616" t="n">
        <v>315</v>
      </c>
      <c r="AE1616" t="n">
        <v>82</v>
      </c>
      <c r="AF1616" t="n">
        <v>82</v>
      </c>
      <c r="AG1616" t="n">
        <v>76</v>
      </c>
      <c r="AI1616" t="n">
        <v>318</v>
      </c>
      <c r="AJ1616" t="n">
        <v>79</v>
      </c>
      <c r="AK1616" t="n">
        <v>83</v>
      </c>
      <c r="AL1616" t="n">
        <v>84</v>
      </c>
      <c r="AN1616" t="n">
        <v>336</v>
      </c>
      <c r="AO1616" t="n">
        <v>83</v>
      </c>
      <c r="AP1616" t="n">
        <v>71</v>
      </c>
      <c r="AQ1616" t="n">
        <v>79</v>
      </c>
      <c r="AS1616" t="n">
        <v>325</v>
      </c>
      <c r="AT1616" t="n">
        <v>81</v>
      </c>
      <c r="AU1616" t="n">
        <v>77</v>
      </c>
      <c r="AV1616" t="n">
        <v>78</v>
      </c>
      <c r="AX1616" t="n">
        <v>316</v>
      </c>
      <c r="AY1616" t="n">
        <v>80</v>
      </c>
      <c r="AZ1616" t="n">
        <v>80</v>
      </c>
      <c r="BA1616" t="n">
        <v>81</v>
      </c>
      <c r="BC1616" t="n">
        <v>321</v>
      </c>
      <c r="BD1616" t="n">
        <v>80</v>
      </c>
      <c r="BE1616" t="n">
        <v>80</v>
      </c>
      <c r="BF1616" t="n">
        <v>79</v>
      </c>
    </row>
    <row r="1617">
      <c r="A1617" t="inlineStr">
        <is>
          <t>Special items net</t>
        </is>
      </c>
      <c r="C1617" t="inlineStr">
        <is>
          <t>Million</t>
        </is>
      </c>
      <c r="D1617" t="inlineStr">
        <is>
          <t>QQQQ</t>
        </is>
      </c>
      <c r="E1617" t="inlineStr">
        <is>
          <t>Yes</t>
        </is>
      </c>
      <c r="F1617" t="n">
        <v>2</v>
      </c>
      <c r="G1617" t="n">
        <v>1</v>
      </c>
      <c r="H1617" t="n">
        <v>0</v>
      </c>
      <c r="J1617" t="n">
        <v>8</v>
      </c>
      <c r="K1617" t="n">
        <v>4</v>
      </c>
      <c r="L1617" t="n">
        <v>2</v>
      </c>
      <c r="M1617" t="n">
        <v>2</v>
      </c>
      <c r="O1617" t="n">
        <v>24</v>
      </c>
      <c r="P1617" t="n">
        <v>7</v>
      </c>
      <c r="Q1617" t="n">
        <v>10</v>
      </c>
      <c r="R1617" t="n">
        <v>2</v>
      </c>
      <c r="T1617" t="n">
        <v>29</v>
      </c>
      <c r="U1617" t="n">
        <v>5</v>
      </c>
      <c r="V1617" t="n">
        <v>3</v>
      </c>
      <c r="W1617" t="n">
        <v>5</v>
      </c>
      <c r="Y1617" t="n">
        <v>14</v>
      </c>
      <c r="Z1617" t="n">
        <v>2</v>
      </c>
      <c r="AA1617" t="n">
        <v>1</v>
      </c>
      <c r="AB1617" t="n">
        <v>-5</v>
      </c>
      <c r="AD1617" t="n">
        <v>22</v>
      </c>
      <c r="AE1617" t="n">
        <v>0</v>
      </c>
      <c r="AF1617" t="n">
        <v>0</v>
      </c>
      <c r="AG1617" t="n">
        <v>2</v>
      </c>
      <c r="AI1617" t="n">
        <v>6</v>
      </c>
      <c r="AJ1617" t="n">
        <v>0</v>
      </c>
      <c r="AK1617" t="n">
        <v>0</v>
      </c>
      <c r="AL1617" t="n">
        <v>6</v>
      </c>
      <c r="AN1617" t="n">
        <v>6</v>
      </c>
      <c r="AO1617" t="n">
        <v>93</v>
      </c>
      <c r="AP1617" t="n">
        <v>-203</v>
      </c>
      <c r="AQ1617" t="n">
        <v>-224</v>
      </c>
      <c r="AS1617" t="n">
        <v>-309</v>
      </c>
    </row>
    <row r="1618">
      <c r="A1618" t="inlineStr">
        <is>
          <t>Other</t>
        </is>
      </c>
      <c r="C1618" t="inlineStr">
        <is>
          <t>Million</t>
        </is>
      </c>
      <c r="D1618" t="inlineStr">
        <is>
          <t>QQQQ</t>
        </is>
      </c>
      <c r="E1618" t="inlineStr">
        <is>
          <t>Yes</t>
        </is>
      </c>
      <c r="F1618" t="n">
        <v>97</v>
      </c>
      <c r="G1618" t="n">
        <v>92</v>
      </c>
      <c r="H1618" t="n">
        <v>95</v>
      </c>
      <c r="J1618" t="n">
        <v>391</v>
      </c>
      <c r="K1618" t="n">
        <v>156</v>
      </c>
      <c r="L1618" t="n">
        <v>145</v>
      </c>
      <c r="M1618" t="n">
        <v>138</v>
      </c>
      <c r="O1618" t="n">
        <v>585</v>
      </c>
      <c r="P1618" t="n">
        <v>148</v>
      </c>
      <c r="Q1618" t="n">
        <v>128</v>
      </c>
      <c r="R1618" t="n">
        <v>150</v>
      </c>
      <c r="T1618" t="n">
        <v>582</v>
      </c>
      <c r="U1618" t="n">
        <v>110</v>
      </c>
      <c r="V1618" t="n">
        <v>115</v>
      </c>
      <c r="W1618" t="n">
        <v>113</v>
      </c>
      <c r="Y1618" t="n">
        <v>457</v>
      </c>
      <c r="Z1618" t="n">
        <v>126</v>
      </c>
      <c r="AA1618" t="n">
        <v>115</v>
      </c>
      <c r="AB1618" t="n">
        <v>118</v>
      </c>
      <c r="AD1618" t="n">
        <v>492</v>
      </c>
      <c r="AE1618" t="n">
        <v>160</v>
      </c>
      <c r="AF1618" t="n">
        <v>147</v>
      </c>
      <c r="AG1618" t="n">
        <v>143</v>
      </c>
      <c r="AI1618" t="n">
        <v>593</v>
      </c>
      <c r="AJ1618" t="n">
        <v>153</v>
      </c>
      <c r="AK1618" t="n">
        <v>148</v>
      </c>
      <c r="AL1618" t="n">
        <v>158</v>
      </c>
      <c r="AN1618" t="n">
        <v>626</v>
      </c>
      <c r="AO1618" t="n">
        <v>180</v>
      </c>
      <c r="AP1618" t="n">
        <v>39</v>
      </c>
      <c r="AQ1618" t="n">
        <v>75</v>
      </c>
      <c r="AS1618" t="n">
        <v>434</v>
      </c>
    </row>
    <row r="1619">
      <c r="A1619" t="inlineStr">
        <is>
          <t>Total regional expenses</t>
        </is>
      </c>
      <c r="C1619" t="inlineStr">
        <is>
          <t>Million</t>
        </is>
      </c>
      <c r="D1619" t="inlineStr">
        <is>
          <t>QQQQ</t>
        </is>
      </c>
      <c r="E1619" t="inlineStr">
        <is>
          <t>Yes</t>
        </is>
      </c>
      <c r="F1619" t="n">
        <v>780</v>
      </c>
      <c r="G1619" t="n">
        <v>769</v>
      </c>
      <c r="H1619" t="n">
        <v>785</v>
      </c>
      <c r="J1619" t="n">
        <v>3326</v>
      </c>
      <c r="K1619" t="n">
        <v>1594</v>
      </c>
      <c r="L1619" t="n">
        <v>1657</v>
      </c>
      <c r="M1619" t="n">
        <v>1668</v>
      </c>
      <c r="O1619" t="n">
        <v>6516</v>
      </c>
      <c r="P1619" t="n">
        <v>1462</v>
      </c>
      <c r="Q1619" t="n">
        <v>1557</v>
      </c>
      <c r="R1619" t="n">
        <v>1518</v>
      </c>
      <c r="T1619" t="n">
        <v>5983</v>
      </c>
      <c r="U1619" t="n">
        <v>1432</v>
      </c>
      <c r="V1619" t="n">
        <v>1518</v>
      </c>
      <c r="W1619" t="n">
        <v>1538</v>
      </c>
      <c r="Y1619" t="n">
        <v>6044</v>
      </c>
      <c r="Z1619" t="n">
        <v>1573</v>
      </c>
      <c r="AA1619" t="n">
        <v>1620</v>
      </c>
      <c r="AB1619" t="n">
        <v>1654</v>
      </c>
      <c r="AD1619" t="n">
        <v>6546</v>
      </c>
      <c r="AE1619" t="n">
        <v>1698</v>
      </c>
      <c r="AF1619" t="n">
        <v>1793</v>
      </c>
      <c r="AG1619" t="n">
        <v>1833</v>
      </c>
      <c r="AI1619" t="n">
        <v>7133</v>
      </c>
      <c r="AJ1619" t="n">
        <v>1763</v>
      </c>
      <c r="AK1619" t="n">
        <v>1886</v>
      </c>
      <c r="AL1619" t="n">
        <v>1933</v>
      </c>
      <c r="AN1619" t="n">
        <v>7501</v>
      </c>
      <c r="AO1619" t="n">
        <v>1924</v>
      </c>
      <c r="AP1619" t="n">
        <v>756</v>
      </c>
      <c r="AQ1619" t="n">
        <v>914</v>
      </c>
      <c r="AS1619" t="n">
        <v>4892</v>
      </c>
    </row>
    <row r="1620">
      <c r="A1620" t="inlineStr">
        <is>
          <t>Total regional expenses-c</t>
        </is>
      </c>
      <c r="F1620">
        <f>SUM(F1608:F1618)</f>
        <v/>
      </c>
      <c r="G1620">
        <f>SUM(G1608:G1618)</f>
        <v/>
      </c>
      <c r="H1620">
        <f>SUM(H1608:H1618)</f>
        <v/>
      </c>
      <c r="I1620">
        <f>SUM(I1608:I1618)</f>
        <v/>
      </c>
      <c r="J1620">
        <f>SUM(J1608:J1618)</f>
        <v/>
      </c>
      <c r="K1620">
        <f>SUM(K1608:K1618)</f>
        <v/>
      </c>
      <c r="L1620">
        <f>SUM(L1608:L1618)</f>
        <v/>
      </c>
      <c r="M1620">
        <f>SUM(M1608:M1618)</f>
        <v/>
      </c>
      <c r="N1620">
        <f>SUM(N1608:N1618)</f>
        <v/>
      </c>
      <c r="O1620">
        <f>SUM(O1608:O1618)</f>
        <v/>
      </c>
      <c r="P1620">
        <f>SUM(P1608:P1618)</f>
        <v/>
      </c>
      <c r="Q1620">
        <f>SUM(Q1608:Q1618)</f>
        <v/>
      </c>
      <c r="R1620">
        <f>SUM(R1608:R1618)</f>
        <v/>
      </c>
      <c r="S1620">
        <f>SUM(S1608:S1618)</f>
        <v/>
      </c>
      <c r="T1620">
        <f>SUM(T1608:T1618)</f>
        <v/>
      </c>
      <c r="U1620">
        <f>SUM(U1608:U1618)</f>
        <v/>
      </c>
      <c r="V1620">
        <f>SUM(V1608:V1618)</f>
        <v/>
      </c>
      <c r="W1620">
        <f>SUM(W1608:W1618)</f>
        <v/>
      </c>
      <c r="X1620">
        <f>SUM(X1608:X1618)</f>
        <v/>
      </c>
      <c r="Y1620">
        <f>SUM(Y1608:Y1618)</f>
        <v/>
      </c>
      <c r="Z1620">
        <f>SUM(Z1608:Z1618)</f>
        <v/>
      </c>
      <c r="AA1620">
        <f>SUM(AA1608:AA1618)</f>
        <v/>
      </c>
      <c r="AB1620">
        <f>SUM(AB1608:AB1618)</f>
        <v/>
      </c>
      <c r="AC1620">
        <f>SUM(AC1608:AC1618)</f>
        <v/>
      </c>
      <c r="AD1620">
        <f>SUM(AD1608:AD1618)</f>
        <v/>
      </c>
      <c r="AE1620">
        <f>SUM(AE1608:AE1618)</f>
        <v/>
      </c>
      <c r="AF1620">
        <f>SUM(AF1608:AF1618)</f>
        <v/>
      </c>
      <c r="AG1620">
        <f>SUM(AG1608:AG1618)</f>
        <v/>
      </c>
      <c r="AH1620">
        <f>SUM(AH1608:AH1618)</f>
        <v/>
      </c>
      <c r="AI1620">
        <f>SUM(AI1608:AI1618)</f>
        <v/>
      </c>
      <c r="AJ1620">
        <f>SUM(AJ1608:AJ1618)</f>
        <v/>
      </c>
      <c r="AK1620">
        <f>SUM(AK1608:AK1618)</f>
        <v/>
      </c>
      <c r="AL1620">
        <f>SUM(AL1608:AL1618)</f>
        <v/>
      </c>
      <c r="AM1620">
        <f>SUM(AM1608:AM1618)</f>
        <v/>
      </c>
      <c r="AN1620">
        <f>SUM(AN1608:AN1618)</f>
        <v/>
      </c>
      <c r="AO1620">
        <f>SUM(AO1608:AO1618)</f>
        <v/>
      </c>
      <c r="AP1620">
        <f>SUM(AP1608:AP1618)</f>
        <v/>
      </c>
      <c r="AQ1620">
        <f>SUM(AQ1608:AQ1618)</f>
        <v/>
      </c>
      <c r="AR1620">
        <f>SUM(AR1608:AR1618)</f>
        <v/>
      </c>
      <c r="AS1620">
        <f>SUM(AS1608:AS1618)</f>
        <v/>
      </c>
      <c r="AV1620">
        <f>SUM(AV1608:AV1618)</f>
        <v/>
      </c>
    </row>
    <row r="1621">
      <c r="A1621" t="inlineStr">
        <is>
          <t>Sum check</t>
        </is>
      </c>
      <c r="F1621">
        <f>F1619-F1620</f>
        <v/>
      </c>
      <c r="G1621">
        <f>G1619-G1620</f>
        <v/>
      </c>
      <c r="H1621">
        <f>H1619-H1620</f>
        <v/>
      </c>
      <c r="I1621">
        <f>I1619-I1620</f>
        <v/>
      </c>
      <c r="J1621">
        <f>J1619-J1620</f>
        <v/>
      </c>
      <c r="K1621">
        <f>K1619-K1620</f>
        <v/>
      </c>
      <c r="L1621">
        <f>L1619-L1620</f>
        <v/>
      </c>
      <c r="M1621">
        <f>M1619-M1620</f>
        <v/>
      </c>
      <c r="N1621">
        <f>N1619-N1620</f>
        <v/>
      </c>
      <c r="O1621">
        <f>O1619-O1620</f>
        <v/>
      </c>
      <c r="P1621">
        <f>P1619-P1620</f>
        <v/>
      </c>
      <c r="Q1621">
        <f>Q1619-Q1620</f>
        <v/>
      </c>
      <c r="R1621">
        <f>R1619-R1620</f>
        <v/>
      </c>
      <c r="S1621">
        <f>S1619-S1620</f>
        <v/>
      </c>
      <c r="T1621">
        <f>T1619-T1620</f>
        <v/>
      </c>
      <c r="U1621">
        <f>U1619-U1620</f>
        <v/>
      </c>
      <c r="V1621">
        <f>V1619-V1620</f>
        <v/>
      </c>
      <c r="W1621">
        <f>W1619-W1620</f>
        <v/>
      </c>
      <c r="X1621">
        <f>X1619-X1620</f>
        <v/>
      </c>
      <c r="Y1621">
        <f>Y1619-Y1620</f>
        <v/>
      </c>
      <c r="Z1621">
        <f>Z1619-Z1620</f>
        <v/>
      </c>
      <c r="AA1621">
        <f>AA1619-AA1620</f>
        <v/>
      </c>
      <c r="AB1621">
        <f>AB1619-AB1620</f>
        <v/>
      </c>
      <c r="AC1621">
        <f>AC1619-AC1620</f>
        <v/>
      </c>
      <c r="AD1621">
        <f>AD1619-AD1620</f>
        <v/>
      </c>
      <c r="AE1621">
        <f>AE1619-AE1620</f>
        <v/>
      </c>
      <c r="AF1621">
        <f>AF1619-AF1620</f>
        <v/>
      </c>
      <c r="AG1621">
        <f>AG1619-AG1620</f>
        <v/>
      </c>
      <c r="AH1621">
        <f>AH1619-AH1620</f>
        <v/>
      </c>
      <c r="AI1621">
        <f>AI1619-AI1620</f>
        <v/>
      </c>
      <c r="AJ1621">
        <f>AJ1619-AJ1620</f>
        <v/>
      </c>
      <c r="AK1621">
        <f>AK1619-AK1620</f>
        <v/>
      </c>
      <c r="AL1621">
        <f>AL1619-AL1620</f>
        <v/>
      </c>
      <c r="AM1621">
        <f>AM1619-AM1620</f>
        <v/>
      </c>
      <c r="AN1621">
        <f>AN1619-AN1620</f>
        <v/>
      </c>
      <c r="AO1621">
        <f>AO1619-AO1620</f>
        <v/>
      </c>
      <c r="AP1621">
        <f>AP1619-AP1620</f>
        <v/>
      </c>
      <c r="AQ1621">
        <f>AQ1619-AQ1620</f>
        <v/>
      </c>
      <c r="AR1621">
        <f>AR1619-AR1620</f>
        <v/>
      </c>
      <c r="AS1621">
        <f>AS1619-AS1620</f>
        <v/>
      </c>
      <c r="AV1621">
        <f>AV1619-AV1620</f>
        <v/>
      </c>
    </row>
    <row r="1623">
      <c r="A1623" t="inlineStr">
        <is>
          <t>Mainline CASM: (In cents)</t>
        </is>
      </c>
    </row>
    <row r="1624">
      <c r="A1624" t="inlineStr">
        <is>
          <t>Aircraft fuel and related taxes</t>
        </is>
      </c>
      <c r="C1624" t="inlineStr">
        <is>
          <t>Actual</t>
        </is>
      </c>
      <c r="D1624" t="inlineStr">
        <is>
          <t>QQQQ</t>
        </is>
      </c>
      <c r="K1624" t="n">
        <v>4.77</v>
      </c>
      <c r="L1624" t="n">
        <v>4.64</v>
      </c>
      <c r="M1624" t="n">
        <v>4.57</v>
      </c>
      <c r="O1624" t="n">
        <v>4.46</v>
      </c>
      <c r="P1624" t="n">
        <v>2.76</v>
      </c>
      <c r="Q1624" t="n">
        <v>2.86</v>
      </c>
      <c r="R1624" t="n">
        <v>2.51</v>
      </c>
      <c r="T1624" t="n">
        <v>2.6</v>
      </c>
      <c r="U1624" t="n">
        <v>1.79</v>
      </c>
      <c r="V1624" t="n">
        <v>2.1</v>
      </c>
      <c r="W1624" t="n">
        <v>2.18</v>
      </c>
      <c r="Y1624" t="n">
        <v>2.1</v>
      </c>
      <c r="Z1624" t="n">
        <v>2.48</v>
      </c>
      <c r="AA1624" t="n">
        <v>2.38</v>
      </c>
      <c r="AB1624" t="n">
        <v>2.43</v>
      </c>
      <c r="AD1624" t="n">
        <v>2.51</v>
      </c>
    </row>
    <row r="1625">
      <c r="A1625" t="inlineStr">
        <is>
          <t>Salaries wages and benefits</t>
        </is>
      </c>
      <c r="C1625" t="inlineStr">
        <is>
          <t>Actual</t>
        </is>
      </c>
      <c r="D1625" t="inlineStr">
        <is>
          <t>QQQQ</t>
        </is>
      </c>
      <c r="K1625" t="n">
        <v>3.73</v>
      </c>
      <c r="L1625" t="n">
        <v>3.55</v>
      </c>
      <c r="M1625" t="n">
        <v>3.45</v>
      </c>
      <c r="O1625" t="n">
        <v>3.58</v>
      </c>
      <c r="P1625" t="n">
        <v>4.25</v>
      </c>
      <c r="Q1625" t="n">
        <v>3.82</v>
      </c>
      <c r="R1625" t="n">
        <v>3.79</v>
      </c>
      <c r="T1625" t="n">
        <v>3.98</v>
      </c>
      <c r="U1625" t="n">
        <v>4.61</v>
      </c>
      <c r="V1625" t="n">
        <v>4.26</v>
      </c>
      <c r="W1625" t="n">
        <v>4.35</v>
      </c>
      <c r="Y1625" t="n">
        <v>4.51</v>
      </c>
      <c r="Z1625" t="n">
        <v>5</v>
      </c>
      <c r="AA1625" t="n">
        <v>4.73</v>
      </c>
      <c r="AB1625" t="n">
        <v>4.64</v>
      </c>
      <c r="AD1625" t="n">
        <v>4.85</v>
      </c>
    </row>
    <row r="1626">
      <c r="A1626" t="inlineStr">
        <is>
          <t>Maintenance materials and repairs</t>
        </is>
      </c>
      <c r="C1626" t="inlineStr">
        <is>
          <t>Actual</t>
        </is>
      </c>
      <c r="D1626" t="inlineStr">
        <is>
          <t>QQQQ</t>
        </is>
      </c>
      <c r="K1626" t="n">
        <v>0.85</v>
      </c>
      <c r="L1626" t="n">
        <v>0.84</v>
      </c>
      <c r="M1626" t="n">
        <v>0.86</v>
      </c>
      <c r="O1626" t="n">
        <v>0.86</v>
      </c>
      <c r="P1626" t="n">
        <v>0.88</v>
      </c>
      <c r="Q1626" t="n">
        <v>0.8100000000000001</v>
      </c>
      <c r="R1626" t="n">
        <v>0.72</v>
      </c>
      <c r="T1626" t="n">
        <v>0.79</v>
      </c>
      <c r="U1626" t="n">
        <v>0.73</v>
      </c>
      <c r="V1626" t="n">
        <v>0.72</v>
      </c>
      <c r="W1626" t="n">
        <v>0.75</v>
      </c>
      <c r="Y1626" t="n">
        <v>0.76</v>
      </c>
      <c r="Z1626" t="n">
        <v>0.87</v>
      </c>
      <c r="AA1626" t="n">
        <v>0.78</v>
      </c>
      <c r="AB1626" t="n">
        <v>0.75</v>
      </c>
      <c r="AD1626" t="n">
        <v>0.8</v>
      </c>
    </row>
    <row r="1627">
      <c r="A1627" t="inlineStr">
        <is>
          <t>Other rent and landing fees</t>
        </is>
      </c>
      <c r="C1627" t="inlineStr">
        <is>
          <t>Actual</t>
        </is>
      </c>
      <c r="D1627" t="inlineStr">
        <is>
          <t>QQQQ</t>
        </is>
      </c>
      <c r="K1627" t="n">
        <v>0.75</v>
      </c>
      <c r="L1627" t="n">
        <v>0.72</v>
      </c>
      <c r="M1627" t="n">
        <v>0.7</v>
      </c>
      <c r="O1627" t="n">
        <v>0.73</v>
      </c>
      <c r="P1627" t="n">
        <v>0.73</v>
      </c>
      <c r="Q1627" t="n">
        <v>0.73</v>
      </c>
      <c r="R1627" t="n">
        <v>0.68</v>
      </c>
      <c r="T1627" t="n">
        <v>0.72</v>
      </c>
      <c r="U1627" t="n">
        <v>0.73</v>
      </c>
      <c r="V1627" t="n">
        <v>0.73</v>
      </c>
      <c r="W1627" t="n">
        <v>0.73</v>
      </c>
      <c r="Y1627" t="n">
        <v>0.73</v>
      </c>
      <c r="Z1627" t="n">
        <v>0.78</v>
      </c>
      <c r="AA1627" t="n">
        <v>0.71</v>
      </c>
      <c r="AB1627" t="n">
        <v>0.73</v>
      </c>
      <c r="AD1627" t="n">
        <v>0.74</v>
      </c>
    </row>
    <row r="1628">
      <c r="A1628" t="inlineStr">
        <is>
          <t>Aircraft rent</t>
        </is>
      </c>
      <c r="C1628" t="inlineStr">
        <is>
          <t>Actual</t>
        </is>
      </c>
      <c r="D1628" t="inlineStr">
        <is>
          <t>QQQQ</t>
        </is>
      </c>
      <c r="K1628" t="n">
        <v>0.5600000000000001</v>
      </c>
      <c r="L1628" t="n">
        <v>0.51</v>
      </c>
      <c r="M1628" t="n">
        <v>0.49</v>
      </c>
      <c r="O1628" t="n">
        <v>0.53</v>
      </c>
      <c r="P1628" t="n">
        <v>0.57</v>
      </c>
      <c r="Q1628" t="n">
        <v>0.51</v>
      </c>
      <c r="R1628" t="n">
        <v>0.49</v>
      </c>
      <c r="T1628" t="n">
        <v>0.52</v>
      </c>
      <c r="U1628" t="n">
        <v>0.53</v>
      </c>
      <c r="V1628" t="n">
        <v>0.48</v>
      </c>
      <c r="W1628" t="n">
        <v>0.47</v>
      </c>
      <c r="Y1628" t="n">
        <v>0.5</v>
      </c>
      <c r="Z1628" t="n">
        <v>0.52</v>
      </c>
      <c r="AA1628" t="n">
        <v>0.46</v>
      </c>
      <c r="AB1628" t="n">
        <v>0.47</v>
      </c>
      <c r="AD1628" t="n">
        <v>0.49</v>
      </c>
    </row>
    <row r="1629">
      <c r="A1629" t="inlineStr">
        <is>
          <t>Selling expenses</t>
        </is>
      </c>
      <c r="C1629" t="inlineStr">
        <is>
          <t>Actual</t>
        </is>
      </c>
      <c r="D1629" t="inlineStr">
        <is>
          <t>QQQQ</t>
        </is>
      </c>
      <c r="K1629" t="n">
        <v>0.71</v>
      </c>
      <c r="L1629" t="n">
        <v>0.66</v>
      </c>
      <c r="M1629" t="n">
        <v>0.64</v>
      </c>
      <c r="O1629" t="n">
        <v>0.65</v>
      </c>
      <c r="P1629" t="n">
        <v>0.6</v>
      </c>
      <c r="Q1629" t="n">
        <v>0.57</v>
      </c>
      <c r="R1629" t="n">
        <v>0.58</v>
      </c>
      <c r="T1629" t="n">
        <v>0.58</v>
      </c>
      <c r="U1629" t="n">
        <v>0.54</v>
      </c>
      <c r="V1629" t="n">
        <v>0.53</v>
      </c>
      <c r="W1629" t="n">
        <v>0.54</v>
      </c>
      <c r="Y1629" t="n">
        <v>0.55</v>
      </c>
      <c r="Z1629" t="n">
        <v>0.5600000000000001</v>
      </c>
      <c r="AA1629" t="n">
        <v>0.59</v>
      </c>
      <c r="AB1629" t="n">
        <v>0.62</v>
      </c>
      <c r="AD1629" t="n">
        <v>0.61</v>
      </c>
    </row>
    <row r="1630">
      <c r="A1630" t="inlineStr">
        <is>
          <t>Depreciation and amortization</t>
        </is>
      </c>
      <c r="C1630" t="inlineStr">
        <is>
          <t>Actual</t>
        </is>
      </c>
      <c r="D1630" t="inlineStr">
        <is>
          <t>QQQQ</t>
        </is>
      </c>
      <c r="K1630" t="n">
        <v>0.54</v>
      </c>
      <c r="L1630" t="n">
        <v>0.52</v>
      </c>
      <c r="M1630" t="n">
        <v>0.54</v>
      </c>
      <c r="O1630" t="n">
        <v>0.55</v>
      </c>
      <c r="P1630" t="n">
        <v>0.6</v>
      </c>
      <c r="Q1630" t="n">
        <v>0.55</v>
      </c>
      <c r="R1630" t="n">
        <v>0.53</v>
      </c>
      <c r="T1630" t="n">
        <v>0.57</v>
      </c>
      <c r="U1630" t="n">
        <v>0.62</v>
      </c>
      <c r="V1630" t="n">
        <v>0.6</v>
      </c>
      <c r="W1630" t="n">
        <v>0.63</v>
      </c>
      <c r="Y1630" t="n">
        <v>0.63</v>
      </c>
      <c r="Z1630" t="n">
        <v>0.72</v>
      </c>
      <c r="AA1630" t="n">
        <v>0.66</v>
      </c>
      <c r="AB1630" t="n">
        <v>0.67</v>
      </c>
      <c r="AD1630" t="n">
        <v>0.7</v>
      </c>
    </row>
    <row r="1631">
      <c r="A1631" t="inlineStr">
        <is>
          <t>Special items net</t>
        </is>
      </c>
      <c r="C1631" t="inlineStr">
        <is>
          <t>Actual</t>
        </is>
      </c>
      <c r="D1631" t="inlineStr">
        <is>
          <t>QQQQ</t>
        </is>
      </c>
      <c r="K1631" t="n">
        <v>-0.24</v>
      </c>
      <c r="L1631" t="n">
        <v>0.41</v>
      </c>
      <c r="M1631" t="n">
        <v>0.36</v>
      </c>
      <c r="O1631" t="n">
        <v>0.34</v>
      </c>
      <c r="P1631" t="n">
        <v>0.54</v>
      </c>
      <c r="Q1631" t="n">
        <v>0.23</v>
      </c>
      <c r="R1631" t="n">
        <v>0.26</v>
      </c>
      <c r="T1631" t="n">
        <v>0.44</v>
      </c>
      <c r="U1631" t="n">
        <v>0.17</v>
      </c>
      <c r="V1631" t="n">
        <v>0.1</v>
      </c>
      <c r="W1631" t="n">
        <v>0.45</v>
      </c>
      <c r="Y1631" t="n">
        <v>0.29</v>
      </c>
      <c r="Z1631" t="n">
        <v>0.21</v>
      </c>
      <c r="AA1631" t="n">
        <v>0.32</v>
      </c>
      <c r="AB1631" t="n">
        <v>0.17</v>
      </c>
      <c r="AD1631" t="n">
        <v>0.29</v>
      </c>
    </row>
    <row r="1632">
      <c r="A1632" t="inlineStr">
        <is>
          <t>Other</t>
        </is>
      </c>
      <c r="C1632" t="inlineStr">
        <is>
          <t>Actual</t>
        </is>
      </c>
      <c r="D1632" t="inlineStr">
        <is>
          <t>QQQQ</t>
        </is>
      </c>
      <c r="K1632" t="n">
        <v>1.83</v>
      </c>
      <c r="L1632" t="n">
        <v>1.75</v>
      </c>
      <c r="M1632" t="n">
        <v>1.67</v>
      </c>
      <c r="O1632" t="n">
        <v>1.73</v>
      </c>
      <c r="P1632" t="n">
        <v>1.86</v>
      </c>
      <c r="Q1632" t="n">
        <v>1.79</v>
      </c>
      <c r="R1632" t="n">
        <v>1.78</v>
      </c>
      <c r="T1632" t="n">
        <v>1.83</v>
      </c>
      <c r="U1632" t="n">
        <v>1.87</v>
      </c>
      <c r="V1632" t="n">
        <v>1.8</v>
      </c>
      <c r="W1632" t="n">
        <v>1.85</v>
      </c>
      <c r="Y1632" t="n">
        <v>1.87</v>
      </c>
      <c r="Z1632" t="n">
        <v>2.04</v>
      </c>
      <c r="AA1632" t="n">
        <v>1.89</v>
      </c>
      <c r="AB1632" t="n">
        <v>1.89</v>
      </c>
      <c r="AD1632" t="n">
        <v>1.97</v>
      </c>
    </row>
    <row r="1633">
      <c r="A1633" t="inlineStr">
        <is>
          <t>Total mainline CASM</t>
        </is>
      </c>
      <c r="C1633" t="inlineStr">
        <is>
          <t>Actual</t>
        </is>
      </c>
      <c r="D1633" t="inlineStr">
        <is>
          <t>QQQQ</t>
        </is>
      </c>
      <c r="K1633" t="n">
        <v>13.5</v>
      </c>
      <c r="L1633" t="n">
        <v>13.61</v>
      </c>
      <c r="M1633" t="n">
        <v>13.28</v>
      </c>
      <c r="O1633" t="n">
        <v>13.42</v>
      </c>
      <c r="P1633" t="n">
        <v>12.8</v>
      </c>
      <c r="Q1633" t="n">
        <v>11.87</v>
      </c>
      <c r="R1633" t="n">
        <v>11.33</v>
      </c>
      <c r="T1633" t="n">
        <v>12.03</v>
      </c>
      <c r="U1633" t="n">
        <v>11.58</v>
      </c>
      <c r="V1633" t="n">
        <v>11.32</v>
      </c>
      <c r="W1633" t="n">
        <v>11.96</v>
      </c>
      <c r="Y1633" t="n">
        <v>11.94</v>
      </c>
      <c r="Z1633" t="n">
        <v>13.17</v>
      </c>
      <c r="AA1633" t="n">
        <v>12.51</v>
      </c>
      <c r="AB1633" t="n">
        <v>12.37</v>
      </c>
      <c r="AD1633" t="n">
        <v>12.96</v>
      </c>
    </row>
    <row r="1634">
      <c r="A1634" t="inlineStr">
        <is>
          <t>Total mainline CASM-c</t>
        </is>
      </c>
      <c r="I1634">
        <f>SUM(I1624:I1632)</f>
        <v/>
      </c>
      <c r="K1634">
        <f>SUM(K1624:K1632)</f>
        <v/>
      </c>
      <c r="L1634">
        <f>SUM(L1624:L1632)</f>
        <v/>
      </c>
      <c r="M1634">
        <f>SUM(M1624:M1632)</f>
        <v/>
      </c>
      <c r="N1634">
        <f>SUM(N1624:N1632)</f>
        <v/>
      </c>
      <c r="O1634">
        <f>SUM(O1624:O1632)</f>
        <v/>
      </c>
      <c r="P1634">
        <f>SUM(P1624:P1632)</f>
        <v/>
      </c>
      <c r="Q1634">
        <f>SUM(Q1624:Q1632)</f>
        <v/>
      </c>
      <c r="R1634">
        <f>SUM(R1624:R1632)</f>
        <v/>
      </c>
      <c r="S1634">
        <f>SUM(S1624:S1632)</f>
        <v/>
      </c>
      <c r="T1634">
        <f>SUM(T1624:T1632)</f>
        <v/>
      </c>
      <c r="U1634">
        <f>SUM(U1624:U1632)</f>
        <v/>
      </c>
      <c r="V1634">
        <f>SUM(V1624:V1632)</f>
        <v/>
      </c>
      <c r="W1634">
        <f>SUM(W1624:W1632)</f>
        <v/>
      </c>
      <c r="X1634">
        <f>SUM(X1624:X1632)</f>
        <v/>
      </c>
      <c r="Y1634">
        <f>SUM(Y1624:Y1632)</f>
        <v/>
      </c>
      <c r="Z1634">
        <f>SUM(Z1624:Z1632)</f>
        <v/>
      </c>
      <c r="AA1634">
        <f>SUM(AA1624:AA1632)</f>
        <v/>
      </c>
      <c r="AB1634">
        <f>SUM(AB1624:AB1632)</f>
        <v/>
      </c>
      <c r="AC1634">
        <f>SUM(AC1624:AC1632)</f>
        <v/>
      </c>
      <c r="AD1634">
        <f>SUM(AD1624:AD1632)</f>
        <v/>
      </c>
      <c r="AH1634">
        <f>SUM(AH1624:AH1632)</f>
        <v/>
      </c>
      <c r="AM1634">
        <f>SUM(AM1624:AM1632)</f>
        <v/>
      </c>
      <c r="AR1634">
        <f>SUM(AR1624:AR1632)</f>
        <v/>
      </c>
      <c r="AV1634">
        <f>SUM(AV1624:AV1632)</f>
        <v/>
      </c>
    </row>
    <row r="1635">
      <c r="A1635" t="inlineStr">
        <is>
          <t>Sum check</t>
        </is>
      </c>
      <c r="I1635">
        <f>I1633-I1634</f>
        <v/>
      </c>
      <c r="K1635">
        <f>K1633-K1634</f>
        <v/>
      </c>
      <c r="L1635">
        <f>L1633-L1634</f>
        <v/>
      </c>
      <c r="M1635">
        <f>M1633-M1634</f>
        <v/>
      </c>
      <c r="N1635">
        <f>N1633-N1634</f>
        <v/>
      </c>
      <c r="O1635">
        <f>O1633-O1634</f>
        <v/>
      </c>
      <c r="P1635">
        <f>P1633-P1634</f>
        <v/>
      </c>
      <c r="Q1635">
        <f>Q1633-Q1634</f>
        <v/>
      </c>
      <c r="R1635">
        <f>R1633-R1634</f>
        <v/>
      </c>
      <c r="S1635">
        <f>S1633-S1634</f>
        <v/>
      </c>
      <c r="T1635">
        <f>T1633-T1634</f>
        <v/>
      </c>
      <c r="U1635">
        <f>U1633-U1634</f>
        <v/>
      </c>
      <c r="V1635">
        <f>V1633-V1634</f>
        <v/>
      </c>
      <c r="W1635">
        <f>W1633-W1634</f>
        <v/>
      </c>
      <c r="X1635">
        <f>X1633-X1634</f>
        <v/>
      </c>
      <c r="Y1635">
        <f>Y1633-Y1634</f>
        <v/>
      </c>
      <c r="Z1635">
        <f>Z1633-Z1634</f>
        <v/>
      </c>
      <c r="AA1635">
        <f>AA1633-AA1634</f>
        <v/>
      </c>
      <c r="AB1635">
        <f>AB1633-AB1634</f>
        <v/>
      </c>
      <c r="AC1635">
        <f>AC1633-AC1634</f>
        <v/>
      </c>
      <c r="AD1635">
        <f>AD1633-AD1634</f>
        <v/>
      </c>
      <c r="AH1635">
        <f>AH1633-AH1634</f>
        <v/>
      </c>
      <c r="AM1635">
        <f>AM1633-AM1634</f>
        <v/>
      </c>
      <c r="AR1635">
        <f>AR1633-AR1634</f>
        <v/>
      </c>
      <c r="AV1635">
        <f>AV1633-AV1634</f>
        <v/>
      </c>
    </row>
    <row r="1637">
      <c r="A1637" t="inlineStr">
        <is>
          <t>Special items net</t>
        </is>
      </c>
      <c r="C1637" t="inlineStr">
        <is>
          <t>Actual</t>
        </is>
      </c>
      <c r="D1637" t="inlineStr">
        <is>
          <t>QQQQ</t>
        </is>
      </c>
      <c r="K1637" t="n">
        <v>0.24</v>
      </c>
      <c r="L1637" t="n">
        <v>-0.41</v>
      </c>
      <c r="M1637" t="n">
        <v>-0.36</v>
      </c>
      <c r="O1637" t="n">
        <v>-0.34</v>
      </c>
      <c r="P1637" t="n">
        <v>-0.54</v>
      </c>
      <c r="Q1637" t="n">
        <v>-0.23</v>
      </c>
      <c r="R1637" t="n">
        <v>-0.26</v>
      </c>
      <c r="T1637" t="n">
        <v>-0.44</v>
      </c>
      <c r="U1637" t="n">
        <v>-0.17</v>
      </c>
      <c r="V1637" t="n">
        <v>-0.1</v>
      </c>
      <c r="W1637" t="n">
        <v>-0.45</v>
      </c>
      <c r="Y1637" t="n">
        <v>-0.29</v>
      </c>
      <c r="Z1637" t="n">
        <v>-0.21</v>
      </c>
      <c r="AA1637" t="n">
        <v>-0.32</v>
      </c>
      <c r="AB1637" t="n">
        <v>-0.17</v>
      </c>
      <c r="AD1637" t="n">
        <v>-0.29</v>
      </c>
    </row>
    <row r="1638">
      <c r="A1638" t="inlineStr">
        <is>
          <t>Aircraft fuel and related taxes</t>
        </is>
      </c>
      <c r="C1638" t="inlineStr">
        <is>
          <t>Actual</t>
        </is>
      </c>
      <c r="D1638" t="inlineStr">
        <is>
          <t>QQQQ</t>
        </is>
      </c>
      <c r="K1638" t="n">
        <v>-4.77</v>
      </c>
      <c r="L1638" t="n">
        <v>-4.64</v>
      </c>
      <c r="M1638" t="n">
        <v>-4.57</v>
      </c>
      <c r="O1638" t="n">
        <v>-4.46</v>
      </c>
      <c r="P1638" t="n">
        <v>-2.76</v>
      </c>
      <c r="Q1638" t="n">
        <v>-2.86</v>
      </c>
      <c r="R1638" t="n">
        <v>-2.51</v>
      </c>
      <c r="T1638" t="n">
        <v>-2.6</v>
      </c>
      <c r="U1638" t="n">
        <v>-1.79</v>
      </c>
      <c r="V1638" t="n">
        <v>-2.1</v>
      </c>
      <c r="W1638" t="n">
        <v>-2.18</v>
      </c>
      <c r="Y1638" t="n">
        <v>-2.1</v>
      </c>
      <c r="Z1638" t="n">
        <v>-2.48</v>
      </c>
      <c r="AA1638" t="n">
        <v>-2.38</v>
      </c>
      <c r="AB1638" t="n">
        <v>-2.43</v>
      </c>
      <c r="AD1638" t="n">
        <v>-2.51</v>
      </c>
    </row>
    <row r="1639">
      <c r="A1639" t="inlineStr">
        <is>
          <t>Mainline operating expenses per ASM excluding special items and aircraft fuel and related taxes</t>
        </is>
      </c>
      <c r="C1639" t="inlineStr">
        <is>
          <t>Actual</t>
        </is>
      </c>
      <c r="D1639" t="inlineStr">
        <is>
          <t>QQQQ</t>
        </is>
      </c>
      <c r="K1639" t="n">
        <v>8.970000000000001</v>
      </c>
      <c r="L1639" t="n">
        <v>8.550000000000001</v>
      </c>
      <c r="M1639" t="n">
        <v>8.35</v>
      </c>
      <c r="O1639" t="n">
        <v>8.630000000000001</v>
      </c>
      <c r="P1639" t="n">
        <v>9.49</v>
      </c>
      <c r="Q1639" t="n">
        <v>8.77</v>
      </c>
      <c r="R1639" t="n">
        <v>8.56</v>
      </c>
      <c r="T1639" t="n">
        <v>8.99</v>
      </c>
      <c r="U1639" t="n">
        <v>9.619999999999999</v>
      </c>
      <c r="V1639" t="n">
        <v>9.119999999999999</v>
      </c>
      <c r="W1639" t="n">
        <v>9.32</v>
      </c>
      <c r="Y1639" t="n">
        <v>9.539999999999999</v>
      </c>
      <c r="Z1639" t="n">
        <v>10.48</v>
      </c>
      <c r="AA1639" t="n">
        <v>9.82</v>
      </c>
      <c r="AB1639" t="n">
        <v>9.77</v>
      </c>
      <c r="AD1639" t="n">
        <v>10.16</v>
      </c>
    </row>
    <row r="1640">
      <c r="A1640" t="inlineStr">
        <is>
          <t>Mainline operating expenses per ASM excluding special items and aircraft fuel and related taxes-c</t>
        </is>
      </c>
      <c r="I1640">
        <f>I1633+SUM(I1637:I1638)</f>
        <v/>
      </c>
      <c r="K1640">
        <f>K1633+SUM(K1637:K1638)</f>
        <v/>
      </c>
      <c r="L1640">
        <f>L1633+SUM(L1637:L1638)</f>
        <v/>
      </c>
      <c r="M1640">
        <f>M1633+SUM(M1637:M1638)</f>
        <v/>
      </c>
      <c r="N1640">
        <f>N1633+SUM(N1637:N1638)</f>
        <v/>
      </c>
      <c r="O1640">
        <f>O1633+SUM(O1637:O1638)</f>
        <v/>
      </c>
      <c r="P1640">
        <f>P1633+SUM(P1637:P1638)</f>
        <v/>
      </c>
      <c r="Q1640">
        <f>Q1633+SUM(Q1637:Q1638)</f>
        <v/>
      </c>
      <c r="R1640">
        <f>R1633+SUM(R1637:R1638)</f>
        <v/>
      </c>
      <c r="S1640">
        <f>S1633+SUM(S1637:S1638)</f>
        <v/>
      </c>
      <c r="T1640">
        <f>T1633+SUM(T1637:T1638)</f>
        <v/>
      </c>
      <c r="U1640">
        <f>U1633+SUM(U1637:U1638)</f>
        <v/>
      </c>
      <c r="V1640">
        <f>V1633+SUM(V1637:V1638)</f>
        <v/>
      </c>
      <c r="W1640">
        <f>W1633+SUM(W1637:W1638)</f>
        <v/>
      </c>
      <c r="X1640">
        <f>X1633+SUM(X1637:X1638)</f>
        <v/>
      </c>
      <c r="Y1640">
        <f>Y1633+SUM(Y1637:Y1638)</f>
        <v/>
      </c>
      <c r="Z1640">
        <f>Z1633+SUM(Z1637:Z1638)</f>
        <v/>
      </c>
      <c r="AA1640">
        <f>AA1633+SUM(AA1637:AA1638)</f>
        <v/>
      </c>
      <c r="AB1640">
        <f>AB1633+SUM(AB1637:AB1638)</f>
        <v/>
      </c>
      <c r="AC1640">
        <f>AC1633+SUM(AC1637:AC1638)</f>
        <v/>
      </c>
      <c r="AD1640">
        <f>AD1633+SUM(AD1637:AD1638)</f>
        <v/>
      </c>
      <c r="AH1640">
        <f>AH1633+SUM(AH1637:AH1638)</f>
        <v/>
      </c>
      <c r="AM1640">
        <f>AM1633+SUM(AM1637:AM1638)</f>
        <v/>
      </c>
      <c r="AR1640">
        <f>AR1633+SUM(AR1637:AR1638)</f>
        <v/>
      </c>
      <c r="AV1640">
        <f>AV1633+SUM(AV1637:AV1638)</f>
        <v/>
      </c>
    </row>
    <row r="1641">
      <c r="A1641" t="inlineStr">
        <is>
          <t>Sum check</t>
        </is>
      </c>
      <c r="I1641">
        <f>I1639-I1640</f>
        <v/>
      </c>
      <c r="K1641">
        <f>K1639-K1640</f>
        <v/>
      </c>
      <c r="L1641">
        <f>L1639-L1640</f>
        <v/>
      </c>
      <c r="M1641">
        <f>M1639-M1640</f>
        <v/>
      </c>
      <c r="N1641">
        <f>N1639-N1640</f>
        <v/>
      </c>
      <c r="O1641">
        <f>O1639-O1640</f>
        <v/>
      </c>
      <c r="P1641">
        <f>P1639-P1640</f>
        <v/>
      </c>
      <c r="Q1641">
        <f>Q1639-Q1640</f>
        <v/>
      </c>
      <c r="R1641">
        <f>R1639-R1640</f>
        <v/>
      </c>
      <c r="S1641">
        <f>S1639-S1640</f>
        <v/>
      </c>
      <c r="T1641">
        <f>T1639-T1640</f>
        <v/>
      </c>
      <c r="U1641">
        <f>U1639-U1640</f>
        <v/>
      </c>
      <c r="V1641">
        <f>V1639-V1640</f>
        <v/>
      </c>
      <c r="W1641">
        <f>W1639-W1640</f>
        <v/>
      </c>
      <c r="X1641">
        <f>X1639-X1640</f>
        <v/>
      </c>
      <c r="Y1641">
        <f>Y1639-Y1640</f>
        <v/>
      </c>
      <c r="Z1641">
        <f>Z1639-Z1640</f>
        <v/>
      </c>
      <c r="AA1641">
        <f>AA1639-AA1640</f>
        <v/>
      </c>
      <c r="AB1641">
        <f>AB1639-AB1640</f>
        <v/>
      </c>
      <c r="AC1641">
        <f>AC1639-AC1640</f>
        <v/>
      </c>
      <c r="AD1641">
        <f>AD1639-AD1640</f>
        <v/>
      </c>
      <c r="AH1641">
        <f>AH1639-AH1640</f>
        <v/>
      </c>
      <c r="AM1641">
        <f>AM1639-AM1640</f>
        <v/>
      </c>
      <c r="AR1641">
        <f>AR1639-AR1640</f>
        <v/>
      </c>
      <c r="AV1641">
        <f>AV1639-AV1640</f>
        <v/>
      </c>
    </row>
    <row r="1643">
      <c r="A1643" t="inlineStr">
        <is>
          <t>Total CASM and our total CASM excluding special items and fuel</t>
        </is>
      </c>
    </row>
    <row r="1644">
      <c r="A1644" t="inlineStr">
        <is>
          <t>Total CASM:</t>
        </is>
      </c>
    </row>
    <row r="1645">
      <c r="A1645" t="inlineStr">
        <is>
          <t>Aircraft fuel and related taxes</t>
        </is>
      </c>
      <c r="C1645" t="inlineStr">
        <is>
          <t>Actual</t>
        </is>
      </c>
      <c r="D1645" t="inlineStr">
        <is>
          <t>QQQQ</t>
        </is>
      </c>
      <c r="Z1645" t="n">
        <v>2.18</v>
      </c>
      <c r="AA1645" t="n">
        <v>2.1</v>
      </c>
      <c r="AB1645" t="n">
        <v>2.15</v>
      </c>
      <c r="AD1645" t="n">
        <v>2.22</v>
      </c>
      <c r="AE1645" t="n">
        <v>2.68</v>
      </c>
      <c r="AF1645" t="n">
        <v>2.89</v>
      </c>
      <c r="AG1645" t="n">
        <v>2.98</v>
      </c>
      <c r="AI1645" t="n">
        <v>2.86</v>
      </c>
      <c r="AJ1645" t="n">
        <v>2.59</v>
      </c>
      <c r="AK1645" t="n">
        <v>2.76</v>
      </c>
      <c r="AL1645" t="n">
        <v>2.62</v>
      </c>
      <c r="AN1645" t="n">
        <v>2.64</v>
      </c>
      <c r="AO1645" t="n">
        <v>2.25</v>
      </c>
    </row>
    <row r="1646">
      <c r="A1646" t="inlineStr">
        <is>
          <t>Salaries wages and benefits</t>
        </is>
      </c>
      <c r="C1646" t="inlineStr">
        <is>
          <t>Actual</t>
        </is>
      </c>
      <c r="D1646" t="inlineStr">
        <is>
          <t>QQQQ</t>
        </is>
      </c>
      <c r="Z1646" t="n">
        <v>4.44</v>
      </c>
      <c r="AA1646" t="n">
        <v>4.23</v>
      </c>
      <c r="AB1646" t="n">
        <v>4.15</v>
      </c>
      <c r="AD1646" t="n">
        <v>4.32</v>
      </c>
      <c r="AE1646" t="n">
        <v>4.58</v>
      </c>
      <c r="AF1646" t="n">
        <v>4.24</v>
      </c>
      <c r="AG1646" t="n">
        <v>4.17</v>
      </c>
      <c r="AI1646" t="n">
        <v>4.34</v>
      </c>
      <c r="AJ1646" t="n">
        <v>4.64</v>
      </c>
      <c r="AK1646" t="n">
        <v>4.42</v>
      </c>
      <c r="AL1646" t="n">
        <v>4.25</v>
      </c>
      <c r="AN1646" t="n">
        <v>4.42</v>
      </c>
      <c r="AO1646" t="n">
        <v>5.06</v>
      </c>
    </row>
    <row r="1647">
      <c r="A1647" t="inlineStr">
        <is>
          <t>Maintenance materials and repairs</t>
        </is>
      </c>
      <c r="C1647" t="inlineStr">
        <is>
          <t>Actual</t>
        </is>
      </c>
      <c r="D1647" t="inlineStr">
        <is>
          <t>QQQQ</t>
        </is>
      </c>
      <c r="Z1647" t="n">
        <v>0.76</v>
      </c>
      <c r="AA1647" t="n">
        <v>0.6899999999999999</v>
      </c>
      <c r="AB1647" t="n">
        <v>0.67</v>
      </c>
      <c r="AD1647" t="n">
        <v>0.71</v>
      </c>
      <c r="AE1647" t="n">
        <v>0.71</v>
      </c>
      <c r="AF1647" t="n">
        <v>0.6899999999999999</v>
      </c>
      <c r="AG1647" t="n">
        <v>0.7</v>
      </c>
      <c r="AI1647" t="n">
        <v>0.73</v>
      </c>
      <c r="AJ1647" t="n">
        <v>0.84</v>
      </c>
      <c r="AK1647" t="n">
        <v>0.8</v>
      </c>
      <c r="AL1647" t="n">
        <v>0.8</v>
      </c>
      <c r="AN1647" t="n">
        <v>0.83</v>
      </c>
      <c r="AO1647" t="n">
        <v>1.01</v>
      </c>
    </row>
    <row r="1648">
      <c r="A1648" t="inlineStr">
        <is>
          <t>Other rent and landing fees</t>
        </is>
      </c>
      <c r="C1648" t="inlineStr">
        <is>
          <t>Actual</t>
        </is>
      </c>
      <c r="D1648" t="inlineStr">
        <is>
          <t>QQQQ</t>
        </is>
      </c>
      <c r="Z1648" t="n">
        <v>0.68</v>
      </c>
      <c r="AA1648" t="n">
        <v>0.63</v>
      </c>
      <c r="AB1648" t="n">
        <v>0.64</v>
      </c>
      <c r="AD1648" t="n">
        <v>0.65</v>
      </c>
      <c r="AE1648" t="n">
        <v>0.7</v>
      </c>
      <c r="AF1648" t="n">
        <v>0.67</v>
      </c>
      <c r="AG1648" t="n">
        <v>0.66</v>
      </c>
      <c r="AI1648" t="n">
        <v>0.67</v>
      </c>
      <c r="AJ1648" t="n">
        <v>0.75</v>
      </c>
      <c r="AK1648" t="n">
        <v>0.74</v>
      </c>
      <c r="AL1648" t="n">
        <v>0.7</v>
      </c>
      <c r="AN1648" t="n">
        <v>0.72</v>
      </c>
      <c r="AO1648" t="n">
        <v>0.75</v>
      </c>
    </row>
    <row r="1649">
      <c r="A1649" t="inlineStr">
        <is>
          <t>Aircraft rent</t>
        </is>
      </c>
      <c r="C1649" t="inlineStr">
        <is>
          <t>Actual</t>
        </is>
      </c>
      <c r="D1649" t="inlineStr">
        <is>
          <t>QQQQ</t>
        </is>
      </c>
      <c r="Z1649" t="n">
        <v>0.46</v>
      </c>
      <c r="AA1649" t="n">
        <v>0.41</v>
      </c>
      <c r="AB1649" t="n">
        <v>0.42</v>
      </c>
      <c r="AD1649" t="n">
        <v>0.43</v>
      </c>
      <c r="AE1649" t="n">
        <v>0.46</v>
      </c>
      <c r="AF1649" t="n">
        <v>0.42</v>
      </c>
      <c r="AG1649" t="n">
        <v>0.42</v>
      </c>
      <c r="AI1649" t="n">
        <v>0.45</v>
      </c>
      <c r="AJ1649" t="n">
        <v>0.49</v>
      </c>
      <c r="AK1649" t="n">
        <v>0.46</v>
      </c>
      <c r="AL1649" t="n">
        <v>0.44</v>
      </c>
      <c r="AN1649" t="n">
        <v>0.47</v>
      </c>
      <c r="AO1649" t="n">
        <v>0.54</v>
      </c>
    </row>
    <row r="1650">
      <c r="A1650" t="inlineStr">
        <is>
          <t>Selling expenses</t>
        </is>
      </c>
      <c r="C1650" t="inlineStr">
        <is>
          <t>Actual</t>
        </is>
      </c>
      <c r="D1650" t="inlineStr">
        <is>
          <t>QQQQ</t>
        </is>
      </c>
      <c r="Z1650" t="n">
        <v>0.49</v>
      </c>
      <c r="AA1650" t="n">
        <v>0.52</v>
      </c>
      <c r="AB1650" t="n">
        <v>0.55</v>
      </c>
      <c r="AD1650" t="n">
        <v>0.53</v>
      </c>
      <c r="AE1650" t="n">
        <v>0.54</v>
      </c>
      <c r="AF1650" t="n">
        <v>0.53</v>
      </c>
      <c r="AG1650" t="n">
        <v>0.53</v>
      </c>
      <c r="AI1650" t="n">
        <v>0.54</v>
      </c>
      <c r="AJ1650" t="n">
        <v>0.5600000000000001</v>
      </c>
      <c r="AK1650" t="n">
        <v>0.55</v>
      </c>
      <c r="AL1650" t="n">
        <v>0.5600000000000001</v>
      </c>
      <c r="AN1650" t="n">
        <v>0.5600000000000001</v>
      </c>
      <c r="AO1650" t="n">
        <v>0.49</v>
      </c>
    </row>
    <row r="1651">
      <c r="A1651" t="inlineStr">
        <is>
          <t>Depreciation and amortization</t>
        </is>
      </c>
      <c r="C1651" t="inlineStr">
        <is>
          <t>Actual</t>
        </is>
      </c>
      <c r="D1651" t="inlineStr">
        <is>
          <t>QQQQ</t>
        </is>
      </c>
      <c r="Z1651" t="n">
        <v>0.63</v>
      </c>
      <c r="AA1651" t="n">
        <v>0.58</v>
      </c>
      <c r="AB1651" t="n">
        <v>0.59</v>
      </c>
      <c r="AD1651" t="n">
        <v>0.62</v>
      </c>
      <c r="AE1651" t="n">
        <v>0.68</v>
      </c>
      <c r="AF1651" t="n">
        <v>0.63</v>
      </c>
      <c r="AG1651" t="n">
        <v>0.63</v>
      </c>
      <c r="AI1651" t="n">
        <v>0.65</v>
      </c>
      <c r="AJ1651" t="n">
        <v>0.72</v>
      </c>
      <c r="AK1651" t="n">
        <v>0.68</v>
      </c>
      <c r="AL1651" t="n">
        <v>0.66</v>
      </c>
      <c r="AN1651" t="n">
        <v>0.7</v>
      </c>
      <c r="AO1651" t="n">
        <v>0.9</v>
      </c>
    </row>
    <row r="1652">
      <c r="A1652" t="inlineStr">
        <is>
          <t>Mainline operating special items, net</t>
        </is>
      </c>
      <c r="C1652" t="inlineStr">
        <is>
          <t>Actual</t>
        </is>
      </c>
      <c r="D1652" t="inlineStr">
        <is>
          <t>QQQQ</t>
        </is>
      </c>
      <c r="Z1652" t="n">
        <v>0.18</v>
      </c>
      <c r="AA1652" t="n">
        <v>0.28</v>
      </c>
      <c r="AB1652" t="n">
        <v>0.15</v>
      </c>
      <c r="AD1652" t="n">
        <v>0.26</v>
      </c>
      <c r="AE1652" t="n">
        <v>0.3</v>
      </c>
      <c r="AF1652" t="n">
        <v>0.21</v>
      </c>
      <c r="AG1652" t="n">
        <v>0.29</v>
      </c>
      <c r="AI1652" t="n">
        <v>0.28</v>
      </c>
      <c r="AJ1652" t="n">
        <v>0.21</v>
      </c>
      <c r="AK1652" t="n">
        <v>0.17</v>
      </c>
      <c r="AL1652" t="n">
        <v>0.3</v>
      </c>
      <c r="AN1652" t="n">
        <v>0.22</v>
      </c>
      <c r="AO1652" t="n">
        <v>1.82</v>
      </c>
    </row>
    <row r="1653">
      <c r="A1653" t="inlineStr">
        <is>
          <t>Other</t>
        </is>
      </c>
      <c r="C1653" t="inlineStr">
        <is>
          <t>Actual</t>
        </is>
      </c>
      <c r="D1653" t="inlineStr">
        <is>
          <t>QQQQ</t>
        </is>
      </c>
      <c r="Z1653" t="n">
        <v>1.83</v>
      </c>
      <c r="AA1653" t="n">
        <v>1.71</v>
      </c>
      <c r="AB1653" t="n">
        <v>1.71</v>
      </c>
      <c r="AD1653" t="n">
        <v>1.78</v>
      </c>
      <c r="AE1653" t="n">
        <v>1.92</v>
      </c>
      <c r="AF1653" t="n">
        <v>1.82</v>
      </c>
      <c r="AG1653" t="n">
        <v>1.73</v>
      </c>
      <c r="AI1653" t="n">
        <v>1.8</v>
      </c>
      <c r="AJ1653" t="n">
        <v>1.88</v>
      </c>
      <c r="AK1653" t="n">
        <v>1.76</v>
      </c>
      <c r="AL1653" t="n">
        <v>1.76</v>
      </c>
      <c r="AN1653" t="n">
        <v>1.78</v>
      </c>
      <c r="AO1653" t="n">
        <v>1.89</v>
      </c>
    </row>
    <row r="1654">
      <c r="A1654" t="inlineStr">
        <is>
          <t>Regional expenses</t>
        </is>
      </c>
    </row>
    <row r="1655">
      <c r="A1655" t="inlineStr">
        <is>
          <t>Aircraft fuel and related taxes</t>
        </is>
      </c>
      <c r="C1655" t="inlineStr">
        <is>
          <t>Actual</t>
        </is>
      </c>
      <c r="D1655" t="inlineStr">
        <is>
          <t>QQQQ</t>
        </is>
      </c>
      <c r="Z1655" t="n">
        <v>0.49</v>
      </c>
      <c r="AA1655" t="n">
        <v>0.46</v>
      </c>
      <c r="AB1655" t="n">
        <v>0.48</v>
      </c>
      <c r="AD1655" t="n">
        <v>0.5</v>
      </c>
      <c r="AE1655" t="n">
        <v>0.6</v>
      </c>
      <c r="AF1655" t="n">
        <v>0.64</v>
      </c>
      <c r="AG1655" t="n">
        <v>0.67</v>
      </c>
      <c r="AI1655" t="n">
        <v>0.65</v>
      </c>
      <c r="AJ1655" t="n">
        <v>0.63</v>
      </c>
      <c r="AK1655" t="n">
        <v>0.67</v>
      </c>
      <c r="AL1655" t="n">
        <v>0.64</v>
      </c>
      <c r="AN1655" t="n">
        <v>0.66</v>
      </c>
      <c r="AO1655" t="n">
        <v>0.63</v>
      </c>
    </row>
    <row r="1656">
      <c r="A1656" t="inlineStr">
        <is>
          <t>Other</t>
        </is>
      </c>
      <c r="C1656" t="inlineStr">
        <is>
          <t>Actual</t>
        </is>
      </c>
      <c r="D1656" t="inlineStr">
        <is>
          <t>QQQQ</t>
        </is>
      </c>
      <c r="Z1656" t="n">
        <v>1.95</v>
      </c>
      <c r="AA1656" t="n">
        <v>1.8</v>
      </c>
      <c r="AB1656" t="n">
        <v>1.78</v>
      </c>
      <c r="AD1656" t="n">
        <v>1.87</v>
      </c>
      <c r="AE1656" t="n">
        <v>1.97</v>
      </c>
      <c r="AF1656" t="n">
        <v>1.82</v>
      </c>
      <c r="AG1656" t="n">
        <v>1.77</v>
      </c>
      <c r="AI1656" t="n">
        <v>1.88</v>
      </c>
      <c r="AJ1656" t="n">
        <v>2.01</v>
      </c>
      <c r="AK1656" t="n">
        <v>1.93</v>
      </c>
      <c r="AL1656" t="n">
        <v>1.91</v>
      </c>
      <c r="AN1656" t="n">
        <v>1.98</v>
      </c>
      <c r="AO1656" t="n">
        <v>2.47</v>
      </c>
    </row>
    <row r="1657">
      <c r="A1657" t="inlineStr">
        <is>
          <t>Total CASM</t>
        </is>
      </c>
      <c r="C1657" t="inlineStr">
        <is>
          <t>Actual</t>
        </is>
      </c>
      <c r="D1657" t="inlineStr">
        <is>
          <t>QQQQ</t>
        </is>
      </c>
      <c r="Z1657" t="n">
        <v>14.12</v>
      </c>
      <c r="AA1657" t="n">
        <v>13.42</v>
      </c>
      <c r="AB1657" t="n">
        <v>13.29</v>
      </c>
      <c r="AD1657" t="n">
        <v>13.88</v>
      </c>
      <c r="AE1657" t="n">
        <v>15.15</v>
      </c>
      <c r="AF1657" t="n">
        <v>14.56</v>
      </c>
      <c r="AG1657" t="n">
        <v>14.54</v>
      </c>
      <c r="AI1657" t="n">
        <v>14.85</v>
      </c>
      <c r="AJ1657" t="n">
        <v>15.31</v>
      </c>
      <c r="AK1657" t="n">
        <v>14.94</v>
      </c>
      <c r="AL1657" t="n">
        <v>14.64</v>
      </c>
      <c r="AN1657" t="n">
        <v>14.98</v>
      </c>
      <c r="AO1657" t="n">
        <v>17.82</v>
      </c>
    </row>
    <row r="1658">
      <c r="A1658" t="inlineStr">
        <is>
          <t>Total CASM-c</t>
        </is>
      </c>
      <c r="I1658">
        <f>SUM(I1645:I1653,I1655:I1656)</f>
        <v/>
      </c>
      <c r="N1658">
        <f>SUM(N1645:N1653,N1655:N1656)</f>
        <v/>
      </c>
      <c r="S1658">
        <f>SUM(S1645:S1653,S1655:S1656)</f>
        <v/>
      </c>
      <c r="X1658">
        <f>SUM(X1645:X1653,X1655:X1656)</f>
        <v/>
      </c>
      <c r="Z1658">
        <f>SUM(Z1645:Z1653,Z1655:Z1656)</f>
        <v/>
      </c>
      <c r="AA1658">
        <f>SUM(AA1645:AA1653,AA1655:AA1656)</f>
        <v/>
      </c>
      <c r="AB1658">
        <f>SUM(AB1645:AB1653,AB1655:AB1656)</f>
        <v/>
      </c>
      <c r="AC1658">
        <f>SUM(AC1645:AC1653,AC1655:AC1656)</f>
        <v/>
      </c>
      <c r="AD1658">
        <f>SUM(AD1645:AD1653,AD1655:AD1656)</f>
        <v/>
      </c>
      <c r="AE1658">
        <f>SUM(AE1645:AE1653,AE1655:AE1656)</f>
        <v/>
      </c>
      <c r="AF1658">
        <f>SUM(AF1645:AF1653,AF1655:AF1656)</f>
        <v/>
      </c>
      <c r="AG1658">
        <f>SUM(AG1645:AG1653,AG1655:AG1656)</f>
        <v/>
      </c>
      <c r="AH1658">
        <f>SUM(AH1645:AH1653,AH1655:AH1656)</f>
        <v/>
      </c>
      <c r="AI1658">
        <f>SUM(AI1645:AI1653,AI1655:AI1656)</f>
        <v/>
      </c>
      <c r="AJ1658">
        <f>SUM(AJ1645:AJ1653,AJ1655:AJ1656)</f>
        <v/>
      </c>
      <c r="AK1658">
        <f>SUM(AK1645:AK1653,AK1655:AK1656)</f>
        <v/>
      </c>
      <c r="AL1658">
        <f>SUM(AL1645:AL1653,AL1655:AL1656)</f>
        <v/>
      </c>
      <c r="AM1658">
        <f>SUM(AM1645:AM1653,AM1655:AM1656)</f>
        <v/>
      </c>
      <c r="AN1658">
        <f>SUM(AN1645:AN1653,AN1655:AN1656)</f>
        <v/>
      </c>
      <c r="AO1658">
        <f>SUM(AO1645:AO1653,AO1655:AO1656)</f>
        <v/>
      </c>
      <c r="AR1658">
        <f>SUM(AR1645:AR1653,AR1655:AR1656)</f>
        <v/>
      </c>
      <c r="AV1658">
        <f>SUM(AV1645:AV1653,AV1655:AV1656)</f>
        <v/>
      </c>
    </row>
    <row r="1659">
      <c r="A1659" t="inlineStr">
        <is>
          <t>Sum check</t>
        </is>
      </c>
      <c r="I1659">
        <f>I1657-I1658</f>
        <v/>
      </c>
      <c r="N1659">
        <f>N1657-N1658</f>
        <v/>
      </c>
      <c r="S1659">
        <f>S1657-S1658</f>
        <v/>
      </c>
      <c r="X1659">
        <f>X1657-X1658</f>
        <v/>
      </c>
      <c r="Z1659">
        <f>Z1657-Z1658</f>
        <v/>
      </c>
      <c r="AA1659">
        <f>AA1657-AA1658</f>
        <v/>
      </c>
      <c r="AB1659">
        <f>AB1657-AB1658</f>
        <v/>
      </c>
      <c r="AC1659">
        <f>AC1657-AC1658</f>
        <v/>
      </c>
      <c r="AD1659">
        <f>AD1657-AD1658</f>
        <v/>
      </c>
      <c r="AE1659">
        <f>AE1657-AE1658</f>
        <v/>
      </c>
      <c r="AF1659">
        <f>AF1657-AF1658</f>
        <v/>
      </c>
      <c r="AG1659">
        <f>AG1657-AG1658</f>
        <v/>
      </c>
      <c r="AH1659">
        <f>AH1657-AH1658</f>
        <v/>
      </c>
      <c r="AI1659">
        <f>AI1657-AI1658</f>
        <v/>
      </c>
      <c r="AJ1659">
        <f>AJ1657-AJ1658</f>
        <v/>
      </c>
      <c r="AK1659">
        <f>AK1657-AK1658</f>
        <v/>
      </c>
      <c r="AL1659">
        <f>AL1657-AL1658</f>
        <v/>
      </c>
      <c r="AM1659">
        <f>AM1657-AM1658</f>
        <v/>
      </c>
      <c r="AN1659">
        <f>AN1657-AN1658</f>
        <v/>
      </c>
      <c r="AO1659">
        <f>AO1657-AO1658</f>
        <v/>
      </c>
      <c r="AR1659">
        <f>AR1657-AR1658</f>
        <v/>
      </c>
      <c r="AV1659">
        <f>AV1657-AV1658</f>
        <v/>
      </c>
    </row>
    <row r="1661">
      <c r="A1661" t="inlineStr">
        <is>
          <t>Special items, net:</t>
        </is>
      </c>
    </row>
    <row r="1662">
      <c r="A1662" t="inlineStr">
        <is>
          <t>Mainline operating special items, net</t>
        </is>
      </c>
      <c r="C1662" t="inlineStr">
        <is>
          <t>Actual</t>
        </is>
      </c>
      <c r="D1662" t="inlineStr">
        <is>
          <t>QQQQ</t>
        </is>
      </c>
      <c r="Z1662" t="n">
        <v>-0.18</v>
      </c>
      <c r="AA1662" t="n">
        <v>-0.28</v>
      </c>
      <c r="AB1662" t="n">
        <v>-0.15</v>
      </c>
      <c r="AD1662" t="n">
        <v>-0.26</v>
      </c>
      <c r="AE1662" t="n">
        <v>-0.3</v>
      </c>
      <c r="AF1662" t="n">
        <v>-0.21</v>
      </c>
      <c r="AG1662" t="n">
        <v>-0.29</v>
      </c>
      <c r="AI1662" t="n">
        <v>-0.28</v>
      </c>
      <c r="AJ1662" t="n">
        <v>-0.21</v>
      </c>
      <c r="AK1662" t="n">
        <v>-0.17</v>
      </c>
      <c r="AL1662" t="n">
        <v>-0.3</v>
      </c>
      <c r="AN1662" t="n">
        <v>-0.22</v>
      </c>
      <c r="AO1662" t="n">
        <v>-1.82</v>
      </c>
    </row>
    <row r="1663">
      <c r="A1663" t="inlineStr">
        <is>
          <t>Regional operating special items, net</t>
        </is>
      </c>
      <c r="C1663" t="inlineStr">
        <is>
          <t>Actual</t>
        </is>
      </c>
      <c r="D1663" t="inlineStr">
        <is>
          <t>QQQQ</t>
        </is>
      </c>
      <c r="AB1663" t="n">
        <v>0.01</v>
      </c>
      <c r="AD1663" t="n">
        <v>-0.01</v>
      </c>
      <c r="AL1663" t="n">
        <v>-0.01</v>
      </c>
      <c r="AO1663" t="n">
        <v>-0.15</v>
      </c>
    </row>
    <row r="1664">
      <c r="A1664" t="inlineStr">
        <is>
          <t>Aircraft fuel and related taxes mainline</t>
        </is>
      </c>
      <c r="C1664" t="inlineStr">
        <is>
          <t>Actual</t>
        </is>
      </c>
      <c r="D1664" t="inlineStr">
        <is>
          <t>QQQQ</t>
        </is>
      </c>
      <c r="Z1664" t="n">
        <v>-2.18</v>
      </c>
      <c r="AA1664" t="n">
        <v>-2.1</v>
      </c>
      <c r="AB1664" t="n">
        <v>-2.15</v>
      </c>
      <c r="AD1664" t="n">
        <v>-2.22</v>
      </c>
      <c r="AE1664" t="n">
        <v>-2.68</v>
      </c>
      <c r="AF1664" t="n">
        <v>-2.89</v>
      </c>
      <c r="AG1664" t="n">
        <v>-2.98</v>
      </c>
      <c r="AI1664" t="n">
        <v>-2.86</v>
      </c>
      <c r="AJ1664" t="n">
        <v>-2.59</v>
      </c>
      <c r="AK1664" t="n">
        <v>-2.76</v>
      </c>
      <c r="AL1664" t="n">
        <v>-2.62</v>
      </c>
      <c r="AN1664" t="n">
        <v>-2.64</v>
      </c>
      <c r="AO1664" t="n">
        <v>-2.25</v>
      </c>
    </row>
    <row r="1665">
      <c r="A1665" t="inlineStr">
        <is>
          <t>Aircraft fuel and related taxes regional</t>
        </is>
      </c>
      <c r="C1665" t="inlineStr">
        <is>
          <t>Actual</t>
        </is>
      </c>
      <c r="D1665" t="inlineStr">
        <is>
          <t>QQQQ</t>
        </is>
      </c>
      <c r="Z1665" t="n">
        <v>-0.49</v>
      </c>
      <c r="AA1665" t="n">
        <v>-0.46</v>
      </c>
      <c r="AB1665" t="n">
        <v>-0.48</v>
      </c>
      <c r="AD1665" t="n">
        <v>-0.5</v>
      </c>
      <c r="AE1665" t="n">
        <v>-0.6</v>
      </c>
      <c r="AF1665" t="n">
        <v>-0.64</v>
      </c>
      <c r="AG1665" t="n">
        <v>-0.67</v>
      </c>
      <c r="AI1665" t="n">
        <v>-0.65</v>
      </c>
      <c r="AJ1665" t="n">
        <v>-0.63</v>
      </c>
      <c r="AK1665" t="n">
        <v>-0.67</v>
      </c>
      <c r="AL1665" t="n">
        <v>-0.64</v>
      </c>
      <c r="AN1665" t="n">
        <v>-0.66</v>
      </c>
      <c r="AO1665" t="n">
        <v>-0.63</v>
      </c>
    </row>
    <row r="1666">
      <c r="A1666" t="inlineStr">
        <is>
          <t>Total CASM excluding special items and fuel</t>
        </is>
      </c>
      <c r="C1666" t="inlineStr">
        <is>
          <t>Actual</t>
        </is>
      </c>
      <c r="D1666" t="inlineStr">
        <is>
          <t>QQQQ</t>
        </is>
      </c>
      <c r="Z1666" t="n">
        <v>11.25</v>
      </c>
      <c r="AA1666" t="n">
        <v>10.57</v>
      </c>
      <c r="AB1666" t="n">
        <v>10.51</v>
      </c>
      <c r="AD1666" t="n">
        <v>10.9</v>
      </c>
      <c r="AE1666" t="n">
        <v>11.57</v>
      </c>
      <c r="AF1666" t="n">
        <v>10.83</v>
      </c>
      <c r="AG1666" t="n">
        <v>10.6</v>
      </c>
      <c r="AI1666" t="n">
        <v>11.06</v>
      </c>
      <c r="AJ1666" t="n">
        <v>11.88</v>
      </c>
      <c r="AK1666" t="n">
        <v>11.34</v>
      </c>
      <c r="AL1666" t="n">
        <v>11.07</v>
      </c>
      <c r="AN1666" t="n">
        <v>11.46</v>
      </c>
      <c r="AO1666" t="n">
        <v>12.97</v>
      </c>
    </row>
    <row r="1667">
      <c r="A1667" t="inlineStr">
        <is>
          <t>Total CASM excluding special items and fuel-c</t>
        </is>
      </c>
      <c r="I1667">
        <f>SUM(I1662:I1665)+I1657</f>
        <v/>
      </c>
      <c r="N1667">
        <f>SUM(N1662:N1665)+N1657</f>
        <v/>
      </c>
      <c r="S1667">
        <f>SUM(S1662:S1665)+S1657</f>
        <v/>
      </c>
      <c r="X1667">
        <f>SUM(X1662:X1665)+X1657</f>
        <v/>
      </c>
      <c r="Z1667">
        <f>SUM(Z1662:Z1665)+Z1657</f>
        <v/>
      </c>
      <c r="AA1667">
        <f>SUM(AA1662:AA1665)+AA1657</f>
        <v/>
      </c>
      <c r="AB1667">
        <f>SUM(AB1662:AB1665)+AB1657</f>
        <v/>
      </c>
      <c r="AC1667">
        <f>SUM(AC1662:AC1665)+AC1657</f>
        <v/>
      </c>
      <c r="AD1667">
        <f>SUM(AD1662:AD1665)+AD1657</f>
        <v/>
      </c>
      <c r="AE1667">
        <f>SUM(AE1662:AE1665)+AE1657</f>
        <v/>
      </c>
      <c r="AF1667">
        <f>SUM(AF1662:AF1665)+AF1657</f>
        <v/>
      </c>
      <c r="AG1667">
        <f>SUM(AG1662:AG1665)+AG1657</f>
        <v/>
      </c>
      <c r="AH1667">
        <f>SUM(AH1662:AH1665)+AH1657</f>
        <v/>
      </c>
      <c r="AI1667">
        <f>SUM(AI1662:AI1665)+AI1657</f>
        <v/>
      </c>
      <c r="AJ1667">
        <f>SUM(AJ1662:AJ1665)+AJ1657</f>
        <v/>
      </c>
      <c r="AK1667">
        <f>SUM(AK1662:AK1665)+AK1657</f>
        <v/>
      </c>
      <c r="AL1667">
        <f>SUM(AL1662:AL1665)+AL1657</f>
        <v/>
      </c>
      <c r="AM1667">
        <f>SUM(AM1662:AM1665)+AM1657</f>
        <v/>
      </c>
      <c r="AN1667">
        <f>SUM(AN1662:AN1665)+AN1657</f>
        <v/>
      </c>
      <c r="AO1667">
        <f>SUM(AO1662:AO1665)+AO1657</f>
        <v/>
      </c>
      <c r="AR1667">
        <f>SUM(AR1662:AR1665)+AR1657</f>
        <v/>
      </c>
      <c r="AV1667">
        <f>SUM(AV1662:AV1665)+AV1657</f>
        <v/>
      </c>
    </row>
    <row r="1668">
      <c r="A1668" t="inlineStr">
        <is>
          <t>Sum check</t>
        </is>
      </c>
      <c r="I1668">
        <f>I1666-I1667</f>
        <v/>
      </c>
      <c r="N1668">
        <f>N1666-N1667</f>
        <v/>
      </c>
      <c r="S1668">
        <f>S1666-S1667</f>
        <v/>
      </c>
      <c r="X1668">
        <f>X1666-X1667</f>
        <v/>
      </c>
      <c r="Z1668">
        <f>Z1666-Z1667</f>
        <v/>
      </c>
      <c r="AA1668">
        <f>AA1666-AA1667</f>
        <v/>
      </c>
      <c r="AB1668">
        <f>AB1666-AB1667</f>
        <v/>
      </c>
      <c r="AC1668">
        <f>AC1666-AC1667</f>
        <v/>
      </c>
      <c r="AD1668">
        <f>AD1666-AD1667</f>
        <v/>
      </c>
      <c r="AE1668">
        <f>AE1666-AE1667</f>
        <v/>
      </c>
      <c r="AF1668">
        <f>AF1666-AF1667</f>
        <v/>
      </c>
      <c r="AG1668">
        <f>AG1666-AG1667</f>
        <v/>
      </c>
      <c r="AH1668">
        <f>AH1666-AH1667</f>
        <v/>
      </c>
      <c r="AI1668">
        <f>AI1666-AI1667</f>
        <v/>
      </c>
      <c r="AJ1668">
        <f>AJ1666-AJ1667</f>
        <v/>
      </c>
      <c r="AK1668">
        <f>AK1666-AK1667</f>
        <v/>
      </c>
      <c r="AL1668">
        <f>AL1666-AL1667</f>
        <v/>
      </c>
      <c r="AM1668">
        <f>AM1666-AM1667</f>
        <v/>
      </c>
      <c r="AN1668">
        <f>AN1666-AN1667</f>
        <v/>
      </c>
      <c r="AO1668">
        <f>AO1666-AO1667</f>
        <v/>
      </c>
      <c r="AR1668">
        <f>AR1666-AR1667</f>
        <v/>
      </c>
      <c r="AV1668">
        <f>AV1666-AV1667</f>
        <v/>
      </c>
    </row>
    <row r="1670">
      <c r="A1670" t="inlineStr">
        <is>
          <t>Prepayment of term loan (maturity in April 2023)</t>
        </is>
      </c>
      <c r="C1670" t="inlineStr">
        <is>
          <t>Million</t>
        </is>
      </c>
      <c r="D1670" t="inlineStr">
        <is>
          <t>QQQQ</t>
        </is>
      </c>
      <c r="AU1670" t="n">
        <v>950</v>
      </c>
    </row>
    <row r="1672">
      <c r="A1672" t="inlineStr">
        <is>
          <t>Geographical breakdown</t>
        </is>
      </c>
    </row>
    <row r="1673">
      <c r="A1673" t="inlineStr">
        <is>
          <t>Combined mainline revenue statistics by regional entity</t>
        </is>
      </c>
    </row>
    <row r="1674">
      <c r="A1674" t="inlineStr">
        <is>
          <t>American</t>
        </is>
      </c>
    </row>
    <row r="1675">
      <c r="A1675" t="inlineStr">
        <is>
          <t>Domestic</t>
        </is>
      </c>
    </row>
    <row r="1676">
      <c r="A1676" t="inlineStr">
        <is>
          <t xml:space="preserve">Revenue passenger miles </t>
        </is>
      </c>
      <c r="C1676" t="inlineStr">
        <is>
          <t>Million</t>
        </is>
      </c>
      <c r="D1676" t="inlineStr">
        <is>
          <t>QQQQ</t>
        </is>
      </c>
      <c r="I1676" t="n">
        <v>18297</v>
      </c>
      <c r="J1676" t="n">
        <v>75222</v>
      </c>
    </row>
    <row r="1677">
      <c r="A1677" t="inlineStr">
        <is>
          <t>Available seat miles (ASM)</t>
        </is>
      </c>
      <c r="C1677" t="inlineStr">
        <is>
          <t>Million</t>
        </is>
      </c>
      <c r="D1677" t="inlineStr">
        <is>
          <t>QQQQ</t>
        </is>
      </c>
      <c r="I1677" t="n">
        <v>22074</v>
      </c>
      <c r="J1677" t="n">
        <v>89268</v>
      </c>
    </row>
    <row r="1678">
      <c r="A1678" t="inlineStr">
        <is>
          <t>Passenger load factor (%)</t>
        </is>
      </c>
      <c r="C1678" t="inlineStr">
        <is>
          <t>Percent</t>
        </is>
      </c>
      <c r="D1678" t="inlineStr">
        <is>
          <t>QQQQ</t>
        </is>
      </c>
      <c r="I1678" t="n">
        <v>82.90000000000001</v>
      </c>
      <c r="J1678" t="n">
        <v>84.3</v>
      </c>
    </row>
    <row r="1679">
      <c r="A1679" t="inlineStr">
        <is>
          <t>Yield (cents)</t>
        </is>
      </c>
      <c r="C1679" t="inlineStr">
        <is>
          <t>Actual</t>
        </is>
      </c>
      <c r="D1679" t="inlineStr">
        <is>
          <t>QQQQ</t>
        </is>
      </c>
      <c r="I1679" t="n">
        <v>15</v>
      </c>
      <c r="J1679" t="n">
        <v>14.91</v>
      </c>
    </row>
    <row r="1680">
      <c r="A1680" t="inlineStr">
        <is>
          <t>Passenger revenue per ASM (cents)</t>
        </is>
      </c>
      <c r="C1680" t="inlineStr">
        <is>
          <t>Actual</t>
        </is>
      </c>
      <c r="D1680" t="inlineStr">
        <is>
          <t>QQQQ</t>
        </is>
      </c>
      <c r="I1680" t="n">
        <v>12.43</v>
      </c>
      <c r="J1680" t="n">
        <v>12.56</v>
      </c>
    </row>
    <row r="1682">
      <c r="A1682" t="inlineStr">
        <is>
          <t>Latin America</t>
        </is>
      </c>
    </row>
    <row r="1683">
      <c r="A1683" t="inlineStr">
        <is>
          <t xml:space="preserve">Revenue passenger miles </t>
        </is>
      </c>
      <c r="C1683" t="inlineStr">
        <is>
          <t>Million</t>
        </is>
      </c>
      <c r="D1683" t="inlineStr">
        <is>
          <t>QQQQ</t>
        </is>
      </c>
      <c r="I1683" t="n">
        <v>6670</v>
      </c>
      <c r="J1683" t="n">
        <v>26800</v>
      </c>
    </row>
    <row r="1684">
      <c r="A1684" t="inlineStr">
        <is>
          <t>Available seat miles (ASM)</t>
        </is>
      </c>
      <c r="C1684" t="inlineStr">
        <is>
          <t>Million</t>
        </is>
      </c>
      <c r="D1684" t="inlineStr">
        <is>
          <t>QQQQ</t>
        </is>
      </c>
      <c r="I1684" t="n">
        <v>8425</v>
      </c>
      <c r="J1684" t="n">
        <v>33546</v>
      </c>
    </row>
    <row r="1685">
      <c r="A1685" t="inlineStr">
        <is>
          <t>Passenger load factor (%)</t>
        </is>
      </c>
      <c r="C1685" t="inlineStr">
        <is>
          <t>Percent</t>
        </is>
      </c>
      <c r="D1685" t="inlineStr">
        <is>
          <t>QQQQ</t>
        </is>
      </c>
      <c r="I1685" t="n">
        <v>79.2</v>
      </c>
      <c r="J1685" t="n">
        <v>79.90000000000001</v>
      </c>
    </row>
    <row r="1686">
      <c r="A1686" t="inlineStr">
        <is>
          <t>Yield (cents)</t>
        </is>
      </c>
      <c r="C1686" t="inlineStr">
        <is>
          <t>Actual</t>
        </is>
      </c>
      <c r="D1686" t="inlineStr">
        <is>
          <t>QQQQ</t>
        </is>
      </c>
      <c r="I1686" t="n">
        <v>18.5</v>
      </c>
      <c r="J1686" t="n">
        <v>17.69</v>
      </c>
    </row>
    <row r="1687">
      <c r="A1687" t="inlineStr">
        <is>
          <t>Passenger revenue per ASM (cents)</t>
        </is>
      </c>
      <c r="C1687" t="inlineStr">
        <is>
          <t>Actual</t>
        </is>
      </c>
      <c r="D1687" t="inlineStr">
        <is>
          <t>QQQQ</t>
        </is>
      </c>
      <c r="I1687" t="n">
        <v>14.64</v>
      </c>
      <c r="J1687" t="n">
        <v>14.13</v>
      </c>
    </row>
    <row r="1689">
      <c r="A1689" t="inlineStr">
        <is>
          <t>Atlantic</t>
        </is>
      </c>
    </row>
    <row r="1690">
      <c r="A1690" t="inlineStr">
        <is>
          <t xml:space="preserve">Revenue passenger miles </t>
        </is>
      </c>
      <c r="C1690" t="inlineStr">
        <is>
          <t>Million</t>
        </is>
      </c>
      <c r="D1690" t="inlineStr">
        <is>
          <t>QQQQ</t>
        </is>
      </c>
      <c r="I1690" t="n">
        <v>4515</v>
      </c>
      <c r="J1690" t="n">
        <v>18507</v>
      </c>
    </row>
    <row r="1691">
      <c r="A1691" t="inlineStr">
        <is>
          <t>Available seat miles (ASM)</t>
        </is>
      </c>
      <c r="C1691" t="inlineStr">
        <is>
          <t>Million</t>
        </is>
      </c>
      <c r="D1691" t="inlineStr">
        <is>
          <t>QQQQ</t>
        </is>
      </c>
      <c r="I1691" t="n">
        <v>5470</v>
      </c>
      <c r="J1691" t="n">
        <v>22085</v>
      </c>
    </row>
    <row r="1692">
      <c r="A1692" t="inlineStr">
        <is>
          <t>Passenger load factor (%)</t>
        </is>
      </c>
      <c r="C1692" t="inlineStr">
        <is>
          <t>Percent</t>
        </is>
      </c>
      <c r="D1692" t="inlineStr">
        <is>
          <t>QQQQ</t>
        </is>
      </c>
      <c r="I1692" t="n">
        <v>82.5</v>
      </c>
      <c r="J1692" t="n">
        <v>83.8</v>
      </c>
    </row>
    <row r="1693">
      <c r="A1693" t="inlineStr">
        <is>
          <t>Yield (cents)</t>
        </is>
      </c>
      <c r="C1693" t="inlineStr">
        <is>
          <t>Actual</t>
        </is>
      </c>
      <c r="D1693" t="inlineStr">
        <is>
          <t>QQQQ</t>
        </is>
      </c>
      <c r="I1693" t="n">
        <v>14.17</v>
      </c>
      <c r="J1693" t="n">
        <v>14.6</v>
      </c>
    </row>
    <row r="1694">
      <c r="A1694" t="inlineStr">
        <is>
          <t>Passenger revenue per ASM (cents)</t>
        </is>
      </c>
      <c r="C1694" t="inlineStr">
        <is>
          <t>Actual</t>
        </is>
      </c>
      <c r="D1694" t="inlineStr">
        <is>
          <t>QQQQ</t>
        </is>
      </c>
      <c r="I1694" t="n">
        <v>11.69</v>
      </c>
      <c r="J1694" t="n">
        <v>12.23</v>
      </c>
    </row>
    <row r="1696">
      <c r="A1696" t="inlineStr">
        <is>
          <t>Pacific</t>
        </is>
      </c>
    </row>
    <row r="1697">
      <c r="A1697" t="inlineStr">
        <is>
          <t xml:space="preserve">Revenue passenger miles </t>
        </is>
      </c>
      <c r="C1697" t="inlineStr">
        <is>
          <t>Million</t>
        </is>
      </c>
      <c r="D1697" t="inlineStr">
        <is>
          <t>QQQQ</t>
        </is>
      </c>
      <c r="I1697" t="n">
        <v>1863</v>
      </c>
      <c r="J1697" t="n">
        <v>7883</v>
      </c>
    </row>
    <row r="1698">
      <c r="A1698" t="inlineStr">
        <is>
          <t>Available seat miles (ASM)</t>
        </is>
      </c>
      <c r="C1698" t="inlineStr">
        <is>
          <t>Million</t>
        </is>
      </c>
      <c r="D1698" t="inlineStr">
        <is>
          <t>QQQQ</t>
        </is>
      </c>
      <c r="I1698" t="n">
        <v>2332</v>
      </c>
      <c r="J1698" t="n">
        <v>9601</v>
      </c>
    </row>
    <row r="1699">
      <c r="A1699" t="inlineStr">
        <is>
          <t>Passenger load factor (%)</t>
        </is>
      </c>
      <c r="C1699" t="inlineStr">
        <is>
          <t>Percent</t>
        </is>
      </c>
      <c r="D1699" t="inlineStr">
        <is>
          <t>QQQQ</t>
        </is>
      </c>
      <c r="I1699" t="n">
        <v>79.90000000000001</v>
      </c>
      <c r="J1699" t="n">
        <v>82.09999999999999</v>
      </c>
    </row>
    <row r="1700">
      <c r="A1700" t="inlineStr">
        <is>
          <t>Yield (cents)</t>
        </is>
      </c>
      <c r="C1700" t="inlineStr">
        <is>
          <t>Actual</t>
        </is>
      </c>
      <c r="D1700" t="inlineStr">
        <is>
          <t>QQQQ</t>
        </is>
      </c>
      <c r="I1700" t="n">
        <v>11.83</v>
      </c>
      <c r="J1700" t="n">
        <v>11.89</v>
      </c>
    </row>
    <row r="1701">
      <c r="A1701" t="inlineStr">
        <is>
          <t>Passenger revenue per ASM (cents)</t>
        </is>
      </c>
      <c r="C1701" t="inlineStr">
        <is>
          <t>Actual</t>
        </is>
      </c>
      <c r="D1701" t="inlineStr">
        <is>
          <t>QQQQ</t>
        </is>
      </c>
      <c r="I1701" t="n">
        <v>9.449999999999999</v>
      </c>
      <c r="J1701" t="n">
        <v>9.77</v>
      </c>
    </row>
    <row r="1703">
      <c r="A1703" t="inlineStr">
        <is>
          <t>Total International</t>
        </is>
      </c>
    </row>
    <row r="1704">
      <c r="A1704" t="inlineStr">
        <is>
          <t xml:space="preserve">Revenue passenger miles </t>
        </is>
      </c>
      <c r="C1704" t="inlineStr">
        <is>
          <t>Million</t>
        </is>
      </c>
      <c r="D1704" t="inlineStr">
        <is>
          <t>QQQQ</t>
        </is>
      </c>
      <c r="I1704" t="n">
        <v>13048</v>
      </c>
      <c r="J1704" t="n">
        <v>53190</v>
      </c>
    </row>
    <row r="1705">
      <c r="A1705" t="inlineStr">
        <is>
          <t>Available seat miles (ASM)</t>
        </is>
      </c>
      <c r="C1705" t="inlineStr">
        <is>
          <t>Million</t>
        </is>
      </c>
      <c r="D1705" t="inlineStr">
        <is>
          <t>QQQQ</t>
        </is>
      </c>
      <c r="I1705" t="n">
        <v>16227</v>
      </c>
      <c r="J1705" t="n">
        <v>65232</v>
      </c>
    </row>
    <row r="1706">
      <c r="A1706" t="inlineStr">
        <is>
          <t>Passenger load factor (%)</t>
        </is>
      </c>
      <c r="C1706" t="inlineStr">
        <is>
          <t>Percent</t>
        </is>
      </c>
      <c r="D1706" t="inlineStr">
        <is>
          <t>QQQQ</t>
        </is>
      </c>
      <c r="I1706" t="n">
        <v>80.40000000000001</v>
      </c>
      <c r="J1706" t="n">
        <v>81.5</v>
      </c>
    </row>
    <row r="1707">
      <c r="A1707" t="inlineStr">
        <is>
          <t>Yield (cents)</t>
        </is>
      </c>
      <c r="C1707" t="inlineStr">
        <is>
          <t>Actual</t>
        </is>
      </c>
      <c r="D1707" t="inlineStr">
        <is>
          <t>QQQQ</t>
        </is>
      </c>
      <c r="I1707" t="n">
        <v>16.05</v>
      </c>
      <c r="J1707" t="n">
        <v>15.76</v>
      </c>
    </row>
    <row r="1708">
      <c r="A1708" t="inlineStr">
        <is>
          <t>Passenger revenue per ASM (cents)</t>
        </is>
      </c>
      <c r="C1708" t="inlineStr">
        <is>
          <t>Actual</t>
        </is>
      </c>
      <c r="D1708" t="inlineStr">
        <is>
          <t>QQQQ</t>
        </is>
      </c>
      <c r="I1708" t="n">
        <v>12.9</v>
      </c>
      <c r="J1708" t="n">
        <v>12.85</v>
      </c>
    </row>
    <row r="1710">
      <c r="A1710" t="inlineStr">
        <is>
          <t>Combined mainline revenue statistics by regional entity</t>
        </is>
      </c>
    </row>
    <row r="1711">
      <c r="A1711" t="inlineStr">
        <is>
          <t>US Airways</t>
        </is>
      </c>
    </row>
    <row r="1712">
      <c r="A1712" t="inlineStr">
        <is>
          <t>Domestic</t>
        </is>
      </c>
    </row>
    <row r="1713">
      <c r="A1713" t="inlineStr">
        <is>
          <t xml:space="preserve">Revenue passenger miles </t>
        </is>
      </c>
      <c r="C1713" t="inlineStr">
        <is>
          <t>Million</t>
        </is>
      </c>
      <c r="D1713" t="inlineStr">
        <is>
          <t>QQQQ</t>
        </is>
      </c>
      <c r="I1713" t="n">
        <v>12100</v>
      </c>
      <c r="J1713" t="n">
        <v>49054</v>
      </c>
    </row>
    <row r="1714">
      <c r="A1714" t="inlineStr">
        <is>
          <t>Available seat miles (ASM)</t>
        </is>
      </c>
      <c r="C1714" t="inlineStr">
        <is>
          <t>Million</t>
        </is>
      </c>
      <c r="D1714" t="inlineStr">
        <is>
          <t>QQQQ</t>
        </is>
      </c>
      <c r="I1714" t="n">
        <v>14253</v>
      </c>
      <c r="J1714" t="n">
        <v>56956</v>
      </c>
    </row>
    <row r="1715">
      <c r="A1715" t="inlineStr">
        <is>
          <t>Passenger load factor (%)</t>
        </is>
      </c>
      <c r="C1715" t="inlineStr">
        <is>
          <t>Percent</t>
        </is>
      </c>
      <c r="D1715" t="inlineStr">
        <is>
          <t>QQQQ</t>
        </is>
      </c>
      <c r="I1715" t="n">
        <v>84.90000000000001</v>
      </c>
      <c r="J1715" t="n">
        <v>86.09999999999999</v>
      </c>
    </row>
    <row r="1716">
      <c r="A1716" t="inlineStr">
        <is>
          <t>Yield (cents)</t>
        </is>
      </c>
      <c r="C1716" t="inlineStr">
        <is>
          <t>Actual</t>
        </is>
      </c>
      <c r="D1716" t="inlineStr">
        <is>
          <t>QQQQ</t>
        </is>
      </c>
      <c r="I1716" t="n">
        <v>15.37</v>
      </c>
      <c r="J1716" t="n">
        <v>15</v>
      </c>
    </row>
    <row r="1717">
      <c r="A1717" t="inlineStr">
        <is>
          <t>Passenger revenue per ASM (cents)</t>
        </is>
      </c>
      <c r="C1717" t="inlineStr">
        <is>
          <t>Actual</t>
        </is>
      </c>
      <c r="D1717" t="inlineStr">
        <is>
          <t>QQQQ</t>
        </is>
      </c>
      <c r="I1717" t="n">
        <v>13.05</v>
      </c>
      <c r="J1717" t="n">
        <v>12.92</v>
      </c>
    </row>
    <row r="1719">
      <c r="A1719" t="inlineStr">
        <is>
          <t>Latin America</t>
        </is>
      </c>
    </row>
    <row r="1720">
      <c r="A1720" t="inlineStr">
        <is>
          <t xml:space="preserve">Revenue passenger miles </t>
        </is>
      </c>
      <c r="C1720" t="inlineStr">
        <is>
          <t>Million</t>
        </is>
      </c>
      <c r="D1720" t="inlineStr">
        <is>
          <t>QQQQ</t>
        </is>
      </c>
      <c r="I1720" t="n">
        <v>1210</v>
      </c>
      <c r="J1720" t="n">
        <v>5381</v>
      </c>
    </row>
    <row r="1721">
      <c r="A1721" t="inlineStr">
        <is>
          <t>Available seat miles (ASM)</t>
        </is>
      </c>
      <c r="C1721" t="inlineStr">
        <is>
          <t>Million</t>
        </is>
      </c>
      <c r="D1721" t="inlineStr">
        <is>
          <t>QQQQ</t>
        </is>
      </c>
      <c r="I1721" t="n">
        <v>1534</v>
      </c>
      <c r="J1721" t="n">
        <v>6535</v>
      </c>
    </row>
    <row r="1722">
      <c r="A1722" t="inlineStr">
        <is>
          <t>Passenger load factor (%)</t>
        </is>
      </c>
      <c r="C1722" t="inlineStr">
        <is>
          <t>Percent</t>
        </is>
      </c>
      <c r="D1722" t="inlineStr">
        <is>
          <t>QQQQ</t>
        </is>
      </c>
      <c r="I1722" t="n">
        <v>78.8</v>
      </c>
      <c r="J1722" t="n">
        <v>82.3</v>
      </c>
    </row>
    <row r="1723">
      <c r="A1723" t="inlineStr">
        <is>
          <t>Yield (cents)</t>
        </is>
      </c>
      <c r="C1723" t="inlineStr">
        <is>
          <t>Actual</t>
        </is>
      </c>
      <c r="D1723" t="inlineStr">
        <is>
          <t>QQQQ</t>
        </is>
      </c>
      <c r="I1723" t="n">
        <v>15.37</v>
      </c>
      <c r="J1723" t="n">
        <v>15.14</v>
      </c>
    </row>
    <row r="1724">
      <c r="A1724" t="inlineStr">
        <is>
          <t>Passenger revenue per ASM (cents)</t>
        </is>
      </c>
      <c r="C1724" t="inlineStr">
        <is>
          <t>Actual</t>
        </is>
      </c>
      <c r="D1724" t="inlineStr">
        <is>
          <t>QQQQ</t>
        </is>
      </c>
      <c r="I1724" t="n">
        <v>12.12</v>
      </c>
      <c r="J1724" t="n">
        <v>12.47</v>
      </c>
    </row>
    <row r="1726">
      <c r="A1726" t="inlineStr">
        <is>
          <t>Atlantic</t>
        </is>
      </c>
    </row>
    <row r="1727">
      <c r="A1727" t="inlineStr">
        <is>
          <t xml:space="preserve">Revenue passenger miles </t>
        </is>
      </c>
      <c r="C1727" t="inlineStr">
        <is>
          <t>Million</t>
        </is>
      </c>
      <c r="D1727" t="inlineStr">
        <is>
          <t>QQQQ</t>
        </is>
      </c>
      <c r="I1727" t="n">
        <v>2234</v>
      </c>
      <c r="J1727" t="n">
        <v>11178</v>
      </c>
    </row>
    <row r="1728">
      <c r="A1728" t="inlineStr">
        <is>
          <t>Available seat miles (ASM)</t>
        </is>
      </c>
      <c r="C1728" t="inlineStr">
        <is>
          <t>Million</t>
        </is>
      </c>
      <c r="D1728" t="inlineStr">
        <is>
          <t>QQQQ</t>
        </is>
      </c>
      <c r="I1728" t="n">
        <v>2920</v>
      </c>
      <c r="J1728" t="n">
        <v>13882</v>
      </c>
    </row>
    <row r="1729">
      <c r="A1729" t="inlineStr">
        <is>
          <t>Passenger load factor (%)</t>
        </is>
      </c>
      <c r="C1729" t="inlineStr">
        <is>
          <t>Percent</t>
        </is>
      </c>
      <c r="D1729" t="inlineStr">
        <is>
          <t>QQQQ</t>
        </is>
      </c>
      <c r="I1729" t="n">
        <v>76.5</v>
      </c>
      <c r="J1729" t="n">
        <v>80.5</v>
      </c>
    </row>
    <row r="1730">
      <c r="A1730" t="inlineStr">
        <is>
          <t>Yield (cents)</t>
        </is>
      </c>
      <c r="C1730" t="inlineStr">
        <is>
          <t>Actual</t>
        </is>
      </c>
      <c r="D1730" t="inlineStr">
        <is>
          <t>QQQQ</t>
        </is>
      </c>
      <c r="I1730" t="n">
        <v>12.35</v>
      </c>
      <c r="J1730" t="n">
        <v>13.43</v>
      </c>
    </row>
    <row r="1731">
      <c r="A1731" t="inlineStr">
        <is>
          <t>Passenger revenue per ASM (cents)</t>
        </is>
      </c>
      <c r="C1731" t="inlineStr">
        <is>
          <t>Actual</t>
        </is>
      </c>
      <c r="D1731" t="inlineStr">
        <is>
          <t>QQQQ</t>
        </is>
      </c>
      <c r="I1731" t="n">
        <v>9.449999999999999</v>
      </c>
      <c r="J1731" t="n">
        <v>10.81</v>
      </c>
    </row>
    <row r="1733">
      <c r="A1733" t="inlineStr">
        <is>
          <t>Total International</t>
        </is>
      </c>
    </row>
    <row r="1734">
      <c r="A1734" t="inlineStr">
        <is>
          <t xml:space="preserve">Revenue passenger miles </t>
        </is>
      </c>
      <c r="C1734" t="inlineStr">
        <is>
          <t>Million</t>
        </is>
      </c>
      <c r="D1734" t="inlineStr">
        <is>
          <t>QQQQ</t>
        </is>
      </c>
      <c r="I1734" t="n">
        <v>3444</v>
      </c>
      <c r="J1734" t="n">
        <v>16559</v>
      </c>
    </row>
    <row r="1735">
      <c r="A1735" t="inlineStr">
        <is>
          <t>Available seat miles (ASM)</t>
        </is>
      </c>
      <c r="C1735" t="inlineStr">
        <is>
          <t>Million</t>
        </is>
      </c>
      <c r="D1735" t="inlineStr">
        <is>
          <t>QQQQ</t>
        </is>
      </c>
      <c r="I1735" t="n">
        <v>4454</v>
      </c>
      <c r="J1735" t="n">
        <v>20417</v>
      </c>
    </row>
    <row r="1736">
      <c r="A1736" t="inlineStr">
        <is>
          <t>Passenger load factor (%)</t>
        </is>
      </c>
      <c r="C1736" t="inlineStr">
        <is>
          <t>Percent</t>
        </is>
      </c>
      <c r="D1736" t="inlineStr">
        <is>
          <t>QQQQ</t>
        </is>
      </c>
      <c r="I1736" t="n">
        <v>77.3</v>
      </c>
      <c r="J1736" t="n">
        <v>81.09999999999999</v>
      </c>
    </row>
    <row r="1737">
      <c r="A1737" t="inlineStr">
        <is>
          <t>Yield (cents)</t>
        </is>
      </c>
      <c r="C1737" t="inlineStr">
        <is>
          <t>Actual</t>
        </is>
      </c>
      <c r="D1737" t="inlineStr">
        <is>
          <t>QQQQ</t>
        </is>
      </c>
      <c r="I1737" t="n">
        <v>13.41</v>
      </c>
      <c r="J1737" t="n">
        <v>13.98</v>
      </c>
    </row>
    <row r="1738">
      <c r="A1738" t="inlineStr">
        <is>
          <t>Passenger revenue per ASM (cents)</t>
        </is>
      </c>
      <c r="C1738" t="inlineStr">
        <is>
          <t>Actual</t>
        </is>
      </c>
      <c r="D1738" t="inlineStr">
        <is>
          <t>QQQQ</t>
        </is>
      </c>
      <c r="I1738" t="n">
        <v>10.37</v>
      </c>
      <c r="J1738" t="n">
        <v>11.34</v>
      </c>
    </row>
    <row r="1740">
      <c r="A1740" t="inlineStr">
        <is>
          <t>Consolidated Revenue Statistics by Region</t>
        </is>
      </c>
    </row>
    <row r="1741">
      <c r="A1741" t="inlineStr">
        <is>
          <t>Domestic Mainline</t>
        </is>
      </c>
    </row>
    <row r="1742">
      <c r="A1742" t="inlineStr">
        <is>
          <t xml:space="preserve">Revenue passenger miles </t>
        </is>
      </c>
      <c r="C1742" t="inlineStr">
        <is>
          <t>Million</t>
        </is>
      </c>
      <c r="D1742" t="inlineStr">
        <is>
          <t>QQQQ</t>
        </is>
      </c>
      <c r="F1742" t="n">
        <v>29661</v>
      </c>
      <c r="G1742" t="n">
        <v>32094</v>
      </c>
      <c r="H1742" t="n">
        <v>32123</v>
      </c>
      <c r="I1742" t="n">
        <v>30397</v>
      </c>
      <c r="J1742" t="n">
        <v>124276</v>
      </c>
      <c r="K1742" t="n">
        <v>30176</v>
      </c>
      <c r="L1742" t="n">
        <v>32717</v>
      </c>
      <c r="M1742" t="n">
        <v>32433</v>
      </c>
      <c r="N1742" t="n">
        <v>30591</v>
      </c>
      <c r="O1742" t="n">
        <v>125916</v>
      </c>
      <c r="P1742" t="n">
        <v>29586</v>
      </c>
      <c r="Q1742" t="n">
        <v>33170</v>
      </c>
      <c r="R1742" t="n">
        <v>34259</v>
      </c>
      <c r="S1742" t="n">
        <v>31576</v>
      </c>
      <c r="T1742" t="n">
        <v>128590</v>
      </c>
      <c r="U1742" t="n">
        <v>30391</v>
      </c>
      <c r="V1742" t="n">
        <v>33418</v>
      </c>
      <c r="W1742" t="n">
        <v>33487</v>
      </c>
      <c r="X1742" t="n">
        <v>30574</v>
      </c>
      <c r="Y1742" t="n">
        <v>127869</v>
      </c>
      <c r="Z1742" t="n">
        <v>29530</v>
      </c>
      <c r="AA1742" t="n">
        <v>32779</v>
      </c>
      <c r="AB1742" t="n">
        <v>33032</v>
      </c>
      <c r="AC1742" t="n">
        <v>31525</v>
      </c>
      <c r="AD1742" t="n">
        <v>126867</v>
      </c>
      <c r="AE1742" t="n">
        <v>36261</v>
      </c>
      <c r="AF1742" t="n">
        <v>40067</v>
      </c>
      <c r="AG1742" t="n">
        <v>40321</v>
      </c>
      <c r="AH1742" t="n">
        <v>38096</v>
      </c>
      <c r="AI1742" t="n">
        <v>154746</v>
      </c>
      <c r="AJ1742" t="n">
        <v>37717</v>
      </c>
      <c r="AK1742" t="n">
        <v>41477</v>
      </c>
      <c r="AL1742" t="n">
        <v>41951</v>
      </c>
      <c r="AM1742" t="n">
        <v>40436</v>
      </c>
      <c r="AN1742" t="n">
        <v>161580</v>
      </c>
      <c r="AO1742" t="n">
        <v>31856</v>
      </c>
      <c r="AP1742" t="n">
        <v>6804</v>
      </c>
      <c r="AQ1742" t="n">
        <v>16508</v>
      </c>
      <c r="AR1742" t="n">
        <v>17915</v>
      </c>
      <c r="AS1742" t="n">
        <v>73083</v>
      </c>
      <c r="AT1742" t="n">
        <v>18538</v>
      </c>
      <c r="AU1742" t="n">
        <v>34871</v>
      </c>
      <c r="AV1742" t="n">
        <v>38869</v>
      </c>
      <c r="AW1742" t="n">
        <v>38623</v>
      </c>
      <c r="AX1742" t="n">
        <v>130900</v>
      </c>
      <c r="AY1742" t="n">
        <v>32632</v>
      </c>
      <c r="AZ1742" t="n">
        <v>39488</v>
      </c>
      <c r="BA1742" t="n">
        <v>39226</v>
      </c>
      <c r="BB1742" t="n">
        <v>38065</v>
      </c>
      <c r="BC1742" t="n">
        <v>149410</v>
      </c>
      <c r="BD1742" t="n">
        <v>35750</v>
      </c>
      <c r="BE1742" t="n">
        <v>39758</v>
      </c>
      <c r="BF1742" t="n">
        <v>40255</v>
      </c>
    </row>
    <row r="1743">
      <c r="A1743" t="inlineStr">
        <is>
          <t>Available seat miles (ASM)</t>
        </is>
      </c>
      <c r="C1743" t="inlineStr">
        <is>
          <t>Million</t>
        </is>
      </c>
      <c r="D1743" t="inlineStr">
        <is>
          <t>QQQQ</t>
        </is>
      </c>
      <c r="F1743" t="n">
        <v>35631</v>
      </c>
      <c r="G1743" t="n">
        <v>36923</v>
      </c>
      <c r="H1743" t="n">
        <v>37344</v>
      </c>
      <c r="I1743" t="n">
        <v>36327</v>
      </c>
      <c r="J1743" t="n">
        <v>146224</v>
      </c>
      <c r="K1743" t="n">
        <v>35989</v>
      </c>
      <c r="L1743" t="n">
        <v>37467</v>
      </c>
      <c r="M1743" t="n">
        <v>37619</v>
      </c>
      <c r="N1743" t="n">
        <v>37008</v>
      </c>
      <c r="O1743" t="n">
        <v>148083</v>
      </c>
      <c r="P1743" t="n">
        <v>35672</v>
      </c>
      <c r="Q1743" t="n">
        <v>38321</v>
      </c>
      <c r="R1743" t="n">
        <v>38882</v>
      </c>
      <c r="S1743" t="n">
        <v>36709</v>
      </c>
      <c r="T1743" t="n">
        <v>149584</v>
      </c>
      <c r="U1743" t="n">
        <v>36543</v>
      </c>
      <c r="V1743" t="n">
        <v>38701</v>
      </c>
      <c r="W1743" t="n">
        <v>39051</v>
      </c>
      <c r="X1743" t="n">
        <v>36361</v>
      </c>
      <c r="Y1743" t="n">
        <v>150655</v>
      </c>
      <c r="Z1743" t="n">
        <v>35805</v>
      </c>
      <c r="AA1743" t="n">
        <v>38092</v>
      </c>
      <c r="AB1743" t="n">
        <v>38750</v>
      </c>
      <c r="AC1743" t="n">
        <v>36529</v>
      </c>
      <c r="AD1743" t="n">
        <v>149175</v>
      </c>
      <c r="AE1743" t="n">
        <v>43892</v>
      </c>
      <c r="AF1743" t="n">
        <v>46817</v>
      </c>
      <c r="AG1743" t="n">
        <v>48260</v>
      </c>
      <c r="AH1743" t="n">
        <v>45932</v>
      </c>
      <c r="AI1743" t="n">
        <v>184901</v>
      </c>
      <c r="AJ1743" t="n">
        <v>45282</v>
      </c>
      <c r="AK1743" t="n">
        <v>47050</v>
      </c>
      <c r="AL1743" t="n">
        <v>48821</v>
      </c>
      <c r="AM1743" t="n">
        <v>48068</v>
      </c>
      <c r="AN1743" t="n">
        <v>189221</v>
      </c>
      <c r="AO1743" t="n">
        <v>44238</v>
      </c>
      <c r="AP1743" t="n">
        <v>15434</v>
      </c>
      <c r="AQ1743" t="n">
        <v>26284</v>
      </c>
      <c r="AR1743" t="n">
        <v>26392</v>
      </c>
      <c r="AS1743" t="n">
        <v>112349</v>
      </c>
      <c r="AT1743" t="n">
        <v>27952</v>
      </c>
      <c r="AU1743" t="n">
        <v>41037</v>
      </c>
      <c r="AV1743" t="n">
        <v>46505</v>
      </c>
      <c r="AW1743" t="n">
        <v>46230</v>
      </c>
      <c r="AX1743" t="n">
        <v>161724</v>
      </c>
      <c r="AY1743" t="n">
        <v>41873</v>
      </c>
      <c r="AZ1743" t="n">
        <v>43948</v>
      </c>
      <c r="BA1743" t="n">
        <v>45686</v>
      </c>
      <c r="BB1743" t="n">
        <v>44939</v>
      </c>
      <c r="BC1743" t="n">
        <v>176447</v>
      </c>
      <c r="BD1743" t="n">
        <v>44554</v>
      </c>
      <c r="BE1743" t="n">
        <v>45700</v>
      </c>
      <c r="BF1743" t="n">
        <v>48146</v>
      </c>
    </row>
    <row r="1744">
      <c r="A1744" t="inlineStr">
        <is>
          <t>Passenger load factor (%)</t>
        </is>
      </c>
      <c r="C1744" t="inlineStr">
        <is>
          <t>Percent</t>
        </is>
      </c>
      <c r="D1744" t="inlineStr">
        <is>
          <t>QQQQ</t>
        </is>
      </c>
      <c r="F1744" t="n">
        <v>83.2</v>
      </c>
      <c r="G1744" t="n">
        <v>86.90000000000001</v>
      </c>
      <c r="H1744" t="n">
        <v>86</v>
      </c>
      <c r="I1744" t="n">
        <v>83.7</v>
      </c>
      <c r="J1744" t="n">
        <v>85</v>
      </c>
      <c r="K1744" t="n">
        <v>83.8</v>
      </c>
      <c r="L1744" t="n">
        <v>87.3</v>
      </c>
      <c r="M1744" t="n">
        <v>86.2</v>
      </c>
      <c r="N1744" t="n">
        <v>82.7</v>
      </c>
      <c r="O1744" t="n">
        <v>85</v>
      </c>
      <c r="P1744" t="n">
        <v>82.90000000000001</v>
      </c>
      <c r="Q1744" t="n">
        <v>86.59999999999999</v>
      </c>
      <c r="R1744" t="n">
        <v>88.09999999999999</v>
      </c>
      <c r="S1744" t="n">
        <v>86</v>
      </c>
      <c r="T1744" t="n">
        <v>86</v>
      </c>
      <c r="U1744" t="n">
        <v>83.2</v>
      </c>
      <c r="V1744" t="n">
        <v>86.3</v>
      </c>
      <c r="W1744" t="n">
        <v>85.8</v>
      </c>
      <c r="X1744" t="n">
        <v>84.09999999999999</v>
      </c>
      <c r="Y1744" t="n">
        <v>84.90000000000001</v>
      </c>
      <c r="Z1744" t="n">
        <v>82.5</v>
      </c>
      <c r="AA1744" t="n">
        <v>86.09999999999999</v>
      </c>
      <c r="AB1744" t="n">
        <v>85.2</v>
      </c>
      <c r="AC1744" t="n">
        <v>86.3</v>
      </c>
      <c r="AD1744" t="n">
        <v>85</v>
      </c>
      <c r="AE1744" t="n">
        <v>82.59999999999999</v>
      </c>
      <c r="AF1744" t="n">
        <v>85.59999999999999</v>
      </c>
      <c r="AG1744" t="n">
        <v>83.59999999999999</v>
      </c>
      <c r="AH1744" t="n">
        <v>82.90000000000001</v>
      </c>
      <c r="AI1744" t="n">
        <v>83.7</v>
      </c>
      <c r="AJ1744" t="n">
        <v>83.3</v>
      </c>
      <c r="AK1744" t="n">
        <v>88.2</v>
      </c>
      <c r="AL1744" t="n">
        <v>85.90000000000001</v>
      </c>
      <c r="AM1744" t="n">
        <v>84.09999999999999</v>
      </c>
      <c r="AN1744" t="n">
        <v>85.40000000000001</v>
      </c>
      <c r="AO1744" t="n">
        <v>72</v>
      </c>
      <c r="AP1744" t="n">
        <v>44.1</v>
      </c>
      <c r="AQ1744" t="n">
        <v>62.8</v>
      </c>
      <c r="AR1744" t="n">
        <v>67.90000000000001</v>
      </c>
      <c r="AS1744" t="n">
        <v>65</v>
      </c>
      <c r="AT1744" t="n">
        <v>66.3</v>
      </c>
      <c r="AU1744" t="n">
        <v>85</v>
      </c>
      <c r="AV1744" t="n">
        <v>83.59999999999999</v>
      </c>
      <c r="AW1744" t="n">
        <v>83.5</v>
      </c>
      <c r="AX1744" t="n">
        <v>80.90000000000001</v>
      </c>
      <c r="AY1744" t="n">
        <v>77.90000000000001</v>
      </c>
      <c r="AZ1744" t="n">
        <v>89.90000000000001</v>
      </c>
      <c r="BA1744" t="n">
        <v>85.90000000000001</v>
      </c>
      <c r="BB1744" t="n">
        <v>84.7</v>
      </c>
      <c r="BC1744" t="n">
        <v>84.7</v>
      </c>
      <c r="BD1744" t="n">
        <v>80.2</v>
      </c>
      <c r="BE1744" t="n">
        <v>87</v>
      </c>
      <c r="BF1744" t="n">
        <v>83.59999999999999</v>
      </c>
    </row>
    <row r="1745">
      <c r="A1745" t="inlineStr">
        <is>
          <t>Passenger revenue</t>
        </is>
      </c>
      <c r="C1745" t="inlineStr">
        <is>
          <t>Million</t>
        </is>
      </c>
      <c r="D1745" t="inlineStr">
        <is>
          <t>QQQQ</t>
        </is>
      </c>
      <c r="AE1745" t="n">
        <v>6963</v>
      </c>
      <c r="AF1745" t="n">
        <v>7685</v>
      </c>
      <c r="AG1745" t="n">
        <v>7424</v>
      </c>
      <c r="AH1745" t="n">
        <v>7502</v>
      </c>
      <c r="AI1745" t="n">
        <v>29573</v>
      </c>
      <c r="AJ1745" t="n">
        <v>7226</v>
      </c>
      <c r="AK1745" t="n">
        <v>8009</v>
      </c>
      <c r="AL1745" t="n">
        <v>7814</v>
      </c>
      <c r="AM1745" t="n">
        <v>7833</v>
      </c>
      <c r="AN1745" t="n">
        <v>30881</v>
      </c>
      <c r="AO1745" t="n">
        <v>5780</v>
      </c>
      <c r="AP1745" t="n">
        <v>1027</v>
      </c>
      <c r="AQ1745" t="n">
        <v>2296</v>
      </c>
      <c r="AR1745" t="n">
        <v>2663</v>
      </c>
      <c r="AS1745" t="n">
        <v>11765</v>
      </c>
      <c r="AT1745" t="n">
        <v>2655</v>
      </c>
      <c r="AU1745" t="n">
        <v>5444</v>
      </c>
      <c r="AV1745" t="n">
        <v>6547</v>
      </c>
      <c r="AW1745" t="n">
        <v>6808</v>
      </c>
      <c r="AX1745" t="n">
        <v>21453</v>
      </c>
      <c r="AY1745" t="n">
        <v>6060</v>
      </c>
      <c r="AZ1745" t="n">
        <v>9120</v>
      </c>
      <c r="BA1745" t="n">
        <v>8786</v>
      </c>
      <c r="BB1745" t="n">
        <v>8945</v>
      </c>
      <c r="BC1745" t="n">
        <v>32911</v>
      </c>
      <c r="BD1745" t="n">
        <v>8037</v>
      </c>
      <c r="BE1745" t="n">
        <v>9195</v>
      </c>
      <c r="BF1745" t="n">
        <v>8616</v>
      </c>
    </row>
    <row r="1746">
      <c r="A1746" t="inlineStr">
        <is>
          <t>Yield (cents)</t>
        </is>
      </c>
      <c r="C1746" t="inlineStr">
        <is>
          <t>Actual</t>
        </is>
      </c>
      <c r="D1746" t="inlineStr">
        <is>
          <t>QQQQ</t>
        </is>
      </c>
      <c r="F1746" t="n">
        <v>14.95</v>
      </c>
      <c r="G1746" t="n">
        <v>14.8</v>
      </c>
      <c r="H1746" t="n">
        <v>14.88</v>
      </c>
      <c r="I1746" t="n">
        <v>15.15</v>
      </c>
      <c r="J1746" t="n">
        <v>14.94</v>
      </c>
      <c r="K1746" t="n">
        <v>15.79</v>
      </c>
      <c r="L1746" t="n">
        <v>16.19</v>
      </c>
      <c r="M1746" t="n">
        <v>15.7</v>
      </c>
      <c r="N1746" t="n">
        <v>15.88</v>
      </c>
      <c r="O1746" t="n">
        <v>15.89</v>
      </c>
      <c r="P1746" t="n">
        <v>15.8</v>
      </c>
      <c r="Q1746" t="n">
        <v>15.32</v>
      </c>
      <c r="R1746" t="n">
        <v>14.19</v>
      </c>
      <c r="S1746" t="n">
        <v>14.58</v>
      </c>
      <c r="T1746" t="n">
        <v>14.96</v>
      </c>
      <c r="U1746" t="n">
        <v>14.72</v>
      </c>
      <c r="V1746" t="n">
        <v>14.47</v>
      </c>
      <c r="W1746" t="n">
        <v>14.36</v>
      </c>
      <c r="X1746" t="n">
        <v>15.03</v>
      </c>
      <c r="Y1746" t="n">
        <v>14.63</v>
      </c>
      <c r="Z1746" t="n">
        <v>15.31</v>
      </c>
      <c r="AA1746" t="n">
        <v>15.55</v>
      </c>
      <c r="AB1746" t="n">
        <v>14.52</v>
      </c>
      <c r="AC1746" t="n">
        <v>15.49</v>
      </c>
      <c r="AD1746" t="n">
        <v>15.21</v>
      </c>
      <c r="AE1746" t="n">
        <v>19.2</v>
      </c>
      <c r="AF1746" t="n">
        <v>19.18</v>
      </c>
      <c r="AG1746" t="n">
        <v>18.41</v>
      </c>
      <c r="AH1746" t="n">
        <v>19.69</v>
      </c>
      <c r="AI1746" t="n">
        <v>19.11</v>
      </c>
      <c r="AJ1746" t="n">
        <v>19.16</v>
      </c>
      <c r="AK1746" t="n">
        <v>19.31</v>
      </c>
      <c r="AL1746" t="n">
        <v>18.63</v>
      </c>
      <c r="AM1746" t="n">
        <v>19.37</v>
      </c>
      <c r="AN1746" t="n">
        <v>19.11</v>
      </c>
      <c r="AO1746" t="n">
        <v>18.14</v>
      </c>
      <c r="AP1746" t="n">
        <v>15.09</v>
      </c>
      <c r="AQ1746" t="n">
        <v>13.91</v>
      </c>
      <c r="AR1746" t="n">
        <v>14.86</v>
      </c>
      <c r="AS1746" t="n">
        <v>16.1</v>
      </c>
      <c r="AT1746" t="n">
        <v>14.32</v>
      </c>
      <c r="AU1746" t="n">
        <v>15.61</v>
      </c>
      <c r="AV1746" t="n">
        <v>16.84</v>
      </c>
      <c r="AW1746" t="n">
        <v>17.62</v>
      </c>
      <c r="AX1746" t="n">
        <v>16.39</v>
      </c>
      <c r="AY1746" t="n">
        <v>18.57</v>
      </c>
      <c r="AZ1746" t="n">
        <v>23.1</v>
      </c>
      <c r="BA1746" t="n">
        <v>22.4</v>
      </c>
      <c r="BB1746" t="n">
        <v>23.5</v>
      </c>
      <c r="BC1746" t="n">
        <v>22.03</v>
      </c>
      <c r="BD1746" t="n">
        <v>22.48</v>
      </c>
      <c r="BE1746" t="n">
        <v>23.13</v>
      </c>
      <c r="BF1746" t="n">
        <v>21.4</v>
      </c>
    </row>
    <row r="1747">
      <c r="A1747" t="inlineStr">
        <is>
          <t>Passenger revenue per ASM (cents)</t>
        </is>
      </c>
      <c r="C1747" t="inlineStr">
        <is>
          <t>Actual</t>
        </is>
      </c>
      <c r="D1747" t="inlineStr">
        <is>
          <t>QQQQ</t>
        </is>
      </c>
      <c r="F1747" t="n">
        <v>12.45</v>
      </c>
      <c r="G1747" t="n">
        <v>12.86</v>
      </c>
      <c r="H1747" t="n">
        <v>12.8</v>
      </c>
      <c r="I1747" t="n">
        <v>12.67</v>
      </c>
      <c r="J1747" t="n">
        <v>12.7</v>
      </c>
      <c r="K1747" t="n">
        <v>13.24</v>
      </c>
      <c r="L1747" t="n">
        <v>14.13</v>
      </c>
      <c r="M1747" t="n">
        <v>13.53</v>
      </c>
      <c r="N1747" t="n">
        <v>13.12</v>
      </c>
      <c r="O1747" t="n">
        <v>13.51</v>
      </c>
      <c r="P1747" t="n">
        <v>13.1</v>
      </c>
      <c r="Q1747" t="n">
        <v>13.26</v>
      </c>
      <c r="R1747" t="n">
        <v>12.51</v>
      </c>
      <c r="S1747" t="n">
        <v>12.54</v>
      </c>
      <c r="T1747" t="n">
        <v>12.86</v>
      </c>
      <c r="U1747" t="n">
        <v>12.24</v>
      </c>
      <c r="V1747" t="n">
        <v>12.49</v>
      </c>
      <c r="W1747" t="n">
        <v>12.31</v>
      </c>
      <c r="X1747" t="n">
        <v>12.63</v>
      </c>
      <c r="Y1747" t="n">
        <v>12.42</v>
      </c>
      <c r="Z1747" t="n">
        <v>12.63</v>
      </c>
      <c r="AA1747" t="n">
        <v>13.38</v>
      </c>
      <c r="AB1747" t="n">
        <v>12.37</v>
      </c>
      <c r="AC1747" t="n">
        <v>13.37</v>
      </c>
      <c r="AD1747" t="n">
        <v>12.94</v>
      </c>
      <c r="AE1747" t="n">
        <v>15.86</v>
      </c>
      <c r="AF1747" t="n">
        <v>16.41</v>
      </c>
      <c r="AG1747" t="n">
        <v>15.38</v>
      </c>
      <c r="AH1747" t="n">
        <v>16.33</v>
      </c>
      <c r="AI1747" t="n">
        <v>15.99</v>
      </c>
      <c r="AJ1747" t="n">
        <v>15.96</v>
      </c>
      <c r="AK1747" t="n">
        <v>17.02</v>
      </c>
      <c r="AL1747" t="n">
        <v>16</v>
      </c>
      <c r="AM1747" t="n">
        <v>16.3</v>
      </c>
      <c r="AN1747" t="n">
        <v>16.32</v>
      </c>
      <c r="AO1747" t="n">
        <v>13.07</v>
      </c>
      <c r="AP1747" t="n">
        <v>6.65</v>
      </c>
      <c r="AQ1747" t="n">
        <v>8.74</v>
      </c>
      <c r="AR1747" t="n">
        <v>10.09</v>
      </c>
      <c r="AS1747" t="n">
        <v>10.47</v>
      </c>
      <c r="AT1747" t="n">
        <v>9.5</v>
      </c>
      <c r="AU1747" t="n">
        <v>13.27</v>
      </c>
      <c r="AV1747" t="n">
        <v>14.08</v>
      </c>
      <c r="AW1747" t="n">
        <v>14.73</v>
      </c>
      <c r="AX1747" t="n">
        <v>13.27</v>
      </c>
      <c r="AY1747" t="n">
        <v>14.47</v>
      </c>
      <c r="AZ1747" t="n">
        <v>20.75</v>
      </c>
      <c r="BA1747" t="n">
        <v>19.23</v>
      </c>
      <c r="BB1747" t="n">
        <v>19.9</v>
      </c>
      <c r="BC1747" t="n">
        <v>18.65</v>
      </c>
      <c r="BD1747" t="n">
        <v>18.04</v>
      </c>
      <c r="BE1747" t="n">
        <v>20.12</v>
      </c>
      <c r="BF1747" t="n">
        <v>17.9</v>
      </c>
    </row>
    <row r="1749">
      <c r="A1749" t="inlineStr">
        <is>
          <t>Domestic- consolidated mainline and total regional</t>
        </is>
      </c>
    </row>
    <row r="1750">
      <c r="A1750" t="inlineStr">
        <is>
          <t xml:space="preserve">Revenue passenger miles </t>
        </is>
      </c>
      <c r="C1750" t="inlineStr">
        <is>
          <t>Million</t>
        </is>
      </c>
      <c r="D1750" t="inlineStr">
        <is>
          <t>QQQQ</t>
        </is>
      </c>
      <c r="U1750" t="n">
        <v>35942</v>
      </c>
      <c r="V1750" t="n">
        <v>39826</v>
      </c>
      <c r="W1750" t="n">
        <v>39934</v>
      </c>
      <c r="X1750" t="n">
        <v>36631</v>
      </c>
      <c r="Y1750" t="n">
        <v>152332</v>
      </c>
      <c r="Z1750" t="n">
        <v>35303</v>
      </c>
      <c r="AA1750" t="n">
        <v>39166</v>
      </c>
      <c r="AB1750" t="n">
        <v>39491</v>
      </c>
      <c r="AC1750" t="n">
        <v>37901</v>
      </c>
      <c r="AD1750" t="n">
        <v>151862</v>
      </c>
    </row>
    <row r="1751">
      <c r="A1751" t="inlineStr">
        <is>
          <t>Available seat miles (ASM)</t>
        </is>
      </c>
      <c r="C1751" t="inlineStr">
        <is>
          <t>Million</t>
        </is>
      </c>
      <c r="D1751" t="inlineStr">
        <is>
          <t>QQQQ</t>
        </is>
      </c>
      <c r="U1751" t="n">
        <v>44043</v>
      </c>
      <c r="V1751" t="n">
        <v>46782</v>
      </c>
      <c r="W1751" t="n">
        <v>47211</v>
      </c>
      <c r="X1751" t="n">
        <v>44295</v>
      </c>
      <c r="Y1751" t="n">
        <v>182330</v>
      </c>
      <c r="Z1751" t="n">
        <v>43582</v>
      </c>
      <c r="AA1751" t="n">
        <v>46315</v>
      </c>
      <c r="AB1751" t="n">
        <v>47221</v>
      </c>
      <c r="AC1751" t="n">
        <v>44744</v>
      </c>
      <c r="AD1751" t="n">
        <v>181862</v>
      </c>
    </row>
    <row r="1752">
      <c r="A1752" t="inlineStr">
        <is>
          <t>Passenger load factor (%)</t>
        </is>
      </c>
      <c r="C1752" t="inlineStr">
        <is>
          <t>Percent</t>
        </is>
      </c>
      <c r="D1752" t="inlineStr">
        <is>
          <t>QQQQ</t>
        </is>
      </c>
      <c r="U1752" t="n">
        <v>81.59999999999999</v>
      </c>
      <c r="V1752" t="n">
        <v>85.09999999999999</v>
      </c>
      <c r="W1752" t="n">
        <v>84.59999999999999</v>
      </c>
      <c r="X1752" t="n">
        <v>82.7</v>
      </c>
      <c r="Y1752" t="n">
        <v>83.5</v>
      </c>
      <c r="Z1752" t="n">
        <v>81</v>
      </c>
      <c r="AA1752" t="n">
        <v>84.59999999999999</v>
      </c>
      <c r="AB1752" t="n">
        <v>83.59999999999999</v>
      </c>
      <c r="AC1752" t="n">
        <v>84.7</v>
      </c>
      <c r="AD1752" t="n">
        <v>83.5</v>
      </c>
    </row>
    <row r="1753">
      <c r="A1753" t="inlineStr">
        <is>
          <t>Yield (cents)</t>
        </is>
      </c>
      <c r="C1753" t="inlineStr">
        <is>
          <t>Actual</t>
        </is>
      </c>
      <c r="D1753" t="inlineStr">
        <is>
          <t>QQQQ</t>
        </is>
      </c>
      <c r="U1753" t="n">
        <v>16.68</v>
      </c>
      <c r="V1753" t="n">
        <v>16.63</v>
      </c>
      <c r="W1753" t="n">
        <v>16.37</v>
      </c>
      <c r="X1753" t="n">
        <v>16.99</v>
      </c>
      <c r="Y1753" t="n">
        <v>16.66</v>
      </c>
      <c r="Z1753" t="n">
        <v>17.2</v>
      </c>
      <c r="AA1753" t="n">
        <v>17.7</v>
      </c>
      <c r="AB1753" t="n">
        <v>16.57</v>
      </c>
      <c r="AC1753" t="n">
        <v>17.53</v>
      </c>
      <c r="AD1753" t="n">
        <v>17.25</v>
      </c>
    </row>
    <row r="1754">
      <c r="A1754" t="inlineStr">
        <is>
          <t>Passenger revenue per ASM (cents)</t>
        </is>
      </c>
      <c r="C1754" t="inlineStr">
        <is>
          <t>Actual</t>
        </is>
      </c>
      <c r="D1754" t="inlineStr">
        <is>
          <t>QQQQ</t>
        </is>
      </c>
      <c r="U1754" t="n">
        <v>13.61</v>
      </c>
      <c r="V1754" t="n">
        <v>14.15</v>
      </c>
      <c r="W1754" t="n">
        <v>13.85</v>
      </c>
      <c r="X1754" t="n">
        <v>14.05</v>
      </c>
      <c r="Y1754" t="n">
        <v>13.92</v>
      </c>
      <c r="Z1754" t="n">
        <v>13.93</v>
      </c>
      <c r="AA1754" t="n">
        <v>14.96</v>
      </c>
      <c r="AB1754" t="n">
        <v>13.86</v>
      </c>
      <c r="AC1754" t="n">
        <v>14.85</v>
      </c>
      <c r="AD1754" t="n">
        <v>14.4</v>
      </c>
    </row>
    <row r="1756">
      <c r="A1756" t="inlineStr">
        <is>
          <t>Latin America</t>
        </is>
      </c>
    </row>
    <row r="1757">
      <c r="A1757" t="inlineStr">
        <is>
          <t xml:space="preserve">Revenue passenger miles </t>
        </is>
      </c>
      <c r="C1757" t="inlineStr">
        <is>
          <t>Million</t>
        </is>
      </c>
      <c r="D1757" t="inlineStr">
        <is>
          <t>QQQQ</t>
        </is>
      </c>
      <c r="F1757" t="n">
        <v>8490</v>
      </c>
      <c r="G1757" t="n">
        <v>7784</v>
      </c>
      <c r="H1757" t="n">
        <v>8028</v>
      </c>
      <c r="I1757" t="n">
        <v>7880</v>
      </c>
      <c r="J1757" t="n">
        <v>32181</v>
      </c>
      <c r="K1757" t="n">
        <v>8683</v>
      </c>
      <c r="L1757" t="n">
        <v>8095</v>
      </c>
      <c r="M1757" t="n">
        <v>7839</v>
      </c>
      <c r="N1757" t="n">
        <v>7477</v>
      </c>
      <c r="O1757" t="n">
        <v>32093</v>
      </c>
      <c r="P1757" t="n">
        <v>8182</v>
      </c>
      <c r="Q1757" t="n">
        <v>7570</v>
      </c>
      <c r="R1757" t="n">
        <v>7920</v>
      </c>
      <c r="S1757" t="n">
        <v>7529</v>
      </c>
      <c r="T1757" t="n">
        <v>31201</v>
      </c>
      <c r="U1757" t="n">
        <v>8054</v>
      </c>
      <c r="V1757" t="n">
        <v>7421</v>
      </c>
      <c r="W1757" t="n">
        <v>7382</v>
      </c>
      <c r="X1757" t="n">
        <v>7070</v>
      </c>
      <c r="Y1757" t="n">
        <v>29927</v>
      </c>
      <c r="Z1757" t="n">
        <v>7490</v>
      </c>
      <c r="AA1757" t="n">
        <v>7592</v>
      </c>
      <c r="AB1757" t="n">
        <v>7362</v>
      </c>
      <c r="AC1757" t="n">
        <v>7281</v>
      </c>
      <c r="AD1757" t="n">
        <v>29725</v>
      </c>
      <c r="AE1757" t="n">
        <v>8085</v>
      </c>
      <c r="AF1757" t="n">
        <v>7903</v>
      </c>
      <c r="AG1757" t="n">
        <v>7411</v>
      </c>
      <c r="AH1757" t="n">
        <v>7229</v>
      </c>
      <c r="AI1757" t="n">
        <v>30628</v>
      </c>
      <c r="AJ1757" t="n">
        <v>8351</v>
      </c>
      <c r="AK1757" t="n">
        <v>7829</v>
      </c>
      <c r="AL1757" t="n">
        <v>7615</v>
      </c>
      <c r="AM1757" t="n">
        <v>7235</v>
      </c>
      <c r="AN1757" t="n">
        <v>31029</v>
      </c>
      <c r="AO1757" t="n">
        <v>7116</v>
      </c>
      <c r="AP1757" t="n">
        <v>200</v>
      </c>
      <c r="AQ1757" t="n">
        <v>1133</v>
      </c>
      <c r="AR1757" t="n">
        <v>2956</v>
      </c>
      <c r="AS1757" t="n">
        <v>11405</v>
      </c>
      <c r="AT1757" t="n">
        <v>3576</v>
      </c>
      <c r="AU1757" t="n">
        <v>5970</v>
      </c>
      <c r="AV1757" t="n">
        <v>5759</v>
      </c>
      <c r="AW1757" t="n">
        <v>6936</v>
      </c>
      <c r="AX1757" t="n">
        <v>22242</v>
      </c>
      <c r="AY1757" t="n">
        <v>7652</v>
      </c>
      <c r="AZ1757" t="n">
        <v>8424</v>
      </c>
      <c r="BA1757" t="n">
        <v>8012</v>
      </c>
      <c r="BB1757" t="n">
        <v>8379</v>
      </c>
      <c r="BC1757" t="n">
        <v>32467</v>
      </c>
      <c r="BD1757" t="n">
        <v>9008</v>
      </c>
      <c r="BE1757" t="n">
        <v>7926</v>
      </c>
      <c r="BF1757" t="n">
        <v>7833</v>
      </c>
    </row>
    <row r="1758">
      <c r="A1758" t="inlineStr">
        <is>
          <t>Available seat miles (ASM)</t>
        </is>
      </c>
      <c r="C1758" t="inlineStr">
        <is>
          <t>Million</t>
        </is>
      </c>
      <c r="D1758" t="inlineStr">
        <is>
          <t>QQQQ</t>
        </is>
      </c>
      <c r="F1758" t="n">
        <v>10697</v>
      </c>
      <c r="G1758" t="n">
        <v>9704</v>
      </c>
      <c r="H1758" t="n">
        <v>9721</v>
      </c>
      <c r="I1758" t="n">
        <v>9959</v>
      </c>
      <c r="J1758" t="n">
        <v>40081</v>
      </c>
      <c r="K1758" t="n">
        <v>11358</v>
      </c>
      <c r="L1758" t="n">
        <v>10663</v>
      </c>
      <c r="M1758" t="n">
        <v>9819</v>
      </c>
      <c r="N1758" t="n">
        <v>9742</v>
      </c>
      <c r="O1758" t="n">
        <v>41581</v>
      </c>
      <c r="P1758" t="n">
        <v>10593</v>
      </c>
      <c r="Q1758" t="n">
        <v>9895</v>
      </c>
      <c r="R1758" t="n">
        <v>9542</v>
      </c>
      <c r="S1758" t="n">
        <v>9695</v>
      </c>
      <c r="T1758" t="n">
        <v>39726</v>
      </c>
      <c r="U1758" t="n">
        <v>10480</v>
      </c>
      <c r="V1758" t="n">
        <v>9469</v>
      </c>
      <c r="W1758" t="n">
        <v>8944</v>
      </c>
      <c r="X1758" t="n">
        <v>8866</v>
      </c>
      <c r="Y1758" t="n">
        <v>37760</v>
      </c>
      <c r="Z1758" t="n">
        <v>9775</v>
      </c>
      <c r="AA1758" t="n">
        <v>9739</v>
      </c>
      <c r="AB1758" t="n">
        <v>8919</v>
      </c>
      <c r="AC1758" t="n">
        <v>9269</v>
      </c>
      <c r="AD1758" t="n">
        <v>37702</v>
      </c>
      <c r="AE1758" t="n">
        <v>10239</v>
      </c>
      <c r="AF1758" t="n">
        <v>9894</v>
      </c>
      <c r="AG1758" t="n">
        <v>9274</v>
      </c>
      <c r="AH1758" t="n">
        <v>9085</v>
      </c>
      <c r="AI1758" t="n">
        <v>38493</v>
      </c>
      <c r="AJ1758" t="n">
        <v>10208</v>
      </c>
      <c r="AK1758" t="n">
        <v>9157</v>
      </c>
      <c r="AL1758" t="n">
        <v>8813</v>
      </c>
      <c r="AM1758" t="n">
        <v>8476</v>
      </c>
      <c r="AN1758" t="n">
        <v>36653</v>
      </c>
      <c r="AO1758" t="n">
        <v>9068</v>
      </c>
      <c r="AP1758" t="n">
        <v>700</v>
      </c>
      <c r="AQ1758" t="n">
        <v>1773</v>
      </c>
      <c r="AR1758" t="n">
        <v>4732</v>
      </c>
      <c r="AS1758" t="n">
        <v>16273</v>
      </c>
      <c r="AT1758" t="n">
        <v>7865</v>
      </c>
      <c r="AU1758" t="n">
        <v>8461</v>
      </c>
      <c r="AV1758" t="n">
        <v>7733</v>
      </c>
      <c r="AW1758" t="n">
        <v>9093</v>
      </c>
      <c r="AX1758" t="n">
        <v>33151</v>
      </c>
      <c r="AY1758" t="n">
        <v>10310</v>
      </c>
      <c r="AZ1758" t="n">
        <v>9801</v>
      </c>
      <c r="BA1758" t="n">
        <v>9166</v>
      </c>
      <c r="BB1758" t="n">
        <v>9853</v>
      </c>
      <c r="BC1758" t="n">
        <v>39131</v>
      </c>
      <c r="BD1758" t="n">
        <v>10510</v>
      </c>
      <c r="BE1758" t="n">
        <v>9200</v>
      </c>
      <c r="BF1758" t="n">
        <v>8872</v>
      </c>
    </row>
    <row r="1759">
      <c r="A1759" t="inlineStr">
        <is>
          <t>Passenger load factor (%)</t>
        </is>
      </c>
      <c r="C1759" t="inlineStr">
        <is>
          <t>Percent</t>
        </is>
      </c>
      <c r="D1759" t="inlineStr">
        <is>
          <t>QQQQ</t>
        </is>
      </c>
      <c r="F1759" t="n">
        <v>79.40000000000001</v>
      </c>
      <c r="G1759" t="n">
        <v>80.2</v>
      </c>
      <c r="H1759" t="n">
        <v>82.59999999999999</v>
      </c>
      <c r="I1759" t="n">
        <v>79.09999999999999</v>
      </c>
      <c r="J1759" t="n">
        <v>80.3</v>
      </c>
      <c r="K1759" t="n">
        <v>76.40000000000001</v>
      </c>
      <c r="L1759" t="n">
        <v>75.90000000000001</v>
      </c>
      <c r="M1759" t="n">
        <v>79.8</v>
      </c>
      <c r="N1759" t="n">
        <v>76.8</v>
      </c>
      <c r="O1759" t="n">
        <v>77.2</v>
      </c>
      <c r="P1759" t="n">
        <v>77.2</v>
      </c>
      <c r="Q1759" t="n">
        <v>76.5</v>
      </c>
      <c r="R1759" t="n">
        <v>83</v>
      </c>
      <c r="S1759" t="n">
        <v>77.7</v>
      </c>
      <c r="T1759" t="n">
        <v>78.5</v>
      </c>
      <c r="U1759" t="n">
        <v>76.90000000000001</v>
      </c>
      <c r="V1759" t="n">
        <v>78.40000000000001</v>
      </c>
      <c r="W1759" t="n">
        <v>82.5</v>
      </c>
      <c r="X1759" t="n">
        <v>79.7</v>
      </c>
      <c r="Y1759" t="n">
        <v>79.3</v>
      </c>
      <c r="Z1759" t="n">
        <v>76.59999999999999</v>
      </c>
      <c r="AA1759" t="n">
        <v>78</v>
      </c>
      <c r="AB1759" t="n">
        <v>82.5</v>
      </c>
      <c r="AC1759" t="n">
        <v>78.5</v>
      </c>
      <c r="AD1759" t="n">
        <v>78.8</v>
      </c>
      <c r="AE1759" t="n">
        <v>79</v>
      </c>
      <c r="AF1759" t="n">
        <v>79.90000000000001</v>
      </c>
      <c r="AG1759" t="n">
        <v>79.90000000000001</v>
      </c>
      <c r="AH1759" t="n">
        <v>79.59999999999999</v>
      </c>
      <c r="AI1759" t="n">
        <v>79.59999999999999</v>
      </c>
      <c r="AJ1759" t="n">
        <v>81.8</v>
      </c>
      <c r="AK1759" t="n">
        <v>85.5</v>
      </c>
      <c r="AL1759" t="n">
        <v>86.40000000000001</v>
      </c>
      <c r="AM1759" t="n">
        <v>85.40000000000001</v>
      </c>
      <c r="AN1759" t="n">
        <v>84.7</v>
      </c>
      <c r="AO1759" t="n">
        <v>78.5</v>
      </c>
      <c r="AP1759" t="n">
        <v>28.6</v>
      </c>
      <c r="AQ1759" t="n">
        <v>63.9</v>
      </c>
      <c r="AR1759" t="n">
        <v>62.5</v>
      </c>
      <c r="AS1759" t="n">
        <v>70.09999999999999</v>
      </c>
      <c r="AT1759" t="n">
        <v>45.5</v>
      </c>
      <c r="AU1759" t="n">
        <v>70.59999999999999</v>
      </c>
      <c r="AV1759" t="n">
        <v>74.5</v>
      </c>
      <c r="AW1759" t="n">
        <v>76.3</v>
      </c>
      <c r="AX1759" t="n">
        <v>67.09999999999999</v>
      </c>
      <c r="AY1759" t="n">
        <v>74.2</v>
      </c>
      <c r="AZ1759" t="n">
        <v>86</v>
      </c>
      <c r="BA1759" t="n">
        <v>87.40000000000001</v>
      </c>
      <c r="BB1759" t="n">
        <v>85</v>
      </c>
      <c r="BC1759" t="n">
        <v>83</v>
      </c>
      <c r="BD1759" t="n">
        <v>85.7</v>
      </c>
      <c r="BE1759" t="n">
        <v>86.2</v>
      </c>
      <c r="BF1759" t="n">
        <v>88.3</v>
      </c>
    </row>
    <row r="1760">
      <c r="A1760" t="inlineStr">
        <is>
          <t>Passenger revenue</t>
        </is>
      </c>
      <c r="C1760" t="inlineStr">
        <is>
          <t>Million</t>
        </is>
      </c>
      <c r="D1760" t="inlineStr">
        <is>
          <t>QQQQ</t>
        </is>
      </c>
      <c r="AE1760" t="n">
        <v>1445</v>
      </c>
      <c r="AF1760" t="n">
        <v>1284</v>
      </c>
      <c r="AG1760" t="n">
        <v>1210</v>
      </c>
      <c r="AH1760" t="n">
        <v>1186</v>
      </c>
      <c r="AI1760" t="n">
        <v>5125</v>
      </c>
      <c r="AJ1760" t="n">
        <v>1371</v>
      </c>
      <c r="AK1760" t="n">
        <v>1241</v>
      </c>
      <c r="AL1760" t="n">
        <v>1218</v>
      </c>
      <c r="AM1760" t="n">
        <v>1218</v>
      </c>
      <c r="AN1760" t="n">
        <v>5047</v>
      </c>
      <c r="AO1760" t="n">
        <v>1180</v>
      </c>
      <c r="AP1760" t="n">
        <v>34</v>
      </c>
      <c r="AQ1760" t="n">
        <v>172</v>
      </c>
      <c r="AR1760" t="n">
        <v>466</v>
      </c>
      <c r="AS1760" t="n">
        <v>1852</v>
      </c>
      <c r="AT1760" t="n">
        <v>482</v>
      </c>
      <c r="AU1760" t="n">
        <v>936</v>
      </c>
      <c r="AV1760" t="n">
        <v>957</v>
      </c>
      <c r="AW1760" t="n">
        <v>1131</v>
      </c>
      <c r="AX1760" t="n">
        <v>3506</v>
      </c>
      <c r="AY1760" t="n">
        <v>1227</v>
      </c>
      <c r="AZ1760" t="n">
        <v>1534</v>
      </c>
      <c r="BA1760" t="n">
        <v>1596</v>
      </c>
      <c r="BB1760" t="n">
        <v>1793</v>
      </c>
      <c r="BC1760" t="n">
        <v>6150</v>
      </c>
      <c r="BD1760" t="n">
        <v>1915</v>
      </c>
      <c r="BE1760" t="n">
        <v>1640</v>
      </c>
      <c r="BF1760" t="n">
        <v>1490</v>
      </c>
    </row>
    <row r="1761">
      <c r="A1761" t="inlineStr">
        <is>
          <t>Yield (cents)</t>
        </is>
      </c>
      <c r="C1761" t="inlineStr">
        <is>
          <t>Actual</t>
        </is>
      </c>
      <c r="D1761" t="inlineStr">
        <is>
          <t>QQQQ</t>
        </is>
      </c>
      <c r="F1761" t="n">
        <v>17.37</v>
      </c>
      <c r="G1761" t="n">
        <v>16.31</v>
      </c>
      <c r="H1761" t="n">
        <v>17.36</v>
      </c>
      <c r="I1761" t="n">
        <v>18.02</v>
      </c>
      <c r="J1761" t="n">
        <v>17.26</v>
      </c>
      <c r="K1761" t="n">
        <v>17.82</v>
      </c>
      <c r="L1761" t="n">
        <v>16.79</v>
      </c>
      <c r="M1761" t="n">
        <v>15.84</v>
      </c>
      <c r="N1761" t="n">
        <v>16.47</v>
      </c>
      <c r="O1761" t="n">
        <v>16.76</v>
      </c>
      <c r="P1761" t="n">
        <v>16.54</v>
      </c>
      <c r="Q1761" t="n">
        <v>14.42</v>
      </c>
      <c r="R1761" t="n">
        <v>13.65</v>
      </c>
      <c r="S1761" t="n">
        <v>13.53</v>
      </c>
      <c r="T1761" t="n">
        <v>14.54</v>
      </c>
      <c r="U1761" t="n">
        <v>13.78</v>
      </c>
      <c r="V1761" t="n">
        <v>12.65</v>
      </c>
      <c r="W1761" t="n">
        <v>13.97</v>
      </c>
      <c r="X1761" t="n">
        <v>14.52</v>
      </c>
      <c r="Y1761" t="n">
        <v>13.72</v>
      </c>
      <c r="Z1761" t="n">
        <v>14.88</v>
      </c>
      <c r="AA1761" t="n">
        <v>14.64</v>
      </c>
      <c r="AB1761" t="n">
        <v>15.12</v>
      </c>
      <c r="AC1761" t="n">
        <v>15.68</v>
      </c>
      <c r="AD1761" t="n">
        <v>15.07</v>
      </c>
      <c r="AE1761" t="n">
        <v>17.87</v>
      </c>
      <c r="AF1761" t="n">
        <v>16.25</v>
      </c>
      <c r="AG1761" t="n">
        <v>16.33</v>
      </c>
      <c r="AH1761" t="n">
        <v>16.41</v>
      </c>
      <c r="AI1761" t="n">
        <v>16.73</v>
      </c>
      <c r="AJ1761" t="n">
        <v>16.42</v>
      </c>
      <c r="AK1761" t="n">
        <v>15.85</v>
      </c>
      <c r="AL1761" t="n">
        <v>15.99</v>
      </c>
      <c r="AM1761" t="n">
        <v>16.83</v>
      </c>
      <c r="AN1761" t="n">
        <v>16.27</v>
      </c>
      <c r="AO1761" t="n">
        <v>16.57</v>
      </c>
      <c r="AP1761" t="n">
        <v>17.07</v>
      </c>
      <c r="AQ1761" t="n">
        <v>15.23</v>
      </c>
      <c r="AR1761" t="n">
        <v>15.76</v>
      </c>
      <c r="AS1761" t="n">
        <v>16.24</v>
      </c>
      <c r="AT1761" t="n">
        <v>13.47</v>
      </c>
      <c r="AU1761" t="n">
        <v>15.68</v>
      </c>
      <c r="AV1761" t="n">
        <v>16.62</v>
      </c>
      <c r="AW1761" t="n">
        <v>16.31</v>
      </c>
      <c r="AX1761" t="n">
        <v>15.76</v>
      </c>
      <c r="AY1761" t="n">
        <v>16.04</v>
      </c>
      <c r="AZ1761" t="n">
        <v>18.21</v>
      </c>
      <c r="BA1761" t="n">
        <v>19.92</v>
      </c>
      <c r="BB1761" t="n">
        <v>21.4</v>
      </c>
      <c r="BC1761" t="n">
        <v>18.94</v>
      </c>
      <c r="BD1761" t="n">
        <v>21.26</v>
      </c>
      <c r="BE1761" t="n">
        <v>20.69</v>
      </c>
      <c r="BF1761" t="n">
        <v>19.02</v>
      </c>
    </row>
    <row r="1762">
      <c r="A1762" t="inlineStr">
        <is>
          <t>Passenger revenue per ASM (cents)</t>
        </is>
      </c>
      <c r="C1762" t="inlineStr">
        <is>
          <t>Actual</t>
        </is>
      </c>
      <c r="D1762" t="inlineStr">
        <is>
          <t>QQQQ</t>
        </is>
      </c>
      <c r="F1762" t="n">
        <v>13.79</v>
      </c>
      <c r="G1762" t="n">
        <v>13.08</v>
      </c>
      <c r="H1762" t="n">
        <v>14.33</v>
      </c>
      <c r="I1762" t="n">
        <v>14.25</v>
      </c>
      <c r="J1762" t="n">
        <v>13.86</v>
      </c>
      <c r="K1762" t="n">
        <v>13.62</v>
      </c>
      <c r="L1762" t="n">
        <v>12.75</v>
      </c>
      <c r="M1762" t="n">
        <v>12.65</v>
      </c>
      <c r="N1762" t="n">
        <v>12.64</v>
      </c>
      <c r="O1762" t="n">
        <v>12.94</v>
      </c>
      <c r="P1762" t="n">
        <v>12.78</v>
      </c>
      <c r="Q1762" t="n">
        <v>11.04</v>
      </c>
      <c r="R1762" t="n">
        <v>11.33</v>
      </c>
      <c r="S1762" t="n">
        <v>10.51</v>
      </c>
      <c r="T1762" t="n">
        <v>11.42</v>
      </c>
      <c r="U1762" t="n">
        <v>10.59</v>
      </c>
      <c r="V1762" t="n">
        <v>9.91</v>
      </c>
      <c r="W1762" t="n">
        <v>11.53</v>
      </c>
      <c r="X1762" t="n">
        <v>11.58</v>
      </c>
      <c r="Y1762" t="n">
        <v>10.87</v>
      </c>
      <c r="Z1762" t="n">
        <v>11.41</v>
      </c>
      <c r="AA1762" t="n">
        <v>11.41</v>
      </c>
      <c r="AB1762" t="n">
        <v>12.48</v>
      </c>
      <c r="AC1762" t="n">
        <v>12.31</v>
      </c>
      <c r="AD1762" t="n">
        <v>11.88</v>
      </c>
      <c r="AE1762" t="n">
        <v>14.11</v>
      </c>
      <c r="AF1762" t="n">
        <v>12.98</v>
      </c>
      <c r="AG1762" t="n">
        <v>13.05</v>
      </c>
      <c r="AH1762" t="n">
        <v>13.06</v>
      </c>
      <c r="AI1762" t="n">
        <v>13.31</v>
      </c>
      <c r="AJ1762" t="n">
        <v>13.43</v>
      </c>
      <c r="AK1762" t="n">
        <v>13.55</v>
      </c>
      <c r="AL1762" t="n">
        <v>13.82</v>
      </c>
      <c r="AM1762" t="n">
        <v>14.37</v>
      </c>
      <c r="AN1762" t="n">
        <v>13.77</v>
      </c>
      <c r="AO1762" t="n">
        <v>13.01</v>
      </c>
      <c r="AP1762" t="n">
        <v>4.88</v>
      </c>
      <c r="AQ1762" t="n">
        <v>9.73</v>
      </c>
      <c r="AR1762" t="n">
        <v>9.85</v>
      </c>
      <c r="AS1762" t="n">
        <v>11.38</v>
      </c>
      <c r="AT1762" t="n">
        <v>6.12</v>
      </c>
      <c r="AU1762" t="n">
        <v>11.06</v>
      </c>
      <c r="AV1762" t="n">
        <v>12.38</v>
      </c>
      <c r="AW1762" t="n">
        <v>12.44</v>
      </c>
      <c r="AX1762" t="n">
        <v>10.58</v>
      </c>
      <c r="AY1762" t="n">
        <v>11.9</v>
      </c>
      <c r="AZ1762" t="n">
        <v>15.65</v>
      </c>
      <c r="BA1762" t="n">
        <v>17.41</v>
      </c>
      <c r="BB1762" t="n">
        <v>18.2</v>
      </c>
      <c r="BC1762" t="n">
        <v>15.72</v>
      </c>
      <c r="BD1762" t="n">
        <v>18.22</v>
      </c>
      <c r="BE1762" t="n">
        <v>17.82</v>
      </c>
      <c r="BF1762" t="n">
        <v>16.8</v>
      </c>
    </row>
    <row r="1764">
      <c r="A1764" t="inlineStr">
        <is>
          <t>Atlantic</t>
        </is>
      </c>
    </row>
    <row r="1765">
      <c r="A1765" t="inlineStr">
        <is>
          <t xml:space="preserve">Revenue passenger miles </t>
        </is>
      </c>
      <c r="C1765" t="inlineStr">
        <is>
          <t>Million</t>
        </is>
      </c>
      <c r="D1765" t="inlineStr">
        <is>
          <t>QQQQ</t>
        </is>
      </c>
      <c r="F1765" t="n">
        <v>5119</v>
      </c>
      <c r="G1765" t="n">
        <v>8277</v>
      </c>
      <c r="H1765" t="n">
        <v>9539</v>
      </c>
      <c r="I1765" t="n">
        <v>6749</v>
      </c>
      <c r="J1765" t="n">
        <v>29685</v>
      </c>
      <c r="K1765" t="n">
        <v>5264</v>
      </c>
      <c r="L1765" t="n">
        <v>8604</v>
      </c>
      <c r="M1765" t="n">
        <v>9192</v>
      </c>
      <c r="N1765" t="n">
        <v>6245</v>
      </c>
      <c r="O1765" t="n">
        <v>29306</v>
      </c>
      <c r="P1765" t="n">
        <v>4772</v>
      </c>
      <c r="Q1765" t="n">
        <v>8221</v>
      </c>
      <c r="R1765" t="n">
        <v>9661</v>
      </c>
      <c r="S1765" t="n">
        <v>6564</v>
      </c>
      <c r="T1765" t="n">
        <v>29218</v>
      </c>
      <c r="U1765" t="n">
        <v>4801</v>
      </c>
      <c r="V1765" t="n">
        <v>7879</v>
      </c>
      <c r="W1765" t="n">
        <v>9027</v>
      </c>
      <c r="X1765" t="n">
        <v>6087</v>
      </c>
      <c r="Y1765" t="n">
        <v>27794</v>
      </c>
      <c r="Z1765" t="n">
        <v>4500</v>
      </c>
      <c r="AA1765" t="n">
        <v>8849</v>
      </c>
      <c r="AB1765" t="n">
        <v>9728</v>
      </c>
      <c r="AC1765" t="n">
        <v>6262</v>
      </c>
      <c r="AD1765" t="n">
        <v>29338</v>
      </c>
      <c r="AE1765" t="n">
        <v>4665</v>
      </c>
      <c r="AF1765" t="n">
        <v>8855</v>
      </c>
      <c r="AG1765" t="n">
        <v>10110</v>
      </c>
      <c r="AH1765" t="n">
        <v>6652</v>
      </c>
      <c r="AI1765" t="n">
        <v>30282</v>
      </c>
      <c r="AJ1765" t="n">
        <v>5042</v>
      </c>
      <c r="AK1765" t="n">
        <v>9763</v>
      </c>
      <c r="AL1765" t="n">
        <v>11707</v>
      </c>
      <c r="AM1765" t="n">
        <v>7639</v>
      </c>
      <c r="AN1765" t="n">
        <v>34152</v>
      </c>
      <c r="AO1765" t="n">
        <v>4185</v>
      </c>
      <c r="AP1765" t="n">
        <v>189</v>
      </c>
      <c r="AQ1765" t="n">
        <v>342</v>
      </c>
      <c r="AR1765" t="n">
        <v>266</v>
      </c>
      <c r="AS1765" t="n">
        <v>4982</v>
      </c>
      <c r="AT1765" t="n">
        <v>199</v>
      </c>
      <c r="AU1765" t="n">
        <v>939</v>
      </c>
      <c r="AV1765" t="n">
        <v>3163</v>
      </c>
      <c r="AW1765" t="n">
        <v>3148</v>
      </c>
      <c r="AX1765" t="n">
        <v>7450</v>
      </c>
      <c r="AY1765" t="n">
        <v>3605</v>
      </c>
      <c r="AZ1765" t="n">
        <v>9045</v>
      </c>
      <c r="BA1765" t="n">
        <v>10623</v>
      </c>
      <c r="BB1765" t="n">
        <v>7676</v>
      </c>
      <c r="BC1765" t="n">
        <v>30949</v>
      </c>
      <c r="BD1765" t="n">
        <v>5821</v>
      </c>
      <c r="BE1765" t="n">
        <v>10689</v>
      </c>
      <c r="BF1765" t="n">
        <v>11764</v>
      </c>
    </row>
    <row r="1766">
      <c r="A1766" t="inlineStr">
        <is>
          <t>Available seat miles (ASM)</t>
        </is>
      </c>
      <c r="C1766" t="inlineStr">
        <is>
          <t>Million</t>
        </is>
      </c>
      <c r="D1766" t="inlineStr">
        <is>
          <t>QQQQ</t>
        </is>
      </c>
      <c r="F1766" t="n">
        <v>6838</v>
      </c>
      <c r="G1766" t="n">
        <v>9817</v>
      </c>
      <c r="H1766" t="n">
        <v>10922</v>
      </c>
      <c r="I1766" t="n">
        <v>8390</v>
      </c>
      <c r="J1766" t="n">
        <v>35967</v>
      </c>
      <c r="K1766" t="n">
        <v>7405</v>
      </c>
      <c r="L1766" t="n">
        <v>10506</v>
      </c>
      <c r="M1766" t="n">
        <v>11429</v>
      </c>
      <c r="N1766" t="n">
        <v>8233</v>
      </c>
      <c r="O1766" t="n">
        <v>37573</v>
      </c>
      <c r="P1766" t="n">
        <v>6768</v>
      </c>
      <c r="Q1766" t="n">
        <v>10553</v>
      </c>
      <c r="R1766" t="n">
        <v>11754</v>
      </c>
      <c r="S1766" t="n">
        <v>8536</v>
      </c>
      <c r="T1766" t="n">
        <v>37611</v>
      </c>
      <c r="U1766" t="n">
        <v>6893</v>
      </c>
      <c r="V1766" t="n">
        <v>10677</v>
      </c>
      <c r="W1766" t="n">
        <v>11533</v>
      </c>
      <c r="X1766" t="n">
        <v>8071</v>
      </c>
      <c r="Y1766" t="n">
        <v>37174</v>
      </c>
      <c r="Z1766" t="n">
        <v>6415</v>
      </c>
      <c r="AA1766" t="n">
        <v>10927</v>
      </c>
      <c r="AB1766" t="n">
        <v>12212</v>
      </c>
      <c r="AC1766" t="n">
        <v>8558</v>
      </c>
      <c r="AD1766" t="n">
        <v>38112</v>
      </c>
      <c r="AE1766" t="n">
        <v>6746</v>
      </c>
      <c r="AF1766" t="n">
        <v>11306</v>
      </c>
      <c r="AG1766" t="n">
        <v>12503</v>
      </c>
      <c r="AH1766" t="n">
        <v>8624</v>
      </c>
      <c r="AI1766" t="n">
        <v>39178</v>
      </c>
      <c r="AJ1766" t="n">
        <v>6825</v>
      </c>
      <c r="AK1766" t="n">
        <v>11898</v>
      </c>
      <c r="AL1766" t="n">
        <v>13914</v>
      </c>
      <c r="AM1766" t="n">
        <v>9372</v>
      </c>
      <c r="AN1766" t="n">
        <v>42010</v>
      </c>
      <c r="AO1766" t="n">
        <v>6239</v>
      </c>
      <c r="AP1766" t="n">
        <v>817</v>
      </c>
      <c r="AQ1766" t="n">
        <v>1827</v>
      </c>
      <c r="AR1766" t="n">
        <v>1368</v>
      </c>
      <c r="AS1766" t="n">
        <v>10251</v>
      </c>
      <c r="AT1766" t="n">
        <v>1151</v>
      </c>
      <c r="AU1766" t="n">
        <v>4035</v>
      </c>
      <c r="AV1766" t="n">
        <v>6035</v>
      </c>
      <c r="AW1766" t="n">
        <v>5157</v>
      </c>
      <c r="AX1766" t="n">
        <v>16379</v>
      </c>
      <c r="AY1766" t="n">
        <v>6380</v>
      </c>
      <c r="AZ1766" t="n">
        <v>11630</v>
      </c>
      <c r="BA1766" t="n">
        <v>12945</v>
      </c>
      <c r="BB1766" t="n">
        <v>9725</v>
      </c>
      <c r="BC1766" t="n">
        <v>40679</v>
      </c>
      <c r="BD1766" t="n">
        <v>8242</v>
      </c>
      <c r="BE1766" t="n">
        <v>12823</v>
      </c>
      <c r="BF1766" t="n">
        <v>14262</v>
      </c>
    </row>
    <row r="1767">
      <c r="A1767" t="inlineStr">
        <is>
          <t>Passenger load factor (%)</t>
        </is>
      </c>
      <c r="C1767" t="inlineStr">
        <is>
          <t>Percent</t>
        </is>
      </c>
      <c r="D1767" t="inlineStr">
        <is>
          <t>QQQQ</t>
        </is>
      </c>
      <c r="F1767" t="n">
        <v>74.90000000000001</v>
      </c>
      <c r="G1767" t="n">
        <v>84.3</v>
      </c>
      <c r="H1767" t="n">
        <v>87.3</v>
      </c>
      <c r="I1767" t="n">
        <v>80.40000000000001</v>
      </c>
      <c r="J1767" t="n">
        <v>82.5</v>
      </c>
      <c r="K1767" t="n">
        <v>71.09999999999999</v>
      </c>
      <c r="L1767" t="n">
        <v>81.90000000000001</v>
      </c>
      <c r="M1767" t="n">
        <v>80.40000000000001</v>
      </c>
      <c r="N1767" t="n">
        <v>75.90000000000001</v>
      </c>
      <c r="O1767" t="n">
        <v>78</v>
      </c>
      <c r="P1767" t="n">
        <v>70.5</v>
      </c>
      <c r="Q1767" t="n">
        <v>77.90000000000001</v>
      </c>
      <c r="R1767" t="n">
        <v>82.2</v>
      </c>
      <c r="S1767" t="n">
        <v>76.90000000000001</v>
      </c>
      <c r="T1767" t="n">
        <v>77.7</v>
      </c>
      <c r="U1767" t="n">
        <v>69.7</v>
      </c>
      <c r="V1767" t="n">
        <v>73.8</v>
      </c>
      <c r="W1767" t="n">
        <v>78.3</v>
      </c>
      <c r="X1767" t="n">
        <v>75.40000000000001</v>
      </c>
      <c r="Y1767" t="n">
        <v>74.8</v>
      </c>
      <c r="Z1767" t="n">
        <v>70.09999999999999</v>
      </c>
      <c r="AA1767" t="n">
        <v>81</v>
      </c>
      <c r="AB1767" t="n">
        <v>79.7</v>
      </c>
      <c r="AC1767" t="n">
        <v>73.2</v>
      </c>
      <c r="AD1767" t="n">
        <v>77</v>
      </c>
      <c r="AE1767" t="n">
        <v>69.2</v>
      </c>
      <c r="AF1767" t="n">
        <v>78.3</v>
      </c>
      <c r="AG1767" t="n">
        <v>80.90000000000001</v>
      </c>
      <c r="AH1767" t="n">
        <v>77.09999999999999</v>
      </c>
      <c r="AI1767" t="n">
        <v>77.3</v>
      </c>
      <c r="AJ1767" t="n">
        <v>73.90000000000001</v>
      </c>
      <c r="AK1767" t="n">
        <v>82.09999999999999</v>
      </c>
      <c r="AL1767" t="n">
        <v>84.09999999999999</v>
      </c>
      <c r="AM1767" t="n">
        <v>81.5</v>
      </c>
      <c r="AN1767" t="n">
        <v>81.3</v>
      </c>
      <c r="AO1767" t="n">
        <v>67.09999999999999</v>
      </c>
      <c r="AP1767" t="n">
        <v>23.1</v>
      </c>
      <c r="AQ1767" t="n">
        <v>18.7</v>
      </c>
      <c r="AR1767" t="n">
        <v>19.4</v>
      </c>
      <c r="AS1767" t="n">
        <v>48.6</v>
      </c>
      <c r="AT1767" t="n">
        <v>17.4</v>
      </c>
      <c r="AU1767" t="n">
        <v>23.3</v>
      </c>
      <c r="AV1767" t="n">
        <v>52.4</v>
      </c>
      <c r="AW1767" t="n">
        <v>61</v>
      </c>
      <c r="AX1767" t="n">
        <v>45.5</v>
      </c>
      <c r="AY1767" t="n">
        <v>56.5</v>
      </c>
      <c r="AZ1767" t="n">
        <v>77.8</v>
      </c>
      <c r="BA1767" t="n">
        <v>82.09999999999999</v>
      </c>
      <c r="BB1767" t="n">
        <v>78.90000000000001</v>
      </c>
      <c r="BC1767" t="n">
        <v>76.09999999999999</v>
      </c>
      <c r="BD1767" t="n">
        <v>70.59999999999999</v>
      </c>
      <c r="BE1767" t="n">
        <v>83.40000000000001</v>
      </c>
      <c r="BF1767" t="n">
        <v>82.5</v>
      </c>
    </row>
    <row r="1768">
      <c r="A1768" t="inlineStr">
        <is>
          <t>Passenger revenue</t>
        </is>
      </c>
      <c r="C1768" t="inlineStr">
        <is>
          <t>Million</t>
        </is>
      </c>
      <c r="D1768" t="inlineStr">
        <is>
          <t>QQQQ</t>
        </is>
      </c>
      <c r="AE1768" t="n">
        <v>669</v>
      </c>
      <c r="AF1768" t="n">
        <v>1298</v>
      </c>
      <c r="AG1768" t="n">
        <v>1504</v>
      </c>
      <c r="AH1768" t="n">
        <v>905</v>
      </c>
      <c r="AI1768" t="n">
        <v>4376</v>
      </c>
      <c r="AJ1768" t="n">
        <v>673</v>
      </c>
      <c r="AK1768" t="n">
        <v>1407</v>
      </c>
      <c r="AL1768" t="n">
        <v>1596</v>
      </c>
      <c r="AM1768" t="n">
        <v>947</v>
      </c>
      <c r="AN1768" t="n">
        <v>4624</v>
      </c>
      <c r="AO1768" t="n">
        <v>523</v>
      </c>
      <c r="AP1768" t="n">
        <v>42</v>
      </c>
      <c r="AQ1768" t="n">
        <v>56</v>
      </c>
      <c r="AR1768" t="n">
        <v>33</v>
      </c>
      <c r="AS1768" t="n">
        <v>654</v>
      </c>
      <c r="AT1768" t="n">
        <v>22</v>
      </c>
      <c r="AU1768" t="n">
        <v>125</v>
      </c>
      <c r="AV1768" t="n">
        <v>408</v>
      </c>
      <c r="AW1768" t="n">
        <v>410</v>
      </c>
      <c r="AX1768" t="n">
        <v>965</v>
      </c>
      <c r="AY1768" t="n">
        <v>466</v>
      </c>
      <c r="AZ1768" t="n">
        <v>1481</v>
      </c>
      <c r="BA1768" t="n">
        <v>1901</v>
      </c>
      <c r="BB1768" t="n">
        <v>1222</v>
      </c>
      <c r="BC1768" t="n">
        <v>5070</v>
      </c>
      <c r="BD1768" t="n">
        <v>931</v>
      </c>
      <c r="BE1768" t="n">
        <v>1888</v>
      </c>
      <c r="BF1768" t="n">
        <v>2056</v>
      </c>
    </row>
    <row r="1769">
      <c r="A1769" t="inlineStr">
        <is>
          <t>Yield (cents)</t>
        </is>
      </c>
      <c r="C1769" t="inlineStr">
        <is>
          <t>Actual</t>
        </is>
      </c>
      <c r="D1769" t="inlineStr">
        <is>
          <t>QQQQ</t>
        </is>
      </c>
      <c r="F1769" t="n">
        <v>13.63</v>
      </c>
      <c r="G1769" t="n">
        <v>14.31</v>
      </c>
      <c r="H1769" t="n">
        <v>14.75</v>
      </c>
      <c r="I1769" t="n">
        <v>13.57</v>
      </c>
      <c r="J1769" t="n">
        <v>14.16</v>
      </c>
      <c r="K1769" t="n">
        <v>14</v>
      </c>
      <c r="L1769" t="n">
        <v>15.13</v>
      </c>
      <c r="M1769" t="n">
        <v>15.65</v>
      </c>
      <c r="N1769" t="n">
        <v>14.14</v>
      </c>
      <c r="O1769" t="n">
        <v>14.89</v>
      </c>
      <c r="P1769" t="n">
        <v>14.59</v>
      </c>
      <c r="Q1769" t="n">
        <v>14.43</v>
      </c>
      <c r="R1769" t="n">
        <v>14.46</v>
      </c>
      <c r="S1769" t="n">
        <v>12.92</v>
      </c>
      <c r="T1769" t="n">
        <v>14.11</v>
      </c>
      <c r="U1769" t="n">
        <v>14.46</v>
      </c>
      <c r="V1769" t="n">
        <v>14.34</v>
      </c>
      <c r="W1769" t="n">
        <v>13.49</v>
      </c>
      <c r="X1769" t="n">
        <v>12.15</v>
      </c>
      <c r="Y1769" t="n">
        <v>13.6</v>
      </c>
      <c r="Z1769" t="n">
        <v>13.51</v>
      </c>
      <c r="AA1769" t="n">
        <v>13.04</v>
      </c>
      <c r="AB1769" t="n">
        <v>13.6</v>
      </c>
      <c r="AC1769" t="n">
        <v>13.48</v>
      </c>
      <c r="AD1769" t="n">
        <v>13.39</v>
      </c>
      <c r="AE1769" t="n">
        <v>14.34</v>
      </c>
      <c r="AF1769" t="n">
        <v>14.66</v>
      </c>
      <c r="AG1769" t="n">
        <v>14.88</v>
      </c>
      <c r="AH1769" t="n">
        <v>13.61</v>
      </c>
      <c r="AI1769" t="n">
        <v>14.45</v>
      </c>
      <c r="AJ1769" t="n">
        <v>13.35</v>
      </c>
      <c r="AK1769" t="n">
        <v>14.41</v>
      </c>
      <c r="AL1769" t="n">
        <v>13.64</v>
      </c>
      <c r="AM1769" t="n">
        <v>12.4</v>
      </c>
      <c r="AN1769" t="n">
        <v>13.54</v>
      </c>
      <c r="AO1769" t="n">
        <v>12.5</v>
      </c>
      <c r="AP1769" t="n">
        <v>22.28</v>
      </c>
      <c r="AQ1769" t="n">
        <v>16.22</v>
      </c>
      <c r="AR1769" t="n">
        <v>12.49</v>
      </c>
      <c r="AS1769" t="n">
        <v>13.13</v>
      </c>
      <c r="AT1769" t="n">
        <v>11.1</v>
      </c>
      <c r="AU1769" t="n">
        <v>13.26</v>
      </c>
      <c r="AV1769" t="n">
        <v>12.9</v>
      </c>
      <c r="AW1769" t="n">
        <v>13.03</v>
      </c>
      <c r="AX1769" t="n">
        <v>12.95</v>
      </c>
      <c r="AY1769" t="n">
        <v>12.94</v>
      </c>
      <c r="AZ1769" t="n">
        <v>16.37</v>
      </c>
      <c r="BA1769" t="n">
        <v>17.89</v>
      </c>
      <c r="BB1769" t="n">
        <v>15.92</v>
      </c>
      <c r="BC1769" t="n">
        <v>16.38</v>
      </c>
      <c r="BD1769" t="n">
        <v>16</v>
      </c>
      <c r="BE1769" t="n">
        <v>17.66</v>
      </c>
      <c r="BF1769" t="n">
        <v>17.48</v>
      </c>
    </row>
    <row r="1770">
      <c r="A1770" t="inlineStr">
        <is>
          <t>Passenger revenue per ASM (cents)</t>
        </is>
      </c>
      <c r="C1770" t="inlineStr">
        <is>
          <t>Actual</t>
        </is>
      </c>
      <c r="D1770" t="inlineStr">
        <is>
          <t>QQQQ</t>
        </is>
      </c>
      <c r="F1770" t="n">
        <v>10.2</v>
      </c>
      <c r="G1770" t="n">
        <v>12.06</v>
      </c>
      <c r="H1770" t="n">
        <v>12.88</v>
      </c>
      <c r="I1770" t="n">
        <v>10.91</v>
      </c>
      <c r="J1770" t="n">
        <v>11.68</v>
      </c>
      <c r="K1770" t="n">
        <v>9.960000000000001</v>
      </c>
      <c r="L1770" t="n">
        <v>12.39</v>
      </c>
      <c r="M1770" t="n">
        <v>12.59</v>
      </c>
      <c r="N1770" t="n">
        <v>10.73</v>
      </c>
      <c r="O1770" t="n">
        <v>11.61</v>
      </c>
      <c r="P1770" t="n">
        <v>10.29</v>
      </c>
      <c r="Q1770" t="n">
        <v>11.24</v>
      </c>
      <c r="R1770" t="n">
        <v>11.88</v>
      </c>
      <c r="S1770" t="n">
        <v>9.93</v>
      </c>
      <c r="T1770" t="n">
        <v>10.96</v>
      </c>
      <c r="U1770" t="n">
        <v>10.07</v>
      </c>
      <c r="V1770" t="n">
        <v>10.58</v>
      </c>
      <c r="W1770" t="n">
        <v>10.56</v>
      </c>
      <c r="X1770" t="n">
        <v>9.16</v>
      </c>
      <c r="Y1770" t="n">
        <v>10.17</v>
      </c>
      <c r="Z1770" t="n">
        <v>9.470000000000001</v>
      </c>
      <c r="AA1770" t="n">
        <v>10.56</v>
      </c>
      <c r="AB1770" t="n">
        <v>10.84</v>
      </c>
      <c r="AC1770" t="n">
        <v>9.869999999999999</v>
      </c>
      <c r="AD1770" t="n">
        <v>10.31</v>
      </c>
      <c r="AE1770" t="n">
        <v>9.92</v>
      </c>
      <c r="AF1770" t="n">
        <v>11.48</v>
      </c>
      <c r="AG1770" t="n">
        <v>12.03</v>
      </c>
      <c r="AH1770" t="n">
        <v>10.5</v>
      </c>
      <c r="AI1770" t="n">
        <v>11.17</v>
      </c>
      <c r="AJ1770" t="n">
        <v>9.859999999999999</v>
      </c>
      <c r="AK1770" t="n">
        <v>11.83</v>
      </c>
      <c r="AL1770" t="n">
        <v>11.47</v>
      </c>
      <c r="AM1770" t="n">
        <v>10.11</v>
      </c>
      <c r="AN1770" t="n">
        <v>11.01</v>
      </c>
      <c r="AO1770" t="n">
        <v>8.390000000000001</v>
      </c>
      <c r="AP1770" t="n">
        <v>5.16</v>
      </c>
      <c r="AQ1770" t="n">
        <v>3.04</v>
      </c>
      <c r="AR1770" t="n">
        <v>2.43</v>
      </c>
      <c r="AS1770" t="n">
        <v>6.38</v>
      </c>
      <c r="AT1770" t="n">
        <v>1.93</v>
      </c>
      <c r="AU1770" t="n">
        <v>3.09</v>
      </c>
      <c r="AV1770" t="n">
        <v>6.76</v>
      </c>
      <c r="AW1770" t="n">
        <v>7.95</v>
      </c>
      <c r="AX1770" t="n">
        <v>5.89</v>
      </c>
      <c r="AY1770" t="n">
        <v>7.31</v>
      </c>
      <c r="AZ1770" t="n">
        <v>12.73</v>
      </c>
      <c r="BA1770" t="n">
        <v>14.68</v>
      </c>
      <c r="BB1770" t="n">
        <v>12.57</v>
      </c>
      <c r="BC1770" t="n">
        <v>12.46</v>
      </c>
      <c r="BD1770" t="n">
        <v>11.3</v>
      </c>
      <c r="BE1770" t="n">
        <v>14.72</v>
      </c>
      <c r="BF1770" t="n">
        <v>14.41</v>
      </c>
    </row>
    <row r="1772">
      <c r="A1772" t="inlineStr">
        <is>
          <t>Pacific</t>
        </is>
      </c>
    </row>
    <row r="1773">
      <c r="A1773" t="inlineStr">
        <is>
          <t xml:space="preserve">Revenue passenger miles </t>
        </is>
      </c>
      <c r="C1773" t="inlineStr">
        <is>
          <t>Million</t>
        </is>
      </c>
      <c r="D1773" t="inlineStr">
        <is>
          <t>QQQQ</t>
        </is>
      </c>
      <c r="F1773" t="n">
        <v>1754</v>
      </c>
      <c r="G1773" t="n">
        <v>2070</v>
      </c>
      <c r="H1773" t="n">
        <v>2196</v>
      </c>
      <c r="I1773" t="n">
        <v>1863</v>
      </c>
      <c r="J1773" t="n">
        <v>7883</v>
      </c>
      <c r="K1773" t="n">
        <v>1705</v>
      </c>
      <c r="L1773" t="n">
        <v>1991</v>
      </c>
      <c r="M1773" t="n">
        <v>2431</v>
      </c>
      <c r="N1773" t="n">
        <v>2209</v>
      </c>
      <c r="O1773" t="n">
        <v>8335</v>
      </c>
      <c r="P1773" t="n">
        <v>2309</v>
      </c>
      <c r="Q1773" t="n">
        <v>2671</v>
      </c>
      <c r="R1773" t="n">
        <v>2827</v>
      </c>
      <c r="S1773" t="n">
        <v>2650</v>
      </c>
      <c r="T1773" t="n">
        <v>10458</v>
      </c>
      <c r="U1773" t="n">
        <v>2974</v>
      </c>
      <c r="V1773" t="n">
        <v>3209</v>
      </c>
      <c r="W1773" t="n">
        <v>3576</v>
      </c>
      <c r="X1773" t="n">
        <v>3664</v>
      </c>
      <c r="Y1773" t="n">
        <v>13424</v>
      </c>
      <c r="Z1773" t="n">
        <v>3691</v>
      </c>
      <c r="AA1773" t="n">
        <v>3957</v>
      </c>
      <c r="AB1773" t="n">
        <v>3890</v>
      </c>
      <c r="AC1773" t="n">
        <v>3883</v>
      </c>
      <c r="AD1773" t="n">
        <v>15421</v>
      </c>
      <c r="AE1773" t="n">
        <v>3934</v>
      </c>
      <c r="AF1773" t="n">
        <v>3954</v>
      </c>
      <c r="AG1773" t="n">
        <v>4023</v>
      </c>
      <c r="AH1773" t="n">
        <v>3593</v>
      </c>
      <c r="AI1773" t="n">
        <v>15504</v>
      </c>
      <c r="AJ1773" t="n">
        <v>3692</v>
      </c>
      <c r="AK1773" t="n">
        <v>3589</v>
      </c>
      <c r="AL1773" t="n">
        <v>3601</v>
      </c>
      <c r="AM1773" t="n">
        <v>3607</v>
      </c>
      <c r="AN1773" t="n">
        <v>14491</v>
      </c>
      <c r="AO1773" t="n">
        <v>2014</v>
      </c>
      <c r="AP1773" t="n">
        <v>38</v>
      </c>
      <c r="AQ1773" t="n">
        <v>138</v>
      </c>
      <c r="AR1773" t="n">
        <v>166</v>
      </c>
      <c r="AS1773" t="n">
        <v>2355</v>
      </c>
      <c r="AT1773" t="n">
        <v>151</v>
      </c>
      <c r="AU1773" t="n">
        <v>242</v>
      </c>
      <c r="AV1773" t="n">
        <v>278</v>
      </c>
      <c r="AW1773" t="n">
        <v>275</v>
      </c>
      <c r="AX1773" t="n">
        <v>946</v>
      </c>
      <c r="AY1773" t="n">
        <v>401</v>
      </c>
      <c r="AZ1773" t="n">
        <v>559</v>
      </c>
      <c r="BA1773" t="n">
        <v>638</v>
      </c>
      <c r="BB1773" t="n">
        <v>1200</v>
      </c>
      <c r="BC1773" t="n">
        <v>2798</v>
      </c>
      <c r="BD1773" t="n">
        <v>1435</v>
      </c>
      <c r="BE1773" t="n">
        <v>1647</v>
      </c>
      <c r="BF1773" t="n">
        <v>1709</v>
      </c>
    </row>
    <row r="1774">
      <c r="A1774" t="inlineStr">
        <is>
          <t>Available seat miles (ASM)</t>
        </is>
      </c>
      <c r="C1774" t="inlineStr">
        <is>
          <t>Million</t>
        </is>
      </c>
      <c r="D1774" t="inlineStr">
        <is>
          <t>QQQQ</t>
        </is>
      </c>
      <c r="F1774" t="n">
        <v>2188</v>
      </c>
      <c r="G1774" t="n">
        <v>2471</v>
      </c>
      <c r="H1774" t="n">
        <v>2609</v>
      </c>
      <c r="I1774" t="n">
        <v>2332</v>
      </c>
      <c r="J1774" t="n">
        <v>9601</v>
      </c>
      <c r="K1774" t="n">
        <v>2079</v>
      </c>
      <c r="L1774" t="n">
        <v>2363</v>
      </c>
      <c r="M1774" t="n">
        <v>2985</v>
      </c>
      <c r="N1774" t="n">
        <v>2858</v>
      </c>
      <c r="O1774" t="n">
        <v>10285</v>
      </c>
      <c r="P1774" t="n">
        <v>2820</v>
      </c>
      <c r="Q1774" t="n">
        <v>3151</v>
      </c>
      <c r="R1774" t="n">
        <v>3281</v>
      </c>
      <c r="S1774" t="n">
        <v>3203</v>
      </c>
      <c r="T1774" t="n">
        <v>12454</v>
      </c>
      <c r="U1774" t="n">
        <v>3648</v>
      </c>
      <c r="V1774" t="n">
        <v>3823</v>
      </c>
      <c r="W1774" t="n">
        <v>4223</v>
      </c>
      <c r="X1774" t="n">
        <v>4451</v>
      </c>
      <c r="Y1774" t="n">
        <v>16145</v>
      </c>
      <c r="Z1774" t="n">
        <v>4569</v>
      </c>
      <c r="AA1774" t="n">
        <v>4762</v>
      </c>
      <c r="AB1774" t="n">
        <v>4701</v>
      </c>
      <c r="AC1774" t="n">
        <v>4784</v>
      </c>
      <c r="AD1774" t="n">
        <v>18817</v>
      </c>
      <c r="AE1774" t="n">
        <v>4946</v>
      </c>
      <c r="AF1774" t="n">
        <v>4876</v>
      </c>
      <c r="AG1774" t="n">
        <v>5002</v>
      </c>
      <c r="AH1774" t="n">
        <v>4657</v>
      </c>
      <c r="AI1774" t="n">
        <v>19482</v>
      </c>
      <c r="AJ1774" t="n">
        <v>4359</v>
      </c>
      <c r="AK1774" t="n">
        <v>4217</v>
      </c>
      <c r="AL1774" t="n">
        <v>4272</v>
      </c>
      <c r="AM1774" t="n">
        <v>4356</v>
      </c>
      <c r="AN1774" t="n">
        <v>17204</v>
      </c>
      <c r="AO1774" t="n">
        <v>2554</v>
      </c>
      <c r="AP1774" t="n">
        <v>130</v>
      </c>
      <c r="AQ1774" t="n">
        <v>884</v>
      </c>
      <c r="AR1774" t="n">
        <v>727</v>
      </c>
      <c r="AS1774" t="n">
        <v>4294</v>
      </c>
      <c r="AT1774" t="n">
        <v>796</v>
      </c>
      <c r="AU1774" t="n">
        <v>1022</v>
      </c>
      <c r="AV1774" t="n">
        <v>838</v>
      </c>
      <c r="AW1774" t="n">
        <v>625</v>
      </c>
      <c r="AX1774" t="n">
        <v>3281</v>
      </c>
      <c r="AY1774" t="n">
        <v>970</v>
      </c>
      <c r="AZ1774" t="n">
        <v>784</v>
      </c>
      <c r="BA1774" t="n">
        <v>770</v>
      </c>
      <c r="BB1774" t="n">
        <v>1445</v>
      </c>
      <c r="BC1774" t="n">
        <v>3969</v>
      </c>
      <c r="BD1774" t="n">
        <v>1700</v>
      </c>
      <c r="BE1774" t="n">
        <v>1935</v>
      </c>
      <c r="BF1774" t="n">
        <v>2005</v>
      </c>
    </row>
    <row r="1775">
      <c r="A1775" t="inlineStr">
        <is>
          <t>Passenger load factor (%)</t>
        </is>
      </c>
      <c r="C1775" t="inlineStr">
        <is>
          <t>Percent</t>
        </is>
      </c>
      <c r="D1775" t="inlineStr">
        <is>
          <t>QQQQ</t>
        </is>
      </c>
      <c r="F1775" t="n">
        <v>80.09999999999999</v>
      </c>
      <c r="G1775" t="n">
        <v>83.7</v>
      </c>
      <c r="H1775" t="n">
        <v>84.2</v>
      </c>
      <c r="I1775" t="n">
        <v>79.90000000000001</v>
      </c>
      <c r="J1775" t="n">
        <v>82.09999999999999</v>
      </c>
      <c r="K1775" t="n">
        <v>82</v>
      </c>
      <c r="L1775" t="n">
        <v>84.3</v>
      </c>
      <c r="M1775" t="n">
        <v>81.40000000000001</v>
      </c>
      <c r="N1775" t="n">
        <v>77.3</v>
      </c>
      <c r="O1775" t="n">
        <v>81</v>
      </c>
      <c r="P1775" t="n">
        <v>81.90000000000001</v>
      </c>
      <c r="Q1775" t="n">
        <v>84.8</v>
      </c>
      <c r="R1775" t="n">
        <v>86.2</v>
      </c>
      <c r="S1775" t="n">
        <v>82.7</v>
      </c>
      <c r="T1775" t="n">
        <v>84</v>
      </c>
      <c r="U1775" t="n">
        <v>81.5</v>
      </c>
      <c r="V1775" t="n">
        <v>83.90000000000001</v>
      </c>
      <c r="W1775" t="n">
        <v>84.7</v>
      </c>
      <c r="X1775" t="n">
        <v>82.3</v>
      </c>
      <c r="Y1775" t="n">
        <v>83.09999999999999</v>
      </c>
      <c r="Z1775" t="n">
        <v>80.8</v>
      </c>
      <c r="AA1775" t="n">
        <v>83.09999999999999</v>
      </c>
      <c r="AB1775" t="n">
        <v>82.7</v>
      </c>
      <c r="AC1775" t="n">
        <v>81.2</v>
      </c>
      <c r="AD1775" t="n">
        <v>82</v>
      </c>
      <c r="AE1775" t="n">
        <v>79.5</v>
      </c>
      <c r="AF1775" t="n">
        <v>81.09999999999999</v>
      </c>
      <c r="AG1775" t="n">
        <v>80.40000000000001</v>
      </c>
      <c r="AH1775" t="n">
        <v>77.09999999999999</v>
      </c>
      <c r="AI1775" t="n">
        <v>79.59999999999999</v>
      </c>
      <c r="AJ1775" t="n">
        <v>84.7</v>
      </c>
      <c r="AK1775" t="n">
        <v>85.09999999999999</v>
      </c>
      <c r="AL1775" t="n">
        <v>84.3</v>
      </c>
      <c r="AM1775" t="n">
        <v>82.8</v>
      </c>
      <c r="AN1775" t="n">
        <v>84.2</v>
      </c>
      <c r="AO1775" t="n">
        <v>78.8</v>
      </c>
      <c r="AP1775" t="n">
        <v>29</v>
      </c>
      <c r="AQ1775" t="n">
        <v>15.6</v>
      </c>
      <c r="AR1775" t="n">
        <v>22.9</v>
      </c>
      <c r="AS1775" t="n">
        <v>54.8</v>
      </c>
      <c r="AT1775" t="n">
        <v>18.9</v>
      </c>
      <c r="AU1775" t="n">
        <v>23.7</v>
      </c>
      <c r="AV1775" t="n">
        <v>33.1</v>
      </c>
      <c r="AW1775" t="n">
        <v>44</v>
      </c>
      <c r="AX1775" t="n">
        <v>28.8</v>
      </c>
      <c r="AY1775" t="n">
        <v>41.4</v>
      </c>
      <c r="AZ1775" t="n">
        <v>71.2</v>
      </c>
      <c r="BA1775" t="n">
        <v>82.90000000000001</v>
      </c>
      <c r="BB1775" t="n">
        <v>83.09999999999999</v>
      </c>
      <c r="BC1775" t="n">
        <v>70.5</v>
      </c>
      <c r="BD1775" t="n">
        <v>84.40000000000001</v>
      </c>
      <c r="BE1775" t="n">
        <v>85.09999999999999</v>
      </c>
      <c r="BF1775" t="n">
        <v>85.2</v>
      </c>
    </row>
    <row r="1776">
      <c r="A1776" t="inlineStr">
        <is>
          <t>Passenger revenue</t>
        </is>
      </c>
      <c r="C1776" t="inlineStr">
        <is>
          <t>Million</t>
        </is>
      </c>
      <c r="D1776" t="inlineStr">
        <is>
          <t>QQQQ</t>
        </is>
      </c>
      <c r="AE1776" t="n">
        <v>403</v>
      </c>
      <c r="AF1776" t="n">
        <v>407</v>
      </c>
      <c r="AG1776" t="n">
        <v>423</v>
      </c>
      <c r="AH1776" t="n">
        <v>369</v>
      </c>
      <c r="AI1776" t="n">
        <v>1602</v>
      </c>
      <c r="AJ1776" t="n">
        <v>388</v>
      </c>
      <c r="AK1776" t="n">
        <v>354</v>
      </c>
      <c r="AL1776" t="n">
        <v>367</v>
      </c>
      <c r="AM1776" t="n">
        <v>349</v>
      </c>
      <c r="AN1776" t="n">
        <v>1458</v>
      </c>
      <c r="AO1776" t="n">
        <v>198</v>
      </c>
      <c r="AP1776" t="n">
        <v>5</v>
      </c>
      <c r="AQ1776" t="n">
        <v>16</v>
      </c>
      <c r="AR1776" t="n">
        <v>28</v>
      </c>
      <c r="AS1776" t="n">
        <v>247</v>
      </c>
      <c r="AT1776" t="n">
        <v>20</v>
      </c>
      <c r="AU1776" t="n">
        <v>40</v>
      </c>
      <c r="AV1776" t="n">
        <v>45</v>
      </c>
      <c r="AW1776" t="n">
        <v>33</v>
      </c>
      <c r="AX1776" t="n">
        <v>139</v>
      </c>
      <c r="AY1776" t="n">
        <v>65</v>
      </c>
      <c r="AZ1776" t="n">
        <v>88</v>
      </c>
      <c r="BA1776" t="n">
        <v>113</v>
      </c>
      <c r="BB1776" t="n">
        <v>171</v>
      </c>
      <c r="BC1776" t="n">
        <v>437</v>
      </c>
      <c r="BD1776" t="n">
        <v>220</v>
      </c>
      <c r="BE1776" t="n">
        <v>255</v>
      </c>
      <c r="BF1776" t="n">
        <v>259</v>
      </c>
    </row>
    <row r="1777">
      <c r="A1777" t="inlineStr">
        <is>
          <t>Yield (cents)</t>
        </is>
      </c>
      <c r="C1777" t="inlineStr">
        <is>
          <t>Actual</t>
        </is>
      </c>
      <c r="D1777" t="inlineStr">
        <is>
          <t>QQQQ</t>
        </is>
      </c>
      <c r="F1777" t="n">
        <v>11.61</v>
      </c>
      <c r="G1777" t="n">
        <v>11.85</v>
      </c>
      <c r="H1777" t="n">
        <v>12.21</v>
      </c>
      <c r="I1777" t="n">
        <v>11.83</v>
      </c>
      <c r="J1777" t="n">
        <v>11.89</v>
      </c>
      <c r="K1777" t="n">
        <v>12.32</v>
      </c>
      <c r="L1777" t="n">
        <v>12.83</v>
      </c>
      <c r="M1777" t="n">
        <v>13.26</v>
      </c>
      <c r="N1777" t="n">
        <v>12.09</v>
      </c>
      <c r="O1777" t="n">
        <v>12.66</v>
      </c>
      <c r="P1777" t="n">
        <v>11.49</v>
      </c>
      <c r="Q1777" t="n">
        <v>11.04</v>
      </c>
      <c r="R1777" t="n">
        <v>11.11</v>
      </c>
      <c r="S1777" t="n">
        <v>10.19</v>
      </c>
      <c r="T1777" t="n">
        <v>10.89</v>
      </c>
      <c r="U1777" t="n">
        <v>9.68</v>
      </c>
      <c r="V1777" t="n">
        <v>9.52</v>
      </c>
      <c r="W1777" t="n">
        <v>10.13</v>
      </c>
      <c r="X1777" t="n">
        <v>9.74</v>
      </c>
      <c r="Y1777" t="n">
        <v>9.779999999999999</v>
      </c>
      <c r="Z1777" t="n">
        <v>9.800000000000001</v>
      </c>
      <c r="AA1777" t="n">
        <v>9.75</v>
      </c>
      <c r="AB1777" t="n">
        <v>10.2</v>
      </c>
      <c r="AC1777" t="n">
        <v>9.99</v>
      </c>
      <c r="AD1777" t="n">
        <v>9.94</v>
      </c>
      <c r="AE1777" t="n">
        <v>10.25</v>
      </c>
      <c r="AF1777" t="n">
        <v>10.29</v>
      </c>
      <c r="AG1777" t="n">
        <v>10.51</v>
      </c>
      <c r="AH1777" t="n">
        <v>10.26</v>
      </c>
      <c r="AI1777" t="n">
        <v>10.33</v>
      </c>
      <c r="AJ1777" t="n">
        <v>10.5</v>
      </c>
      <c r="AK1777" t="n">
        <v>9.859999999999999</v>
      </c>
      <c r="AL1777" t="n">
        <v>10.2</v>
      </c>
      <c r="AM1777" t="n">
        <v>9.68</v>
      </c>
      <c r="AN1777" t="n">
        <v>10.06</v>
      </c>
      <c r="AO1777" t="n">
        <v>9.84</v>
      </c>
      <c r="AP1777" t="n">
        <v>12.61</v>
      </c>
      <c r="AQ1777" t="n">
        <v>11.28</v>
      </c>
      <c r="AR1777" t="n">
        <v>17.15</v>
      </c>
      <c r="AS1777" t="n">
        <v>10.49</v>
      </c>
      <c r="AT1777" t="n">
        <v>13.53</v>
      </c>
      <c r="AU1777" t="n">
        <v>16.71</v>
      </c>
      <c r="AV1777" t="n">
        <v>16.35</v>
      </c>
      <c r="AW1777" t="n">
        <v>11.94</v>
      </c>
      <c r="AX1777" t="n">
        <v>14.71</v>
      </c>
      <c r="AY1777" t="n">
        <v>16.13</v>
      </c>
      <c r="AZ1777" t="n">
        <v>15.81</v>
      </c>
      <c r="BA1777" t="n">
        <v>17.74</v>
      </c>
      <c r="BB1777" t="n">
        <v>14.23</v>
      </c>
      <c r="BC1777" t="n">
        <v>15.62</v>
      </c>
      <c r="BD1777" t="n">
        <v>15.3</v>
      </c>
      <c r="BE1777" t="n">
        <v>15.5</v>
      </c>
      <c r="BF1777" t="n">
        <v>15.16</v>
      </c>
    </row>
    <row r="1778">
      <c r="A1778" t="inlineStr">
        <is>
          <t>Passenger revenue per ASM (cents)</t>
        </is>
      </c>
      <c r="C1778" t="inlineStr">
        <is>
          <t>Actual</t>
        </is>
      </c>
      <c r="D1778" t="inlineStr">
        <is>
          <t>QQQQ</t>
        </is>
      </c>
      <c r="F1778" t="n">
        <v>9.300000000000001</v>
      </c>
      <c r="G1778" t="n">
        <v>9.92</v>
      </c>
      <c r="H1778" t="n">
        <v>10.28</v>
      </c>
      <c r="I1778" t="n">
        <v>9.449999999999999</v>
      </c>
      <c r="J1778" t="n">
        <v>9.77</v>
      </c>
      <c r="K1778" t="n">
        <v>10.11</v>
      </c>
      <c r="L1778" t="n">
        <v>10.81</v>
      </c>
      <c r="M1778" t="n">
        <v>10.8</v>
      </c>
      <c r="N1778" t="n">
        <v>9.34</v>
      </c>
      <c r="O1778" t="n">
        <v>10.26</v>
      </c>
      <c r="P1778" t="n">
        <v>9.41</v>
      </c>
      <c r="Q1778" t="n">
        <v>9.35</v>
      </c>
      <c r="R1778" t="n">
        <v>9.58</v>
      </c>
      <c r="S1778" t="n">
        <v>8.43</v>
      </c>
      <c r="T1778" t="n">
        <v>9.140000000000001</v>
      </c>
      <c r="U1778" t="n">
        <v>7.89</v>
      </c>
      <c r="V1778" t="n">
        <v>7.99</v>
      </c>
      <c r="W1778" t="n">
        <v>8.58</v>
      </c>
      <c r="X1778" t="n">
        <v>8.01</v>
      </c>
      <c r="Y1778" t="n">
        <v>8.130000000000001</v>
      </c>
      <c r="Z1778" t="n">
        <v>7.92</v>
      </c>
      <c r="AA1778" t="n">
        <v>8.1</v>
      </c>
      <c r="AB1778" t="n">
        <v>8.44</v>
      </c>
      <c r="AC1778" t="n">
        <v>8.109999999999999</v>
      </c>
      <c r="AD1778" t="n">
        <v>8.140000000000001</v>
      </c>
      <c r="AE1778" t="n">
        <v>8.15</v>
      </c>
      <c r="AF1778" t="n">
        <v>8.35</v>
      </c>
      <c r="AG1778" t="n">
        <v>8.460000000000001</v>
      </c>
      <c r="AH1778" t="n">
        <v>7.92</v>
      </c>
      <c r="AI1778" t="n">
        <v>8.220000000000001</v>
      </c>
      <c r="AJ1778" t="n">
        <v>8.9</v>
      </c>
      <c r="AK1778" t="n">
        <v>8.390000000000001</v>
      </c>
      <c r="AL1778" t="n">
        <v>8.59</v>
      </c>
      <c r="AM1778" t="n">
        <v>8.02</v>
      </c>
      <c r="AN1778" t="n">
        <v>8.470000000000001</v>
      </c>
      <c r="AO1778" t="n">
        <v>7.76</v>
      </c>
      <c r="AP1778" t="n">
        <v>3.65</v>
      </c>
      <c r="AQ1778" t="n">
        <v>1.76</v>
      </c>
      <c r="AR1778" t="n">
        <v>3.92</v>
      </c>
      <c r="AS1778" t="n">
        <v>5.75</v>
      </c>
      <c r="AT1778" t="n">
        <v>2.56</v>
      </c>
      <c r="AU1778" t="n">
        <v>3.96</v>
      </c>
      <c r="AV1778" t="n">
        <v>5.42</v>
      </c>
      <c r="AW1778" t="n">
        <v>5.25</v>
      </c>
      <c r="AX1778" t="n">
        <v>4.24</v>
      </c>
      <c r="AY1778" t="n">
        <v>6.67</v>
      </c>
      <c r="AZ1778" t="n">
        <v>11.26</v>
      </c>
      <c r="BA1778" t="n">
        <v>14.71</v>
      </c>
      <c r="BB1778" t="n">
        <v>11.82</v>
      </c>
      <c r="BC1778" t="n">
        <v>11.01</v>
      </c>
      <c r="BD1778" t="n">
        <v>12.91</v>
      </c>
      <c r="BE1778" t="n">
        <v>13.19</v>
      </c>
      <c r="BF1778" t="n">
        <v>12.92</v>
      </c>
    </row>
    <row r="1780">
      <c r="A1780" t="inlineStr">
        <is>
          <t>Total International</t>
        </is>
      </c>
    </row>
    <row r="1781">
      <c r="A1781" t="inlineStr">
        <is>
          <t xml:space="preserve">Revenue passenger miles </t>
        </is>
      </c>
      <c r="C1781" t="inlineStr">
        <is>
          <t>Million</t>
        </is>
      </c>
      <c r="D1781" t="inlineStr">
        <is>
          <t>QQQQ</t>
        </is>
      </c>
      <c r="F1781" t="n">
        <v>15363</v>
      </c>
      <c r="G1781" t="n">
        <v>18131</v>
      </c>
      <c r="H1781" t="n">
        <v>19763</v>
      </c>
      <c r="I1781" t="n">
        <v>16492</v>
      </c>
      <c r="J1781" t="n">
        <v>69749</v>
      </c>
      <c r="K1781" t="n">
        <v>15652</v>
      </c>
      <c r="L1781" t="n">
        <v>18690</v>
      </c>
      <c r="M1781" t="n">
        <v>19462</v>
      </c>
      <c r="N1781" t="n">
        <v>15931</v>
      </c>
      <c r="O1781" t="n">
        <v>69734</v>
      </c>
      <c r="P1781" t="n">
        <v>15263</v>
      </c>
      <c r="Q1781" t="n">
        <v>18462</v>
      </c>
      <c r="R1781" t="n">
        <v>20408</v>
      </c>
      <c r="S1781" t="n">
        <v>16743</v>
      </c>
      <c r="T1781" t="n">
        <v>70877</v>
      </c>
      <c r="U1781" t="n">
        <v>15829</v>
      </c>
      <c r="V1781" t="n">
        <v>18509</v>
      </c>
      <c r="W1781" t="n">
        <v>19985</v>
      </c>
      <c r="X1781" t="n">
        <v>16821</v>
      </c>
      <c r="Y1781" t="n">
        <v>71145</v>
      </c>
      <c r="Z1781" t="n">
        <v>15681</v>
      </c>
      <c r="AA1781" t="n">
        <v>20398</v>
      </c>
      <c r="AB1781" t="n">
        <v>20980</v>
      </c>
      <c r="AC1781" t="n">
        <v>17426</v>
      </c>
      <c r="AD1781" t="n">
        <v>74484</v>
      </c>
      <c r="AE1781" t="n">
        <v>16684</v>
      </c>
      <c r="AF1781" t="n">
        <v>20712</v>
      </c>
      <c r="AG1781" t="n">
        <v>21544</v>
      </c>
      <c r="AH1781" t="n">
        <v>17474</v>
      </c>
      <c r="AI1781" t="n">
        <v>76414</v>
      </c>
      <c r="AJ1781" t="n">
        <v>17085</v>
      </c>
      <c r="AK1781" t="n">
        <v>21181</v>
      </c>
      <c r="AL1781" t="n">
        <v>22923</v>
      </c>
      <c r="AM1781" t="n">
        <v>18481</v>
      </c>
      <c r="AN1781" t="n">
        <v>79672</v>
      </c>
      <c r="AO1781" t="n">
        <v>13315</v>
      </c>
      <c r="AP1781" t="n">
        <v>427</v>
      </c>
      <c r="AQ1781" t="n">
        <v>1613</v>
      </c>
      <c r="AR1781" t="n">
        <v>3388</v>
      </c>
      <c r="AS1781" t="n">
        <v>18742</v>
      </c>
      <c r="AT1781" t="n">
        <v>3926</v>
      </c>
      <c r="AU1781" t="n">
        <v>7151</v>
      </c>
      <c r="AV1781" t="n">
        <v>9200</v>
      </c>
      <c r="AW1781" t="n">
        <v>10359</v>
      </c>
      <c r="AX1781" t="n">
        <v>30638</v>
      </c>
      <c r="AY1781" t="n">
        <v>11658</v>
      </c>
      <c r="AZ1781" t="n">
        <v>18028</v>
      </c>
      <c r="BA1781" t="n">
        <v>19273</v>
      </c>
      <c r="BB1781" t="n">
        <v>17255</v>
      </c>
      <c r="BC1781" t="n">
        <v>66214</v>
      </c>
      <c r="BD1781" t="n">
        <v>16264</v>
      </c>
      <c r="BE1781" t="n">
        <v>20262</v>
      </c>
      <c r="BF1781" t="n">
        <v>21306</v>
      </c>
    </row>
    <row r="1782">
      <c r="A1782" t="inlineStr">
        <is>
          <t>Revenue passenger miles-c</t>
        </is>
      </c>
      <c r="F1782">
        <f>F1757+F1765+F1773</f>
        <v/>
      </c>
      <c r="G1782">
        <f>G1757+G1765+G1773</f>
        <v/>
      </c>
      <c r="H1782">
        <f>H1757+H1765+H1773</f>
        <v/>
      </c>
      <c r="I1782">
        <f>I1757+I1765+I1773</f>
        <v/>
      </c>
      <c r="J1782">
        <f>J1757+J1765+J1773</f>
        <v/>
      </c>
      <c r="K1782">
        <f>K1757+K1765+K1773</f>
        <v/>
      </c>
      <c r="L1782">
        <f>L1757+L1765+L1773</f>
        <v/>
      </c>
      <c r="M1782">
        <f>M1757+M1765+M1773</f>
        <v/>
      </c>
      <c r="N1782">
        <f>N1757+N1765+N1773</f>
        <v/>
      </c>
      <c r="O1782">
        <f>O1757+O1765+O1773</f>
        <v/>
      </c>
      <c r="P1782">
        <f>P1757+P1765+P1773</f>
        <v/>
      </c>
      <c r="Q1782">
        <f>Q1757+Q1765+Q1773</f>
        <v/>
      </c>
      <c r="R1782">
        <f>R1757+R1765+R1773</f>
        <v/>
      </c>
      <c r="S1782">
        <f>S1757+S1765+S1773</f>
        <v/>
      </c>
      <c r="T1782">
        <f>T1757+T1765+T1773</f>
        <v/>
      </c>
      <c r="U1782">
        <f>U1757+U1765+U1773</f>
        <v/>
      </c>
      <c r="V1782">
        <f>V1757+V1765+V1773</f>
        <v/>
      </c>
      <c r="W1782">
        <f>W1757+W1765+W1773</f>
        <v/>
      </c>
      <c r="X1782">
        <f>X1757+X1765+X1773</f>
        <v/>
      </c>
      <c r="Y1782">
        <f>Y1757+Y1765+Y1773</f>
        <v/>
      </c>
      <c r="Z1782">
        <f>Z1757+Z1765+Z1773</f>
        <v/>
      </c>
      <c r="AA1782">
        <f>AA1757+AA1765+AA1773</f>
        <v/>
      </c>
      <c r="AB1782">
        <f>AB1757+AB1765+AB1773</f>
        <v/>
      </c>
      <c r="AC1782">
        <f>AC1757+AC1765+AC1773</f>
        <v/>
      </c>
      <c r="AD1782">
        <f>AD1757+AD1765+AD1773</f>
        <v/>
      </c>
      <c r="AE1782">
        <f>AE1757+AE1765+AE1773</f>
        <v/>
      </c>
      <c r="AF1782">
        <f>AF1757+AF1765+AF1773</f>
        <v/>
      </c>
      <c r="AG1782">
        <f>AG1757+AG1765+AG1773</f>
        <v/>
      </c>
      <c r="AH1782">
        <f>AH1757+AH1765+AH1773</f>
        <v/>
      </c>
      <c r="AI1782">
        <f>AI1757+AI1765+AI1773</f>
        <v/>
      </c>
      <c r="AJ1782">
        <f>AJ1757+AJ1765+AJ1773</f>
        <v/>
      </c>
      <c r="AK1782">
        <f>AK1757+AK1765+AK1773</f>
        <v/>
      </c>
      <c r="AL1782">
        <f>AL1757+AL1765+AL1773</f>
        <v/>
      </c>
      <c r="AM1782">
        <f>AM1757+AM1765+AM1773</f>
        <v/>
      </c>
      <c r="AN1782">
        <f>AN1757+AN1765+AN1773</f>
        <v/>
      </c>
      <c r="AO1782">
        <f>AO1757+AO1765+AO1773</f>
        <v/>
      </c>
      <c r="AP1782">
        <f>AP1757+AP1765+AP1773</f>
        <v/>
      </c>
      <c r="AQ1782">
        <f>AQ1757+AQ1765+AQ1773</f>
        <v/>
      </c>
      <c r="AR1782">
        <f>AR1757+AR1765+AR1773</f>
        <v/>
      </c>
      <c r="AS1782">
        <f>AS1757+AS1765+AS1773</f>
        <v/>
      </c>
      <c r="AT1782">
        <f>AT1757+AT1765+AT1773</f>
        <v/>
      </c>
      <c r="AU1782">
        <f>AU1757+AU1765+AU1773</f>
        <v/>
      </c>
      <c r="AV1782">
        <f>AV1757+AV1765+AV1773</f>
        <v/>
      </c>
      <c r="AW1782">
        <f>AW1757+AW1765+AW1773</f>
        <v/>
      </c>
      <c r="AX1782">
        <f>AX1757+AX1765+AX1773</f>
        <v/>
      </c>
      <c r="AY1782">
        <f>AY1757+AY1765+AY1773</f>
        <v/>
      </c>
      <c r="AZ1782">
        <f>AZ1757+AZ1765+AZ1773</f>
        <v/>
      </c>
      <c r="BA1782">
        <f>BA1757+BA1765+BA1773</f>
        <v/>
      </c>
      <c r="BB1782">
        <f>BB1757+BB1765+BB1773</f>
        <v/>
      </c>
      <c r="BC1782">
        <f>BC1757+BC1765+BC1773</f>
        <v/>
      </c>
      <c r="BD1782">
        <f>BD1757+BD1765+BD1773</f>
        <v/>
      </c>
      <c r="BE1782">
        <f>BE1757+BE1765+BE1773</f>
        <v/>
      </c>
      <c r="BF1782">
        <f>BF1757+BF1765+BF1773</f>
        <v/>
      </c>
    </row>
    <row r="1783">
      <c r="A1783" t="inlineStr">
        <is>
          <t>Sum check</t>
        </is>
      </c>
      <c r="F1783">
        <f>F1781-F1782</f>
        <v/>
      </c>
      <c r="G1783">
        <f>G1781-G1782</f>
        <v/>
      </c>
      <c r="H1783">
        <f>H1781-H1782</f>
        <v/>
      </c>
      <c r="I1783">
        <f>I1781-I1782</f>
        <v/>
      </c>
      <c r="J1783">
        <f>J1781-J1782</f>
        <v/>
      </c>
      <c r="K1783">
        <f>K1781-K1782</f>
        <v/>
      </c>
      <c r="L1783">
        <f>L1781-L1782</f>
        <v/>
      </c>
      <c r="M1783">
        <f>M1781-M1782</f>
        <v/>
      </c>
      <c r="N1783">
        <f>N1781-N1782</f>
        <v/>
      </c>
      <c r="O1783">
        <f>O1781-O1782</f>
        <v/>
      </c>
      <c r="P1783">
        <f>P1781-P1782</f>
        <v/>
      </c>
      <c r="Q1783">
        <f>Q1781-Q1782</f>
        <v/>
      </c>
      <c r="R1783">
        <f>R1781-R1782</f>
        <v/>
      </c>
      <c r="S1783">
        <f>S1781-S1782</f>
        <v/>
      </c>
      <c r="T1783">
        <f>T1781-T1782</f>
        <v/>
      </c>
      <c r="U1783">
        <f>U1781-U1782</f>
        <v/>
      </c>
      <c r="V1783">
        <f>V1781-V1782</f>
        <v/>
      </c>
      <c r="W1783">
        <f>W1781-W1782</f>
        <v/>
      </c>
      <c r="X1783">
        <f>X1781-X1782</f>
        <v/>
      </c>
      <c r="Y1783">
        <f>Y1781-Y1782</f>
        <v/>
      </c>
      <c r="Z1783">
        <f>Z1781-Z1782</f>
        <v/>
      </c>
      <c r="AA1783">
        <f>AA1781-AA1782</f>
        <v/>
      </c>
      <c r="AB1783">
        <f>AB1781-AB1782</f>
        <v/>
      </c>
      <c r="AC1783">
        <f>AC1781-AC1782</f>
        <v/>
      </c>
      <c r="AD1783">
        <f>AD1781-AD1782</f>
        <v/>
      </c>
      <c r="AE1783">
        <f>AE1781-AE1782</f>
        <v/>
      </c>
      <c r="AF1783">
        <f>AF1781-AF1782</f>
        <v/>
      </c>
      <c r="AG1783">
        <f>AG1781-AG1782</f>
        <v/>
      </c>
      <c r="AH1783">
        <f>AH1781-AH1782</f>
        <v/>
      </c>
      <c r="AI1783">
        <f>AI1781-AI1782</f>
        <v/>
      </c>
      <c r="AJ1783">
        <f>AJ1781-AJ1782</f>
        <v/>
      </c>
      <c r="AK1783">
        <f>AK1781-AK1782</f>
        <v/>
      </c>
      <c r="AL1783">
        <f>AL1781-AL1782</f>
        <v/>
      </c>
      <c r="AM1783">
        <f>AM1781-AM1782</f>
        <v/>
      </c>
      <c r="AN1783">
        <f>AN1781-AN1782</f>
        <v/>
      </c>
      <c r="AO1783">
        <f>AO1781-AO1782</f>
        <v/>
      </c>
      <c r="AP1783">
        <f>AP1781-AP1782</f>
        <v/>
      </c>
      <c r="AQ1783">
        <f>AQ1781-AQ1782</f>
        <v/>
      </c>
      <c r="AR1783">
        <f>AR1781-AR1782</f>
        <v/>
      </c>
      <c r="AS1783">
        <f>AS1781-AS1782</f>
        <v/>
      </c>
      <c r="AT1783">
        <f>AT1781-AT1782</f>
        <v/>
      </c>
      <c r="AU1783">
        <f>AU1781-AU1782</f>
        <v/>
      </c>
      <c r="AV1783">
        <f>AV1781-AV1782</f>
        <v/>
      </c>
      <c r="AW1783">
        <f>AW1781-AW1782</f>
        <v/>
      </c>
      <c r="AX1783">
        <f>AX1781-AX1782</f>
        <v/>
      </c>
      <c r="AY1783">
        <f>AY1781-AY1782</f>
        <v/>
      </c>
      <c r="AZ1783">
        <f>AZ1781-AZ1782</f>
        <v/>
      </c>
      <c r="BA1783">
        <f>BA1781-BA1782</f>
        <v/>
      </c>
      <c r="BB1783">
        <f>BB1781-BB1782</f>
        <v/>
      </c>
      <c r="BC1783">
        <f>BC1781-BC1782</f>
        <v/>
      </c>
      <c r="BD1783">
        <f>BD1781-BD1782</f>
        <v/>
      </c>
      <c r="BE1783">
        <f>BE1781-BE1782</f>
        <v/>
      </c>
      <c r="BF1783">
        <f>BF1781-BF1782</f>
        <v/>
      </c>
    </row>
    <row r="1785">
      <c r="A1785" t="inlineStr">
        <is>
          <t>Available seat miles (ASM)</t>
        </is>
      </c>
      <c r="C1785" t="inlineStr">
        <is>
          <t>Million</t>
        </is>
      </c>
      <c r="D1785" t="inlineStr">
        <is>
          <t>QQQQ</t>
        </is>
      </c>
      <c r="F1785" t="n">
        <v>19723</v>
      </c>
      <c r="G1785" t="n">
        <v>21992</v>
      </c>
      <c r="H1785" t="n">
        <v>23252</v>
      </c>
      <c r="I1785" t="n">
        <v>20681</v>
      </c>
      <c r="J1785" t="n">
        <v>85649</v>
      </c>
      <c r="K1785" t="n">
        <v>20842</v>
      </c>
      <c r="L1785" t="n">
        <v>23532</v>
      </c>
      <c r="M1785" t="n">
        <v>24233</v>
      </c>
      <c r="N1785" t="n">
        <v>20833</v>
      </c>
      <c r="O1785" t="n">
        <v>89439</v>
      </c>
      <c r="P1785" t="n">
        <v>20181</v>
      </c>
      <c r="Q1785" t="n">
        <v>23599</v>
      </c>
      <c r="R1785" t="n">
        <v>24577</v>
      </c>
      <c r="S1785" t="n">
        <v>21434</v>
      </c>
      <c r="T1785" t="n">
        <v>89791</v>
      </c>
      <c r="U1785" t="n">
        <v>21021</v>
      </c>
      <c r="V1785" t="n">
        <v>23969</v>
      </c>
      <c r="W1785" t="n">
        <v>24700</v>
      </c>
      <c r="X1785" t="n">
        <v>21388</v>
      </c>
      <c r="Y1785" t="n">
        <v>91079</v>
      </c>
      <c r="Z1785" t="n">
        <v>20759</v>
      </c>
      <c r="AA1785" t="n">
        <v>25428</v>
      </c>
      <c r="AB1785" t="n">
        <v>25832</v>
      </c>
      <c r="AC1785" t="n">
        <v>22611</v>
      </c>
      <c r="AD1785" t="n">
        <v>94631</v>
      </c>
      <c r="AE1785" t="n">
        <v>21931</v>
      </c>
      <c r="AF1785" t="n">
        <v>26076</v>
      </c>
      <c r="AG1785" t="n">
        <v>26779</v>
      </c>
      <c r="AH1785" t="n">
        <v>22366</v>
      </c>
      <c r="AI1785" t="n">
        <v>97153</v>
      </c>
      <c r="AJ1785" t="n">
        <v>21392</v>
      </c>
      <c r="AK1785" t="n">
        <v>25272</v>
      </c>
      <c r="AL1785" t="n">
        <v>26999</v>
      </c>
      <c r="AM1785" t="n">
        <v>22204</v>
      </c>
      <c r="AN1785" t="n">
        <v>95867</v>
      </c>
      <c r="AO1785" t="n">
        <v>17861</v>
      </c>
      <c r="AP1785" t="n">
        <v>1647</v>
      </c>
      <c r="AQ1785" t="n">
        <v>4484</v>
      </c>
      <c r="AR1785" t="n">
        <v>6827</v>
      </c>
      <c r="AS1785" t="n">
        <v>30818</v>
      </c>
      <c r="AT1785" t="n">
        <v>9812</v>
      </c>
      <c r="AU1785" t="n">
        <v>13518</v>
      </c>
      <c r="AV1785" t="n">
        <v>14606</v>
      </c>
      <c r="AW1785" t="n">
        <v>14875</v>
      </c>
      <c r="AX1785" t="n">
        <v>52811</v>
      </c>
      <c r="AY1785" t="n">
        <v>17660</v>
      </c>
      <c r="AZ1785" t="n">
        <v>22215</v>
      </c>
      <c r="BA1785" t="n">
        <v>22881</v>
      </c>
      <c r="BB1785" t="n">
        <v>21023</v>
      </c>
      <c r="BC1785" t="n">
        <v>83779</v>
      </c>
      <c r="BD1785" t="n">
        <v>20452</v>
      </c>
      <c r="BE1785" t="n">
        <v>23958</v>
      </c>
      <c r="BF1785" t="n">
        <v>25139</v>
      </c>
    </row>
    <row r="1786">
      <c r="A1786" t="inlineStr">
        <is>
          <t>Available seat miles (ASM)-c</t>
        </is>
      </c>
      <c r="F1786">
        <f>F1758+F1766+F1774</f>
        <v/>
      </c>
      <c r="G1786">
        <f>G1758+G1766+G1774</f>
        <v/>
      </c>
      <c r="H1786">
        <f>H1758+H1766+H1774</f>
        <v/>
      </c>
      <c r="I1786">
        <f>I1758+I1766+I1774</f>
        <v/>
      </c>
      <c r="J1786">
        <f>J1758+J1766+J1774</f>
        <v/>
      </c>
      <c r="K1786">
        <f>K1758+K1766+K1774</f>
        <v/>
      </c>
      <c r="L1786">
        <f>L1758+L1766+L1774</f>
        <v/>
      </c>
      <c r="M1786">
        <f>M1758+M1766+M1774</f>
        <v/>
      </c>
      <c r="N1786">
        <f>N1758+N1766+N1774</f>
        <v/>
      </c>
      <c r="O1786">
        <f>O1758+O1766+O1774</f>
        <v/>
      </c>
      <c r="P1786">
        <f>P1758+P1766+P1774</f>
        <v/>
      </c>
      <c r="Q1786">
        <f>Q1758+Q1766+Q1774</f>
        <v/>
      </c>
      <c r="R1786">
        <f>R1758+R1766+R1774</f>
        <v/>
      </c>
      <c r="S1786">
        <f>S1758+S1766+S1774</f>
        <v/>
      </c>
      <c r="T1786">
        <f>T1758+T1766+T1774</f>
        <v/>
      </c>
      <c r="U1786">
        <f>U1758+U1766+U1774</f>
        <v/>
      </c>
      <c r="V1786">
        <f>V1758+V1766+V1774</f>
        <v/>
      </c>
      <c r="W1786">
        <f>W1758+W1766+W1774</f>
        <v/>
      </c>
      <c r="X1786">
        <f>X1758+X1766+X1774</f>
        <v/>
      </c>
      <c r="Y1786">
        <f>Y1758+Y1766+Y1774</f>
        <v/>
      </c>
      <c r="Z1786">
        <f>Z1758+Z1766+Z1774</f>
        <v/>
      </c>
      <c r="AA1786">
        <f>AA1758+AA1766+AA1774</f>
        <v/>
      </c>
      <c r="AB1786">
        <f>AB1758+AB1766+AB1774</f>
        <v/>
      </c>
      <c r="AC1786">
        <f>AC1758+AC1766+AC1774</f>
        <v/>
      </c>
      <c r="AD1786">
        <f>AD1758+AD1766+AD1774</f>
        <v/>
      </c>
      <c r="AE1786">
        <f>AE1758+AE1766+AE1774</f>
        <v/>
      </c>
      <c r="AF1786">
        <f>AF1758+AF1766+AF1774</f>
        <v/>
      </c>
      <c r="AG1786">
        <f>AG1758+AG1766+AG1774</f>
        <v/>
      </c>
      <c r="AH1786">
        <f>AH1758+AH1766+AH1774</f>
        <v/>
      </c>
      <c r="AI1786">
        <f>AI1758+AI1766+AI1774</f>
        <v/>
      </c>
      <c r="AJ1786">
        <f>AJ1758+AJ1766+AJ1774</f>
        <v/>
      </c>
      <c r="AK1786">
        <f>AK1758+AK1766+AK1774</f>
        <v/>
      </c>
      <c r="AL1786">
        <f>AL1758+AL1766+AL1774</f>
        <v/>
      </c>
      <c r="AM1786">
        <f>AM1758+AM1766+AM1774</f>
        <v/>
      </c>
      <c r="AN1786">
        <f>AN1758+AN1766+AN1774</f>
        <v/>
      </c>
      <c r="AO1786">
        <f>AO1758+AO1766+AO1774</f>
        <v/>
      </c>
      <c r="AP1786">
        <f>AP1758+AP1766+AP1774</f>
        <v/>
      </c>
      <c r="AQ1786">
        <f>AQ1758+AQ1766+AQ1774</f>
        <v/>
      </c>
      <c r="AR1786">
        <f>AR1758+AR1766+AR1774</f>
        <v/>
      </c>
      <c r="AS1786">
        <f>AS1758+AS1766+AS1774</f>
        <v/>
      </c>
      <c r="AT1786">
        <f>AT1758+AT1766+AT1774</f>
        <v/>
      </c>
      <c r="AU1786">
        <f>AU1758+AU1766+AU1774</f>
        <v/>
      </c>
      <c r="AV1786">
        <f>AV1758+AV1766+AV1774</f>
        <v/>
      </c>
      <c r="AW1786">
        <f>AW1758+AW1766+AW1774</f>
        <v/>
      </c>
      <c r="AX1786">
        <f>AX1758+AX1766+AX1774</f>
        <v/>
      </c>
      <c r="AY1786">
        <f>AY1758+AY1766+AY1774</f>
        <v/>
      </c>
      <c r="AZ1786">
        <f>AZ1758+AZ1766+AZ1774</f>
        <v/>
      </c>
      <c r="BA1786">
        <f>BA1758+BA1766+BA1774</f>
        <v/>
      </c>
      <c r="BB1786">
        <f>BB1758+BB1766+BB1774</f>
        <v/>
      </c>
      <c r="BC1786">
        <f>BC1758+BC1766+BC1774</f>
        <v/>
      </c>
      <c r="BD1786">
        <f>BD1758+BD1766+BD1774</f>
        <v/>
      </c>
      <c r="BE1786">
        <f>BE1758+BE1766+BE1774</f>
        <v/>
      </c>
      <c r="BF1786">
        <f>BF1758+BF1766+BF1774</f>
        <v/>
      </c>
    </row>
    <row r="1787">
      <c r="A1787" t="inlineStr">
        <is>
          <t>Sum check</t>
        </is>
      </c>
      <c r="F1787">
        <f>F1785-F1786</f>
        <v/>
      </c>
      <c r="G1787">
        <f>G1785-G1786</f>
        <v/>
      </c>
      <c r="H1787">
        <f>H1785-H1786</f>
        <v/>
      </c>
      <c r="I1787">
        <f>I1785-I1786</f>
        <v/>
      </c>
      <c r="J1787">
        <f>J1785-J1786</f>
        <v/>
      </c>
      <c r="K1787">
        <f>K1785-K1786</f>
        <v/>
      </c>
      <c r="L1787">
        <f>L1785-L1786</f>
        <v/>
      </c>
      <c r="M1787">
        <f>M1785-M1786</f>
        <v/>
      </c>
      <c r="N1787">
        <f>N1785-N1786</f>
        <v/>
      </c>
      <c r="O1787">
        <f>O1785-O1786</f>
        <v/>
      </c>
      <c r="P1787">
        <f>P1785-P1786</f>
        <v/>
      </c>
      <c r="Q1787">
        <f>Q1785-Q1786</f>
        <v/>
      </c>
      <c r="R1787">
        <f>R1785-R1786</f>
        <v/>
      </c>
      <c r="S1787">
        <f>S1785-S1786</f>
        <v/>
      </c>
      <c r="T1787">
        <f>T1785-T1786</f>
        <v/>
      </c>
      <c r="U1787">
        <f>U1785-U1786</f>
        <v/>
      </c>
      <c r="V1787">
        <f>V1785-V1786</f>
        <v/>
      </c>
      <c r="W1787">
        <f>W1785-W1786</f>
        <v/>
      </c>
      <c r="X1787">
        <f>X1785-X1786</f>
        <v/>
      </c>
      <c r="Y1787">
        <f>Y1785-Y1786</f>
        <v/>
      </c>
      <c r="Z1787">
        <f>Z1785-Z1786</f>
        <v/>
      </c>
      <c r="AA1787">
        <f>AA1785-AA1786</f>
        <v/>
      </c>
      <c r="AB1787">
        <f>AB1785-AB1786</f>
        <v/>
      </c>
      <c r="AC1787">
        <f>AC1785-AC1786</f>
        <v/>
      </c>
      <c r="AD1787">
        <f>AD1785-AD1786</f>
        <v/>
      </c>
      <c r="AE1787">
        <f>AE1785-AE1786</f>
        <v/>
      </c>
      <c r="AF1787">
        <f>AF1785-AF1786</f>
        <v/>
      </c>
      <c r="AG1787">
        <f>AG1785-AG1786</f>
        <v/>
      </c>
      <c r="AH1787">
        <f>AH1785-AH1786</f>
        <v/>
      </c>
      <c r="AI1787">
        <f>AI1785-AI1786</f>
        <v/>
      </c>
      <c r="AJ1787">
        <f>AJ1785-AJ1786</f>
        <v/>
      </c>
      <c r="AK1787">
        <f>AK1785-AK1786</f>
        <v/>
      </c>
      <c r="AL1787">
        <f>AL1785-AL1786</f>
        <v/>
      </c>
      <c r="AM1787">
        <f>AM1785-AM1786</f>
        <v/>
      </c>
      <c r="AN1787">
        <f>AN1785-AN1786</f>
        <v/>
      </c>
      <c r="AO1787">
        <f>AO1785-AO1786</f>
        <v/>
      </c>
      <c r="AP1787">
        <f>AP1785-AP1786</f>
        <v/>
      </c>
      <c r="AQ1787">
        <f>AQ1785-AQ1786</f>
        <v/>
      </c>
      <c r="AR1787">
        <f>AR1785-AR1786</f>
        <v/>
      </c>
      <c r="AS1787">
        <f>AS1785-AS1786</f>
        <v/>
      </c>
      <c r="AT1787">
        <f>AT1785-AT1786</f>
        <v/>
      </c>
      <c r="AU1787">
        <f>AU1785-AU1786</f>
        <v/>
      </c>
      <c r="AV1787">
        <f>AV1785-AV1786</f>
        <v/>
      </c>
      <c r="AW1787">
        <f>AW1785-AW1786</f>
        <v/>
      </c>
      <c r="AX1787">
        <f>AX1785-AX1786</f>
        <v/>
      </c>
      <c r="AY1787">
        <f>AY1785-AY1786</f>
        <v/>
      </c>
      <c r="AZ1787">
        <f>AZ1785-AZ1786</f>
        <v/>
      </c>
      <c r="BA1787">
        <f>BA1785-BA1786</f>
        <v/>
      </c>
      <c r="BB1787">
        <f>BB1785-BB1786</f>
        <v/>
      </c>
      <c r="BC1787">
        <f>BC1785-BC1786</f>
        <v/>
      </c>
      <c r="BD1787">
        <f>BD1785-BD1786</f>
        <v/>
      </c>
      <c r="BE1787">
        <f>BE1785-BE1786</f>
        <v/>
      </c>
      <c r="BF1787">
        <f>BF1785-BF1786</f>
        <v/>
      </c>
    </row>
    <row r="1789">
      <c r="A1789" t="inlineStr">
        <is>
          <t>Passenger load factor (%)</t>
        </is>
      </c>
      <c r="C1789" t="inlineStr">
        <is>
          <t>Percent</t>
        </is>
      </c>
      <c r="D1789" t="inlineStr">
        <is>
          <t>QQQQ</t>
        </is>
      </c>
      <c r="F1789" t="n">
        <v>77.90000000000001</v>
      </c>
      <c r="G1789" t="n">
        <v>82.40000000000001</v>
      </c>
      <c r="H1789" t="n">
        <v>85</v>
      </c>
      <c r="I1789" t="n">
        <v>79.7</v>
      </c>
      <c r="J1789" t="n">
        <v>81.40000000000001</v>
      </c>
      <c r="K1789" t="n">
        <v>75.09999999999999</v>
      </c>
      <c r="L1789" t="n">
        <v>79.40000000000001</v>
      </c>
      <c r="M1789" t="n">
        <v>80.3</v>
      </c>
      <c r="N1789" t="n">
        <v>76.5</v>
      </c>
      <c r="O1789" t="n">
        <v>78</v>
      </c>
      <c r="P1789" t="n">
        <v>75.59999999999999</v>
      </c>
      <c r="Q1789" t="n">
        <v>78.2</v>
      </c>
      <c r="R1789" t="n">
        <v>83</v>
      </c>
      <c r="S1789" t="n">
        <v>78.09999999999999</v>
      </c>
      <c r="T1789" t="n">
        <v>78.90000000000001</v>
      </c>
      <c r="U1789" t="n">
        <v>75.3</v>
      </c>
      <c r="V1789" t="n">
        <v>77.2</v>
      </c>
      <c r="W1789" t="n">
        <v>80.90000000000001</v>
      </c>
      <c r="X1789" t="n">
        <v>78.59999999999999</v>
      </c>
      <c r="Y1789" t="n">
        <v>78.09999999999999</v>
      </c>
      <c r="Z1789" t="n">
        <v>75.5</v>
      </c>
      <c r="AA1789" t="n">
        <v>80.2</v>
      </c>
      <c r="AB1789" t="n">
        <v>81.2</v>
      </c>
      <c r="AC1789" t="n">
        <v>77.09999999999999</v>
      </c>
      <c r="AD1789" t="n">
        <v>78.7</v>
      </c>
      <c r="AE1789" t="n">
        <v>76.09999999999999</v>
      </c>
      <c r="AF1789" t="n">
        <v>79.40000000000001</v>
      </c>
      <c r="AG1789" t="n">
        <v>80.40000000000001</v>
      </c>
      <c r="AH1789" t="n">
        <v>78.09999999999999</v>
      </c>
      <c r="AI1789" t="n">
        <v>78.7</v>
      </c>
      <c r="AJ1789" t="n">
        <v>79.90000000000001</v>
      </c>
      <c r="AK1789" t="n">
        <v>83.8</v>
      </c>
      <c r="AL1789" t="n">
        <v>84.90000000000001</v>
      </c>
      <c r="AM1789" t="n">
        <v>83.2</v>
      </c>
      <c r="AN1789" t="n">
        <v>83.09999999999999</v>
      </c>
      <c r="AO1789" t="n">
        <v>74.5</v>
      </c>
      <c r="AP1789" t="n">
        <v>25.9</v>
      </c>
      <c r="AQ1789" t="n">
        <v>36</v>
      </c>
      <c r="AR1789" t="n">
        <v>49.6</v>
      </c>
      <c r="AS1789" t="n">
        <v>60.8</v>
      </c>
      <c r="AT1789" t="n">
        <v>40</v>
      </c>
      <c r="AU1789" t="n">
        <v>52.9</v>
      </c>
      <c r="AV1789" t="n">
        <v>63</v>
      </c>
      <c r="AW1789" t="n">
        <v>69.59999999999999</v>
      </c>
      <c r="AX1789" t="n">
        <v>58</v>
      </c>
      <c r="AY1789" t="n">
        <v>66</v>
      </c>
      <c r="AZ1789" t="n">
        <v>81.2</v>
      </c>
      <c r="BA1789" t="n">
        <v>84.2</v>
      </c>
      <c r="BB1789" t="n">
        <v>82.09999999999999</v>
      </c>
      <c r="BC1789" t="n">
        <v>79</v>
      </c>
      <c r="BD1789" t="n">
        <v>79.5</v>
      </c>
      <c r="BE1789" t="n">
        <v>84.59999999999999</v>
      </c>
      <c r="BF1789" t="n">
        <v>84.7</v>
      </c>
    </row>
    <row r="1790">
      <c r="A1790" t="inlineStr">
        <is>
          <t>Passenger revenue</t>
        </is>
      </c>
      <c r="C1790" t="inlineStr">
        <is>
          <t>Million</t>
        </is>
      </c>
      <c r="D1790" t="inlineStr">
        <is>
          <t>QQQQ</t>
        </is>
      </c>
      <c r="AE1790" t="n">
        <v>2517</v>
      </c>
      <c r="AF1790" t="n">
        <v>2989</v>
      </c>
      <c r="AG1790" t="n">
        <v>3137</v>
      </c>
      <c r="AH1790" t="n">
        <v>2460</v>
      </c>
      <c r="AI1790" t="n">
        <v>11103</v>
      </c>
      <c r="AJ1790" t="n">
        <v>2432</v>
      </c>
      <c r="AK1790" t="n">
        <v>3002</v>
      </c>
      <c r="AL1790" t="n">
        <v>3181</v>
      </c>
      <c r="AM1790" t="n">
        <v>2514</v>
      </c>
      <c r="AN1790" t="n">
        <v>11129</v>
      </c>
      <c r="AO1790" t="n">
        <v>1901</v>
      </c>
      <c r="AP1790" t="n">
        <v>81</v>
      </c>
      <c r="AQ1790" t="n">
        <v>244</v>
      </c>
      <c r="AR1790" t="n">
        <v>527</v>
      </c>
      <c r="AS1790" t="n">
        <v>2753</v>
      </c>
      <c r="AT1790" t="n">
        <v>524</v>
      </c>
      <c r="AU1790" t="n">
        <v>1101</v>
      </c>
      <c r="AV1790" t="n">
        <v>1410</v>
      </c>
      <c r="AW1790" t="n">
        <v>1574</v>
      </c>
      <c r="AX1790" t="n">
        <v>4610</v>
      </c>
      <c r="AY1790" t="n">
        <v>1758</v>
      </c>
      <c r="AZ1790" t="n">
        <v>3103</v>
      </c>
      <c r="BA1790" t="n">
        <v>3610</v>
      </c>
      <c r="BB1790" t="n">
        <v>3186</v>
      </c>
      <c r="BC1790" t="n">
        <v>11657</v>
      </c>
      <c r="BD1790" t="n">
        <v>3066</v>
      </c>
      <c r="BE1790" t="n">
        <v>3783</v>
      </c>
      <c r="BF1790" t="n">
        <v>3805</v>
      </c>
    </row>
    <row r="1791">
      <c r="A1791" t="inlineStr">
        <is>
          <t>Yield (cents)</t>
        </is>
      </c>
      <c r="C1791" t="inlineStr">
        <is>
          <t>Actual</t>
        </is>
      </c>
      <c r="D1791" t="inlineStr">
        <is>
          <t>QQQQ</t>
        </is>
      </c>
      <c r="F1791" t="n">
        <v>15.47</v>
      </c>
      <c r="G1791" t="n">
        <v>14.89</v>
      </c>
      <c r="H1791" t="n">
        <v>15.52</v>
      </c>
      <c r="I1791" t="n">
        <v>15.5</v>
      </c>
      <c r="J1791" t="n">
        <v>15.33</v>
      </c>
      <c r="K1791" t="n">
        <v>15.94</v>
      </c>
      <c r="L1791" t="n">
        <v>15.61</v>
      </c>
      <c r="M1791" t="n">
        <v>15.43</v>
      </c>
      <c r="N1791" t="n">
        <v>14.95</v>
      </c>
      <c r="O1791" t="n">
        <v>15.48</v>
      </c>
      <c r="P1791" t="n">
        <v>15.17</v>
      </c>
      <c r="Q1791" t="n">
        <v>13.94</v>
      </c>
      <c r="R1791" t="n">
        <v>13.68</v>
      </c>
      <c r="S1791" t="n">
        <v>12.76</v>
      </c>
      <c r="T1791" t="n">
        <v>13.82</v>
      </c>
      <c r="U1791" t="n">
        <v>13.22</v>
      </c>
      <c r="V1791" t="n">
        <v>12.83</v>
      </c>
      <c r="W1791" t="n">
        <v>13.06</v>
      </c>
      <c r="X1791" t="n">
        <v>12.62</v>
      </c>
      <c r="Y1791" t="n">
        <v>12.93</v>
      </c>
      <c r="Z1791" t="n">
        <v>13.29</v>
      </c>
      <c r="AA1791" t="n">
        <v>13</v>
      </c>
      <c r="AB1791" t="n">
        <v>13.5</v>
      </c>
      <c r="AC1791" t="n">
        <v>13.62</v>
      </c>
      <c r="AD1791" t="n">
        <v>13.35</v>
      </c>
      <c r="AE1791" t="n">
        <v>15.09</v>
      </c>
      <c r="AF1791" t="n">
        <v>14.43</v>
      </c>
      <c r="AG1791" t="n">
        <v>14.56</v>
      </c>
      <c r="AH1791" t="n">
        <v>14.08</v>
      </c>
      <c r="AI1791" t="n">
        <v>14.53</v>
      </c>
      <c r="AJ1791" t="n">
        <v>14.24</v>
      </c>
      <c r="AK1791" t="n">
        <v>14.17</v>
      </c>
      <c r="AL1791" t="n">
        <v>13.88</v>
      </c>
      <c r="AM1791" t="n">
        <v>13.6</v>
      </c>
      <c r="AN1791" t="n">
        <v>13.97</v>
      </c>
      <c r="AO1791" t="n">
        <v>14.28</v>
      </c>
      <c r="AP1791" t="n">
        <v>18.98</v>
      </c>
      <c r="AQ1791" t="n">
        <v>15.1</v>
      </c>
      <c r="AR1791" t="n">
        <v>15.58</v>
      </c>
      <c r="AS1791" t="n">
        <v>14.69</v>
      </c>
      <c r="AT1791" t="n">
        <v>13.35</v>
      </c>
      <c r="AU1791" t="n">
        <v>15.39</v>
      </c>
      <c r="AV1791" t="n">
        <v>15.33</v>
      </c>
      <c r="AW1791" t="n">
        <v>15.2</v>
      </c>
      <c r="AX1791" t="n">
        <v>15.05</v>
      </c>
      <c r="AY1791" t="n">
        <v>15.08</v>
      </c>
      <c r="AZ1791" t="n">
        <v>17.21</v>
      </c>
      <c r="BA1791" t="n">
        <v>18.73</v>
      </c>
      <c r="BB1791" t="n">
        <v>18.46</v>
      </c>
      <c r="BC1791" t="n">
        <v>17.61</v>
      </c>
      <c r="BD1791" t="n">
        <v>18.85</v>
      </c>
      <c r="BE1791" t="n">
        <v>18.67</v>
      </c>
      <c r="BF1791" t="n">
        <v>17.86</v>
      </c>
    </row>
    <row r="1792">
      <c r="A1792" t="inlineStr">
        <is>
          <t>Passenger revenue per ASM (cents)</t>
        </is>
      </c>
      <c r="C1792" t="inlineStr">
        <is>
          <t>Actual</t>
        </is>
      </c>
      <c r="D1792" t="inlineStr">
        <is>
          <t>QQQQ</t>
        </is>
      </c>
      <c r="F1792" t="n">
        <v>12.05</v>
      </c>
      <c r="G1792" t="n">
        <v>12.27</v>
      </c>
      <c r="H1792" t="n">
        <v>13.2</v>
      </c>
      <c r="I1792" t="n">
        <v>12.36</v>
      </c>
      <c r="J1792" t="n">
        <v>12.49</v>
      </c>
      <c r="K1792" t="n">
        <v>11.97</v>
      </c>
      <c r="L1792" t="n">
        <v>12.4</v>
      </c>
      <c r="M1792" t="n">
        <v>12.39</v>
      </c>
      <c r="N1792" t="n">
        <v>11.43</v>
      </c>
      <c r="O1792" t="n">
        <v>12.07</v>
      </c>
      <c r="P1792" t="n">
        <v>11.47</v>
      </c>
      <c r="Q1792" t="n">
        <v>10.9</v>
      </c>
      <c r="R1792" t="n">
        <v>11.36</v>
      </c>
      <c r="S1792" t="n">
        <v>9.970000000000001</v>
      </c>
      <c r="T1792" t="n">
        <v>10.91</v>
      </c>
      <c r="U1792" t="n">
        <v>9.949999999999999</v>
      </c>
      <c r="V1792" t="n">
        <v>9.9</v>
      </c>
      <c r="W1792" t="n">
        <v>10.57</v>
      </c>
      <c r="X1792" t="n">
        <v>9.93</v>
      </c>
      <c r="Y1792" t="n">
        <v>10.1</v>
      </c>
      <c r="Z1792" t="n">
        <v>10.04</v>
      </c>
      <c r="AA1792" t="n">
        <v>10.42</v>
      </c>
      <c r="AB1792" t="n">
        <v>10.97</v>
      </c>
      <c r="AC1792" t="n">
        <v>10.5</v>
      </c>
      <c r="AD1792" t="n">
        <v>10.51</v>
      </c>
      <c r="AE1792" t="n">
        <v>11.48</v>
      </c>
      <c r="AF1792" t="n">
        <v>11.46</v>
      </c>
      <c r="AG1792" t="n">
        <v>11.71</v>
      </c>
      <c r="AH1792" t="n">
        <v>11</v>
      </c>
      <c r="AI1792" t="n">
        <v>11.43</v>
      </c>
      <c r="AJ1792" t="n">
        <v>11.37</v>
      </c>
      <c r="AK1792" t="n">
        <v>11.88</v>
      </c>
      <c r="AL1792" t="n">
        <v>11.78</v>
      </c>
      <c r="AM1792" t="n">
        <v>11.32</v>
      </c>
      <c r="AN1792" t="n">
        <v>11.61</v>
      </c>
      <c r="AO1792" t="n">
        <v>10.64</v>
      </c>
      <c r="AP1792" t="n">
        <v>4.92</v>
      </c>
      <c r="AQ1792" t="n">
        <v>5.43</v>
      </c>
      <c r="AR1792" t="n">
        <v>7.73</v>
      </c>
      <c r="AS1792" t="n">
        <v>8.93</v>
      </c>
      <c r="AT1792" t="n">
        <v>5.34</v>
      </c>
      <c r="AU1792" t="n">
        <v>8.140000000000001</v>
      </c>
      <c r="AV1792" t="n">
        <v>9.66</v>
      </c>
      <c r="AW1792" t="n">
        <v>10.58</v>
      </c>
      <c r="AX1792" t="n">
        <v>8.73</v>
      </c>
      <c r="AY1792" t="n">
        <v>9.960000000000001</v>
      </c>
      <c r="AZ1792" t="n">
        <v>13.97</v>
      </c>
      <c r="BA1792" t="n">
        <v>15.78</v>
      </c>
      <c r="BB1792" t="n">
        <v>15.15</v>
      </c>
      <c r="BC1792" t="n">
        <v>13.91</v>
      </c>
      <c r="BD1792" t="n">
        <v>14.99</v>
      </c>
      <c r="BE1792" t="n">
        <v>15.79</v>
      </c>
      <c r="BF1792" t="n">
        <v>15.14</v>
      </c>
    </row>
    <row r="1794">
      <c r="A1794" t="inlineStr">
        <is>
          <t>Operating revenues by geographic region (as defined by DOT)</t>
        </is>
      </c>
    </row>
    <row r="1795">
      <c r="A1795" t="inlineStr">
        <is>
          <t>DOT domestic</t>
        </is>
      </c>
      <c r="C1795" t="inlineStr">
        <is>
          <t>Million</t>
        </is>
      </c>
      <c r="D1795" t="inlineStr">
        <is>
          <t>QQQQ</t>
        </is>
      </c>
      <c r="J1795" t="n">
        <v>15376</v>
      </c>
      <c r="O1795" t="n">
        <v>28568</v>
      </c>
      <c r="T1795" t="n">
        <v>28761</v>
      </c>
      <c r="Y1795" t="n">
        <v>28620</v>
      </c>
      <c r="AD1795" t="n">
        <v>29612</v>
      </c>
    </row>
    <row r="1796">
      <c r="A1796" t="inlineStr">
        <is>
          <t>DOT Latin America</t>
        </is>
      </c>
      <c r="C1796" t="inlineStr">
        <is>
          <t>Million</t>
        </is>
      </c>
      <c r="D1796" t="inlineStr">
        <is>
          <t>QQQQ</t>
        </is>
      </c>
      <c r="J1796" t="n">
        <v>6288</v>
      </c>
      <c r="O1796" t="n">
        <v>6964</v>
      </c>
      <c r="T1796" t="n">
        <v>5539</v>
      </c>
      <c r="Y1796" t="n">
        <v>4995</v>
      </c>
      <c r="AD1796" t="n">
        <v>5422</v>
      </c>
    </row>
    <row r="1797">
      <c r="A1797" t="inlineStr">
        <is>
          <t>DOT Atlantic</t>
        </is>
      </c>
      <c r="C1797" t="inlineStr">
        <is>
          <t>Million</t>
        </is>
      </c>
      <c r="D1797" t="inlineStr">
        <is>
          <t>QQQQ</t>
        </is>
      </c>
      <c r="J1797" t="n">
        <v>3756</v>
      </c>
      <c r="O1797" t="n">
        <v>5652</v>
      </c>
      <c r="T1797" t="n">
        <v>5146</v>
      </c>
      <c r="Y1797" t="n">
        <v>4769</v>
      </c>
      <c r="AD1797" t="n">
        <v>5059</v>
      </c>
    </row>
    <row r="1798">
      <c r="A1798" t="inlineStr">
        <is>
          <t>DOT pacific</t>
        </is>
      </c>
      <c r="C1798" t="inlineStr">
        <is>
          <t>Million</t>
        </is>
      </c>
      <c r="D1798" t="inlineStr">
        <is>
          <t>QQQQ</t>
        </is>
      </c>
      <c r="J1798" t="n">
        <v>1323</v>
      </c>
      <c r="O1798" t="n">
        <v>1466</v>
      </c>
      <c r="T1798" t="n">
        <v>1544</v>
      </c>
      <c r="Y1798" t="n">
        <v>1796</v>
      </c>
      <c r="AD1798" t="n">
        <v>2114</v>
      </c>
    </row>
    <row r="1799">
      <c r="A1799" t="inlineStr">
        <is>
          <t>Total consolidated revenues</t>
        </is>
      </c>
      <c r="C1799" t="inlineStr">
        <is>
          <t>Million</t>
        </is>
      </c>
      <c r="D1799" t="inlineStr">
        <is>
          <t>QQQQ</t>
        </is>
      </c>
      <c r="J1799" t="n">
        <v>26743</v>
      </c>
      <c r="O1799" t="n">
        <v>42650</v>
      </c>
      <c r="T1799" t="n">
        <v>40990</v>
      </c>
      <c r="Y1799" t="n">
        <v>40180</v>
      </c>
      <c r="AD1799" t="n">
        <v>42207</v>
      </c>
    </row>
    <row r="1800">
      <c r="A1800" t="inlineStr">
        <is>
          <t>Total consolidated revenues-c</t>
        </is>
      </c>
      <c r="I1800">
        <f>SUM(I1795:I1798)</f>
        <v/>
      </c>
      <c r="J1800">
        <f>SUM(J1795:J1798)</f>
        <v/>
      </c>
      <c r="N1800">
        <f>SUM(N1795:N1798)</f>
        <v/>
      </c>
      <c r="O1800">
        <f>SUM(O1795:O1798)</f>
        <v/>
      </c>
      <c r="S1800">
        <f>SUM(S1795:S1798)</f>
        <v/>
      </c>
      <c r="T1800">
        <f>SUM(T1795:T1798)</f>
        <v/>
      </c>
      <c r="X1800">
        <f>SUM(X1795:X1798)</f>
        <v/>
      </c>
      <c r="Y1800">
        <f>SUM(Y1795:Y1798)</f>
        <v/>
      </c>
      <c r="AC1800">
        <f>SUM(AC1795:AC1798)</f>
        <v/>
      </c>
      <c r="AD1800">
        <f>SUM(AD1795:AD1798)</f>
        <v/>
      </c>
      <c r="AH1800">
        <f>SUM(AH1795:AH1798)</f>
        <v/>
      </c>
      <c r="AM1800">
        <f>SUM(AM1795:AM1798)</f>
        <v/>
      </c>
      <c r="AR1800">
        <f>SUM(AR1795:AR1798)</f>
        <v/>
      </c>
      <c r="AV1800">
        <f>SUM(AV1795:AV1798)</f>
        <v/>
      </c>
    </row>
    <row r="1801">
      <c r="A1801" t="inlineStr">
        <is>
          <t>Sum check</t>
        </is>
      </c>
      <c r="I1801">
        <f>I1799-I1800</f>
        <v/>
      </c>
      <c r="J1801">
        <f>J1799-J1800</f>
        <v/>
      </c>
      <c r="N1801">
        <f>N1799-N1800</f>
        <v/>
      </c>
      <c r="O1801">
        <f>O1799-O1800</f>
        <v/>
      </c>
      <c r="S1801">
        <f>S1799-S1800</f>
        <v/>
      </c>
      <c r="T1801">
        <f>T1799-T1800</f>
        <v/>
      </c>
      <c r="X1801">
        <f>X1799-X1800</f>
        <v/>
      </c>
      <c r="Y1801">
        <f>Y1799-Y1800</f>
        <v/>
      </c>
      <c r="AC1801">
        <f>AC1799-AC1800</f>
        <v/>
      </c>
      <c r="AD1801">
        <f>AD1799-AD1800</f>
        <v/>
      </c>
      <c r="AH1801">
        <f>AH1799-AH1800</f>
        <v/>
      </c>
      <c r="AM1801">
        <f>AM1799-AM1800</f>
        <v/>
      </c>
      <c r="AR1801">
        <f>AR1799-AR1800</f>
        <v/>
      </c>
      <c r="AV1801">
        <f>AV1799-AV1800</f>
        <v/>
      </c>
    </row>
    <row r="1803">
      <c r="A1803" t="inlineStr">
        <is>
          <t>Income statement</t>
        </is>
      </c>
    </row>
    <row r="1804">
      <c r="A1804" t="inlineStr">
        <is>
          <t>Revenues</t>
        </is>
      </c>
    </row>
    <row r="1805">
      <c r="A1805" t="inlineStr">
        <is>
          <t>Passenger American airlines</t>
        </is>
      </c>
      <c r="C1805" t="inlineStr">
        <is>
          <t>Million</t>
        </is>
      </c>
      <c r="D1805" t="inlineStr">
        <is>
          <t>QQQQ</t>
        </is>
      </c>
      <c r="F1805" t="n">
        <v>4614</v>
      </c>
      <c r="G1805" t="n">
        <v>4888</v>
      </c>
      <c r="H1805" t="n">
        <v>5253</v>
      </c>
      <c r="I1805" t="n">
        <v>5463</v>
      </c>
      <c r="J1805" t="n">
        <v>20218</v>
      </c>
      <c r="K1805" t="n">
        <v>7258</v>
      </c>
      <c r="L1805" t="n">
        <v>8213</v>
      </c>
      <c r="M1805" t="n">
        <v>8093</v>
      </c>
      <c r="N1805" t="n">
        <v>7238</v>
      </c>
      <c r="O1805" t="n">
        <v>30802</v>
      </c>
      <c r="P1805" t="n">
        <v>6989</v>
      </c>
      <c r="Q1805" t="n">
        <v>7655</v>
      </c>
      <c r="R1805" t="n">
        <v>7654</v>
      </c>
      <c r="S1805" t="n">
        <v>6739</v>
      </c>
      <c r="T1805" t="n">
        <v>29037</v>
      </c>
      <c r="U1805" t="n">
        <v>6564</v>
      </c>
      <c r="V1805" t="n">
        <v>7209</v>
      </c>
      <c r="W1805" t="n">
        <v>7419</v>
      </c>
      <c r="X1805" t="n">
        <v>6717</v>
      </c>
      <c r="Y1805" t="n">
        <v>27909</v>
      </c>
      <c r="Z1805" t="n">
        <v>6607</v>
      </c>
      <c r="AA1805" t="n">
        <v>7747</v>
      </c>
      <c r="AB1805" t="n">
        <v>7628</v>
      </c>
      <c r="AC1805" t="n">
        <v>7257</v>
      </c>
      <c r="AD1805" t="n">
        <v>29238</v>
      </c>
    </row>
    <row r="1806">
      <c r="A1806" t="inlineStr">
        <is>
          <t>Regional affiliates</t>
        </is>
      </c>
      <c r="C1806" t="inlineStr">
        <is>
          <t>Million</t>
        </is>
      </c>
      <c r="D1806" t="inlineStr">
        <is>
          <t>QQQQ</t>
        </is>
      </c>
      <c r="F1806" t="n">
        <v>679</v>
      </c>
      <c r="G1806" t="n">
        <v>752</v>
      </c>
      <c r="H1806" t="n">
        <v>766</v>
      </c>
      <c r="I1806" t="n">
        <v>933</v>
      </c>
      <c r="J1806" t="n">
        <v>3131</v>
      </c>
      <c r="K1806" t="n">
        <v>1407</v>
      </c>
      <c r="L1806" t="n">
        <v>1707</v>
      </c>
      <c r="M1806" t="n">
        <v>1665</v>
      </c>
      <c r="N1806" t="n">
        <v>1544</v>
      </c>
      <c r="O1806" t="n">
        <v>6322</v>
      </c>
      <c r="P1806" t="n">
        <v>1452</v>
      </c>
      <c r="Q1806" t="n">
        <v>1759</v>
      </c>
      <c r="R1806" t="n">
        <v>1699</v>
      </c>
      <c r="S1806" t="n">
        <v>1566</v>
      </c>
      <c r="T1806" t="n">
        <v>6475</v>
      </c>
      <c r="U1806" t="n">
        <v>1523</v>
      </c>
      <c r="V1806" t="n">
        <v>1786</v>
      </c>
      <c r="W1806" t="n">
        <v>1731</v>
      </c>
      <c r="X1806" t="n">
        <v>1630</v>
      </c>
      <c r="Y1806" t="n">
        <v>6670</v>
      </c>
      <c r="Z1806" t="n">
        <v>1548</v>
      </c>
      <c r="AA1806" t="n">
        <v>1835</v>
      </c>
      <c r="AB1806" t="n">
        <v>1749</v>
      </c>
      <c r="AC1806" t="n">
        <v>1762</v>
      </c>
      <c r="AD1806" t="n">
        <v>6895</v>
      </c>
    </row>
    <row r="1807">
      <c r="A1807" t="inlineStr">
        <is>
          <t>Passenger</t>
        </is>
      </c>
      <c r="C1807" t="inlineStr">
        <is>
          <t>Million</t>
        </is>
      </c>
      <c r="D1807" t="inlineStr">
        <is>
          <t>QQQQ</t>
        </is>
      </c>
      <c r="AE1807" t="n">
        <v>9480</v>
      </c>
      <c r="AF1807" t="n">
        <v>10674</v>
      </c>
      <c r="AG1807" t="n">
        <v>10561</v>
      </c>
      <c r="AH1807" t="n">
        <v>9962</v>
      </c>
      <c r="AI1807" t="n">
        <v>40676</v>
      </c>
      <c r="AJ1807" t="n">
        <v>9658</v>
      </c>
      <c r="AK1807" t="n">
        <v>11011</v>
      </c>
      <c r="AL1807" t="n">
        <v>10995</v>
      </c>
      <c r="AM1807" t="n">
        <v>10347</v>
      </c>
      <c r="AN1807" t="n">
        <v>42010</v>
      </c>
      <c r="AO1807" t="n">
        <v>7681</v>
      </c>
      <c r="AP1807" t="n">
        <v>1108</v>
      </c>
      <c r="AQ1807" t="n">
        <v>2540</v>
      </c>
      <c r="AR1807" t="n">
        <v>3190</v>
      </c>
      <c r="AS1807" t="n">
        <v>14518</v>
      </c>
      <c r="AT1807" t="n">
        <v>3179</v>
      </c>
      <c r="AU1807" t="n">
        <v>6545</v>
      </c>
      <c r="AV1807" t="n">
        <v>7957</v>
      </c>
      <c r="AW1807" t="n">
        <v>8382</v>
      </c>
      <c r="AX1807" t="n">
        <v>26063</v>
      </c>
      <c r="AY1807" t="n">
        <v>7818</v>
      </c>
      <c r="AZ1807" t="n">
        <v>12223</v>
      </c>
      <c r="BA1807" t="n">
        <v>12396</v>
      </c>
      <c r="BB1807" t="n">
        <v>12131</v>
      </c>
      <c r="BC1807" t="n">
        <v>44568</v>
      </c>
      <c r="BD1807" t="n">
        <v>11103</v>
      </c>
      <c r="BE1807" t="n">
        <v>12978</v>
      </c>
      <c r="BF1807" t="n">
        <v>12421</v>
      </c>
    </row>
    <row r="1808">
      <c r="A1808" t="inlineStr">
        <is>
          <t>Cargo</t>
        </is>
      </c>
      <c r="C1808" t="inlineStr">
        <is>
          <t>Million</t>
        </is>
      </c>
      <c r="D1808" t="inlineStr">
        <is>
          <t>QQQQ</t>
        </is>
      </c>
      <c r="F1808" t="n">
        <v>155</v>
      </c>
      <c r="G1808" t="n">
        <v>167</v>
      </c>
      <c r="H1808" t="n">
        <v>163</v>
      </c>
      <c r="I1808" t="n">
        <v>196</v>
      </c>
      <c r="J1808" t="n">
        <v>685</v>
      </c>
      <c r="K1808" t="n">
        <v>206</v>
      </c>
      <c r="L1808" t="n">
        <v>221</v>
      </c>
      <c r="M1808" t="n">
        <v>215</v>
      </c>
      <c r="N1808" t="n">
        <v>232</v>
      </c>
      <c r="O1808" t="n">
        <v>875</v>
      </c>
      <c r="P1808" t="n">
        <v>194</v>
      </c>
      <c r="Q1808" t="n">
        <v>194</v>
      </c>
      <c r="R1808" t="n">
        <v>180</v>
      </c>
      <c r="S1808" t="n">
        <v>192</v>
      </c>
      <c r="T1808" t="n">
        <v>760</v>
      </c>
      <c r="U1808" t="n">
        <v>162</v>
      </c>
      <c r="V1808" t="n">
        <v>174</v>
      </c>
      <c r="W1808" t="n">
        <v>171</v>
      </c>
      <c r="X1808" t="n">
        <v>194</v>
      </c>
      <c r="Y1808" t="n">
        <v>700</v>
      </c>
      <c r="Z1808" t="n">
        <v>172</v>
      </c>
      <c r="AA1808" t="n">
        <v>196</v>
      </c>
      <c r="AB1808" t="n">
        <v>200</v>
      </c>
      <c r="AC1808" t="n">
        <v>232</v>
      </c>
      <c r="AD1808" t="n">
        <v>800</v>
      </c>
      <c r="AE1808" t="n">
        <v>227</v>
      </c>
      <c r="AF1808" t="n">
        <v>261</v>
      </c>
      <c r="AG1808" t="n">
        <v>260</v>
      </c>
      <c r="AH1808" t="n">
        <v>264</v>
      </c>
      <c r="AI1808" t="n">
        <v>1013</v>
      </c>
      <c r="AJ1808" t="n">
        <v>218</v>
      </c>
      <c r="AK1808" t="n">
        <v>221</v>
      </c>
      <c r="AL1808" t="n">
        <v>208</v>
      </c>
      <c r="AM1808" t="n">
        <v>216</v>
      </c>
      <c r="AN1808" t="n">
        <v>863</v>
      </c>
      <c r="AO1808" t="n">
        <v>147</v>
      </c>
      <c r="AP1808" t="n">
        <v>130</v>
      </c>
      <c r="AQ1808" t="n">
        <v>207</v>
      </c>
      <c r="AR1808" t="n">
        <v>285</v>
      </c>
      <c r="AS1808" t="n">
        <v>769</v>
      </c>
      <c r="AT1808" t="n">
        <v>315</v>
      </c>
      <c r="AU1808" t="n">
        <v>326</v>
      </c>
      <c r="AV1808" t="n">
        <v>332</v>
      </c>
      <c r="AW1808" t="n">
        <v>341</v>
      </c>
      <c r="AX1808" t="n">
        <v>1314</v>
      </c>
      <c r="AY1808" t="n">
        <v>364</v>
      </c>
      <c r="AZ1808" t="n">
        <v>328</v>
      </c>
      <c r="BA1808" t="n">
        <v>279</v>
      </c>
      <c r="BB1808" t="n">
        <v>263</v>
      </c>
      <c r="BC1808" t="n">
        <v>1233</v>
      </c>
      <c r="BD1808" t="n">
        <v>223</v>
      </c>
      <c r="BE1808" t="n">
        <v>197</v>
      </c>
      <c r="BF1808" t="n">
        <v>193</v>
      </c>
    </row>
    <row r="1809">
      <c r="A1809" t="inlineStr">
        <is>
          <t>Other revenues</t>
        </is>
      </c>
      <c r="C1809" t="inlineStr">
        <is>
          <t>Million</t>
        </is>
      </c>
      <c r="D1809" t="inlineStr">
        <is>
          <t>QQQQ</t>
        </is>
      </c>
      <c r="F1809" t="n">
        <v>650</v>
      </c>
      <c r="G1809" t="n">
        <v>642</v>
      </c>
      <c r="H1809" t="n">
        <v>646</v>
      </c>
      <c r="I1809" t="n">
        <v>775</v>
      </c>
      <c r="J1809" t="n">
        <v>2709</v>
      </c>
      <c r="K1809" t="n">
        <v>1124</v>
      </c>
      <c r="L1809" t="n">
        <v>1214</v>
      </c>
      <c r="M1809" t="n">
        <v>1166</v>
      </c>
      <c r="N1809" t="n">
        <v>1146</v>
      </c>
      <c r="O1809" t="n">
        <v>4651</v>
      </c>
      <c r="P1809" t="n">
        <v>1192</v>
      </c>
      <c r="Q1809" t="n">
        <v>1219</v>
      </c>
      <c r="R1809" t="n">
        <v>1173</v>
      </c>
      <c r="S1809" t="n">
        <v>1133</v>
      </c>
      <c r="T1809" t="n">
        <v>4718</v>
      </c>
      <c r="U1809" t="n">
        <v>1186</v>
      </c>
      <c r="V1809" t="n">
        <v>1194</v>
      </c>
      <c r="W1809" t="n">
        <v>1273</v>
      </c>
      <c r="X1809" t="n">
        <v>1248</v>
      </c>
      <c r="Y1809" t="n">
        <v>4901</v>
      </c>
      <c r="Z1809" t="n">
        <v>1297</v>
      </c>
      <c r="AA1809" t="n">
        <v>1327</v>
      </c>
      <c r="AB1809" t="n">
        <v>1301</v>
      </c>
      <c r="AC1809" t="n">
        <v>1349</v>
      </c>
      <c r="AD1809" t="n">
        <v>5274</v>
      </c>
      <c r="AE1809" t="n">
        <v>694</v>
      </c>
      <c r="AF1809" t="n">
        <v>708</v>
      </c>
      <c r="AG1809" t="n">
        <v>738</v>
      </c>
      <c r="AH1809" t="n">
        <v>712</v>
      </c>
      <c r="AI1809" t="n">
        <v>2852</v>
      </c>
      <c r="AJ1809" t="n">
        <v>708</v>
      </c>
      <c r="AK1809" t="n">
        <v>728</v>
      </c>
      <c r="AL1809" t="n">
        <v>708</v>
      </c>
      <c r="AM1809" t="n">
        <v>750</v>
      </c>
      <c r="AN1809" t="n">
        <v>2895</v>
      </c>
      <c r="AO1809" t="n">
        <v>687</v>
      </c>
      <c r="AP1809" t="n">
        <v>384</v>
      </c>
      <c r="AQ1809" t="n">
        <v>426</v>
      </c>
      <c r="AR1809" t="n">
        <v>552</v>
      </c>
      <c r="AS1809" t="n">
        <v>2050</v>
      </c>
      <c r="AT1809" t="n">
        <v>514</v>
      </c>
      <c r="AU1809" t="n">
        <v>607</v>
      </c>
      <c r="AV1809" t="n">
        <v>680</v>
      </c>
      <c r="AW1809" t="n">
        <v>704</v>
      </c>
      <c r="AX1809" t="n">
        <v>2505</v>
      </c>
      <c r="AY1809" t="n">
        <v>717</v>
      </c>
      <c r="AZ1809" t="n">
        <v>871</v>
      </c>
      <c r="BA1809" t="n">
        <v>787</v>
      </c>
      <c r="BB1809" t="n">
        <v>795</v>
      </c>
      <c r="BC1809" t="n">
        <v>3170</v>
      </c>
      <c r="BD1809" t="n">
        <v>863</v>
      </c>
      <c r="BE1809" t="n">
        <v>880</v>
      </c>
      <c r="BF1809" t="n">
        <v>868</v>
      </c>
    </row>
    <row r="1810">
      <c r="A1810" t="inlineStr">
        <is>
          <t>Total operating revenues</t>
        </is>
      </c>
      <c r="C1810" t="inlineStr">
        <is>
          <t>Million</t>
        </is>
      </c>
      <c r="D1810" t="inlineStr">
        <is>
          <t>QQQQ</t>
        </is>
      </c>
      <c r="F1810" t="n">
        <v>6098</v>
      </c>
      <c r="G1810" t="n">
        <v>6449</v>
      </c>
      <c r="H1810" t="n">
        <v>6828</v>
      </c>
      <c r="I1810" t="n">
        <v>7367</v>
      </c>
      <c r="J1810" t="n">
        <v>26743</v>
      </c>
      <c r="K1810" t="n">
        <v>9995</v>
      </c>
      <c r="L1810" t="n">
        <v>11355</v>
      </c>
      <c r="M1810" t="n">
        <v>11139</v>
      </c>
      <c r="N1810" t="n">
        <v>10160</v>
      </c>
      <c r="O1810" t="n">
        <v>42650</v>
      </c>
      <c r="P1810" t="n">
        <v>9827</v>
      </c>
      <c r="Q1810" t="n">
        <v>10827</v>
      </c>
      <c r="R1810" t="n">
        <v>10706</v>
      </c>
      <c r="S1810" t="n">
        <v>9630</v>
      </c>
      <c r="T1810" t="n">
        <v>40990</v>
      </c>
      <c r="U1810" t="n">
        <v>9435</v>
      </c>
      <c r="V1810" t="n">
        <v>10363</v>
      </c>
      <c r="W1810" t="n">
        <v>10594</v>
      </c>
      <c r="X1810" t="n">
        <v>9789</v>
      </c>
      <c r="Y1810" t="n">
        <v>40180</v>
      </c>
      <c r="Z1810" t="n">
        <v>9624</v>
      </c>
      <c r="AA1810" t="n">
        <v>11105</v>
      </c>
      <c r="AB1810" t="n">
        <v>10878</v>
      </c>
      <c r="AC1810" t="n">
        <v>10600</v>
      </c>
      <c r="AD1810" t="n">
        <v>42207</v>
      </c>
      <c r="AE1810" t="n">
        <v>10401</v>
      </c>
      <c r="AF1810" t="n">
        <v>11643</v>
      </c>
      <c r="AG1810" t="n">
        <v>11559</v>
      </c>
      <c r="AH1810" t="n">
        <v>10938</v>
      </c>
      <c r="AI1810" t="n">
        <v>44541</v>
      </c>
      <c r="AJ1810" t="n">
        <v>10584</v>
      </c>
      <c r="AK1810" t="n">
        <v>11960</v>
      </c>
      <c r="AL1810" t="n">
        <v>11911</v>
      </c>
      <c r="AM1810" t="n">
        <v>11313</v>
      </c>
      <c r="AN1810" t="n">
        <v>45768</v>
      </c>
      <c r="AO1810" t="n">
        <v>8515</v>
      </c>
      <c r="AP1810" t="n">
        <v>1622</v>
      </c>
      <c r="AQ1810" t="n">
        <v>3173</v>
      </c>
      <c r="AR1810" t="n">
        <v>4027</v>
      </c>
      <c r="AS1810" t="n">
        <v>17337</v>
      </c>
      <c r="AT1810" t="n">
        <v>4008</v>
      </c>
      <c r="AU1810" t="n">
        <v>7478</v>
      </c>
      <c r="AV1810" t="n">
        <v>8969</v>
      </c>
      <c r="AW1810" t="n">
        <v>9427</v>
      </c>
      <c r="AX1810" t="n">
        <v>29882</v>
      </c>
      <c r="AY1810" t="n">
        <v>8899</v>
      </c>
      <c r="AZ1810" t="n">
        <v>13422</v>
      </c>
      <c r="BA1810" t="n">
        <v>13462</v>
      </c>
      <c r="BB1810" t="n">
        <v>13189</v>
      </c>
      <c r="BC1810" t="n">
        <v>48971</v>
      </c>
      <c r="BD1810" t="n">
        <v>12189</v>
      </c>
      <c r="BE1810" t="n">
        <v>14055</v>
      </c>
      <c r="BF1810" t="n">
        <v>13482</v>
      </c>
    </row>
    <row r="1811">
      <c r="A1811" t="inlineStr">
        <is>
          <t>Total operating revenues-c</t>
        </is>
      </c>
      <c r="F1811">
        <f>SUM(F1805:F1809)</f>
        <v/>
      </c>
      <c r="G1811">
        <f>SUM(G1805:G1809)</f>
        <v/>
      </c>
      <c r="H1811">
        <f>SUM(H1805:H1809)</f>
        <v/>
      </c>
      <c r="I1811">
        <f>SUM(I1805:I1809)</f>
        <v/>
      </c>
      <c r="J1811">
        <f>SUM(J1805:J1809)</f>
        <v/>
      </c>
      <c r="K1811">
        <f>SUM(K1805:K1809)</f>
        <v/>
      </c>
      <c r="L1811">
        <f>SUM(L1805:L1809)</f>
        <v/>
      </c>
      <c r="M1811">
        <f>SUM(M1805:M1809)</f>
        <v/>
      </c>
      <c r="N1811">
        <f>SUM(N1805:N1809)</f>
        <v/>
      </c>
      <c r="O1811">
        <f>SUM(O1805:O1809)</f>
        <v/>
      </c>
      <c r="P1811">
        <f>SUM(P1805:P1809)</f>
        <v/>
      </c>
      <c r="Q1811">
        <f>SUM(Q1805:Q1809)</f>
        <v/>
      </c>
      <c r="R1811">
        <f>SUM(R1805:R1809)</f>
        <v/>
      </c>
      <c r="S1811">
        <f>SUM(S1805:S1809)</f>
        <v/>
      </c>
      <c r="T1811">
        <f>SUM(T1805:T1809)</f>
        <v/>
      </c>
      <c r="U1811">
        <f>SUM(U1805:U1809)</f>
        <v/>
      </c>
      <c r="V1811">
        <f>SUM(V1805:V1809)</f>
        <v/>
      </c>
      <c r="W1811">
        <f>SUM(W1805:W1809)</f>
        <v/>
      </c>
      <c r="X1811">
        <f>SUM(X1805:X1809)</f>
        <v/>
      </c>
      <c r="Y1811">
        <f>SUM(Y1805:Y1809)</f>
        <v/>
      </c>
      <c r="Z1811">
        <f>SUM(Z1805:Z1809)</f>
        <v/>
      </c>
      <c r="AA1811">
        <f>SUM(AA1805:AA1809)</f>
        <v/>
      </c>
      <c r="AB1811">
        <f>SUM(AB1805:AB1809)</f>
        <v/>
      </c>
      <c r="AC1811">
        <f>SUM(AC1805:AC1809)</f>
        <v/>
      </c>
      <c r="AD1811">
        <f>SUM(AD1805:AD1809)</f>
        <v/>
      </c>
      <c r="AE1811">
        <f>SUM(AE1805:AE1809)</f>
        <v/>
      </c>
      <c r="AF1811">
        <f>SUM(AF1805:AF1809)</f>
        <v/>
      </c>
      <c r="AG1811">
        <f>SUM(AG1805:AG1809)</f>
        <v/>
      </c>
      <c r="AH1811">
        <f>SUM(AH1805:AH1809)</f>
        <v/>
      </c>
      <c r="AI1811">
        <f>SUM(AI1805:AI1809)</f>
        <v/>
      </c>
      <c r="AJ1811">
        <f>SUM(AJ1805:AJ1809)</f>
        <v/>
      </c>
      <c r="AK1811">
        <f>SUM(AK1805:AK1809)</f>
        <v/>
      </c>
      <c r="AL1811">
        <f>SUM(AL1805:AL1809)</f>
        <v/>
      </c>
      <c r="AM1811">
        <f>SUM(AM1805:AM1809)</f>
        <v/>
      </c>
      <c r="AN1811">
        <f>SUM(AN1805:AN1809)</f>
        <v/>
      </c>
      <c r="AO1811">
        <f>SUM(AO1805:AO1809)</f>
        <v/>
      </c>
      <c r="AP1811">
        <f>SUM(AP1805:AP1809)</f>
        <v/>
      </c>
      <c r="AQ1811">
        <f>SUM(AQ1805:AQ1809)</f>
        <v/>
      </c>
      <c r="AR1811">
        <f>SUM(AR1805:AR1809)</f>
        <v/>
      </c>
      <c r="AS1811">
        <f>SUM(AS1805:AS1809)</f>
        <v/>
      </c>
      <c r="AT1811">
        <f>SUM(AT1805:AT1809)</f>
        <v/>
      </c>
      <c r="AU1811">
        <f>SUM(AU1805:AU1809)</f>
        <v/>
      </c>
      <c r="AV1811">
        <f>SUM(AV1805:AV1809)</f>
        <v/>
      </c>
      <c r="AW1811">
        <f>SUM(AW1805:AW1809)</f>
        <v/>
      </c>
      <c r="AX1811">
        <f>SUM(AX1805:AX1809)</f>
        <v/>
      </c>
      <c r="AY1811">
        <f>SUM(AY1805:AY1809)</f>
        <v/>
      </c>
      <c r="AZ1811">
        <f>SUM(AZ1805:AZ1809)</f>
        <v/>
      </c>
      <c r="BA1811">
        <f>SUM(BA1805:BA1809)</f>
        <v/>
      </c>
      <c r="BB1811">
        <f>SUM(BB1805:BB1809)</f>
        <v/>
      </c>
      <c r="BC1811">
        <f>SUM(BC1805:BC1809)</f>
        <v/>
      </c>
      <c r="BD1811">
        <f>SUM(BD1805:BD1809)</f>
        <v/>
      </c>
      <c r="BE1811">
        <f>SUM(BE1805:BE1809)</f>
        <v/>
      </c>
      <c r="BF1811">
        <f>SUM(BF1805:BF1809)</f>
        <v/>
      </c>
    </row>
    <row r="1812">
      <c r="A1812" t="inlineStr">
        <is>
          <t>Sum check</t>
        </is>
      </c>
      <c r="F1812">
        <f>F1810-F1811</f>
        <v/>
      </c>
      <c r="G1812">
        <f>G1810-G1811</f>
        <v/>
      </c>
      <c r="H1812">
        <f>H1810-H1811</f>
        <v/>
      </c>
      <c r="I1812">
        <f>I1810-I1811</f>
        <v/>
      </c>
      <c r="J1812">
        <f>J1810-J1811</f>
        <v/>
      </c>
      <c r="K1812">
        <f>K1810-K1811</f>
        <v/>
      </c>
      <c r="L1812">
        <f>L1810-L1811</f>
        <v/>
      </c>
      <c r="M1812">
        <f>M1810-M1811</f>
        <v/>
      </c>
      <c r="N1812">
        <f>N1810-N1811</f>
        <v/>
      </c>
      <c r="O1812">
        <f>O1810-O1811</f>
        <v/>
      </c>
      <c r="P1812">
        <f>P1810-P1811</f>
        <v/>
      </c>
      <c r="Q1812">
        <f>Q1810-Q1811</f>
        <v/>
      </c>
      <c r="R1812">
        <f>R1810-R1811</f>
        <v/>
      </c>
      <c r="S1812">
        <f>S1810-S1811</f>
        <v/>
      </c>
      <c r="T1812">
        <f>T1810-T1811</f>
        <v/>
      </c>
      <c r="U1812">
        <f>U1810-U1811</f>
        <v/>
      </c>
      <c r="V1812">
        <f>V1810-V1811</f>
        <v/>
      </c>
      <c r="W1812">
        <f>W1810-W1811</f>
        <v/>
      </c>
      <c r="X1812">
        <f>X1810-X1811</f>
        <v/>
      </c>
      <c r="Y1812">
        <f>Y1810-Y1811</f>
        <v/>
      </c>
      <c r="Z1812">
        <f>Z1810-Z1811</f>
        <v/>
      </c>
      <c r="AA1812">
        <f>AA1810-AA1811</f>
        <v/>
      </c>
      <c r="AB1812">
        <f>AB1810-AB1811</f>
        <v/>
      </c>
      <c r="AC1812">
        <f>AC1810-AC1811</f>
        <v/>
      </c>
      <c r="AD1812">
        <f>AD1810-AD1811</f>
        <v/>
      </c>
      <c r="AE1812">
        <f>AE1810-AE1811</f>
        <v/>
      </c>
      <c r="AF1812">
        <f>AF1810-AF1811</f>
        <v/>
      </c>
      <c r="AG1812">
        <f>AG1810-AG1811</f>
        <v/>
      </c>
      <c r="AH1812">
        <f>AH1810-AH1811</f>
        <v/>
      </c>
      <c r="AI1812">
        <f>AI1810-AI1811</f>
        <v/>
      </c>
      <c r="AJ1812">
        <f>AJ1810-AJ1811</f>
        <v/>
      </c>
      <c r="AK1812">
        <f>AK1810-AK1811</f>
        <v/>
      </c>
      <c r="AL1812">
        <f>AL1810-AL1811</f>
        <v/>
      </c>
      <c r="AM1812">
        <f>AM1810-AM1811</f>
        <v/>
      </c>
      <c r="AN1812">
        <f>AN1810-AN1811</f>
        <v/>
      </c>
      <c r="AO1812">
        <f>AO1810-AO1811</f>
        <v/>
      </c>
      <c r="AP1812">
        <f>AP1810-AP1811</f>
        <v/>
      </c>
      <c r="AQ1812">
        <f>AQ1810-AQ1811</f>
        <v/>
      </c>
      <c r="AR1812">
        <f>AR1810-AR1811</f>
        <v/>
      </c>
      <c r="AS1812">
        <f>AS1810-AS1811</f>
        <v/>
      </c>
      <c r="AT1812">
        <f>AT1810-AT1811</f>
        <v/>
      </c>
      <c r="AU1812">
        <f>AU1810-AU1811</f>
        <v/>
      </c>
      <c r="AV1812">
        <f>AV1810-AV1811</f>
        <v/>
      </c>
      <c r="AW1812">
        <f>AW1810-AW1811</f>
        <v/>
      </c>
      <c r="AX1812">
        <f>AX1810-AX1811</f>
        <v/>
      </c>
      <c r="AY1812">
        <f>AY1810-AY1811</f>
        <v/>
      </c>
      <c r="AZ1812">
        <f>AZ1810-AZ1811</f>
        <v/>
      </c>
      <c r="BA1812">
        <f>BA1810-BA1811</f>
        <v/>
      </c>
      <c r="BB1812">
        <f>BB1810-BB1811</f>
        <v/>
      </c>
      <c r="BC1812">
        <f>BC1810-BC1811</f>
        <v/>
      </c>
      <c r="BD1812">
        <f>BD1810-BD1811</f>
        <v/>
      </c>
      <c r="BE1812">
        <f>BE1810-BE1811</f>
        <v/>
      </c>
      <c r="BF1812">
        <f>BF1810-BF1811</f>
        <v/>
      </c>
    </row>
    <row r="1814">
      <c r="A1814" t="inlineStr">
        <is>
          <t>Operating expenses</t>
        </is>
      </c>
    </row>
    <row r="1815">
      <c r="A1815" t="inlineStr">
        <is>
          <t>Regional expenses</t>
        </is>
      </c>
    </row>
    <row r="1816">
      <c r="A1816" t="inlineStr">
        <is>
          <t>Regional operating expenses</t>
        </is>
      </c>
      <c r="C1816" t="inlineStr">
        <is>
          <t>Million</t>
        </is>
      </c>
      <c r="D1816" t="inlineStr">
        <is>
          <t>QQQQ</t>
        </is>
      </c>
      <c r="AT1816" t="n">
        <v>544</v>
      </c>
      <c r="AU1816" t="n">
        <v>558</v>
      </c>
      <c r="AV1816" t="n">
        <v>809</v>
      </c>
      <c r="AW1816" t="n">
        <v>976</v>
      </c>
      <c r="AX1816" t="n">
        <v>2888</v>
      </c>
      <c r="AY1816" t="n">
        <v>972</v>
      </c>
      <c r="AZ1816" t="n">
        <v>992</v>
      </c>
      <c r="BA1816" t="n">
        <v>1093</v>
      </c>
      <c r="BB1816" t="n">
        <v>1006</v>
      </c>
      <c r="BC1816" t="n">
        <v>4064</v>
      </c>
      <c r="BD1816" t="n">
        <v>1062</v>
      </c>
      <c r="BE1816" t="n">
        <v>1073</v>
      </c>
      <c r="BF1816" t="n">
        <v>1089</v>
      </c>
    </row>
    <row r="1817">
      <c r="A1817" t="inlineStr">
        <is>
          <t>Regional depreciation and amortization</t>
        </is>
      </c>
      <c r="C1817" t="inlineStr">
        <is>
          <t>Million</t>
        </is>
      </c>
      <c r="D1817" t="inlineStr">
        <is>
          <t>QQQQ</t>
        </is>
      </c>
      <c r="AJ1817" t="n">
        <v>0</v>
      </c>
      <c r="AK1817" t="n">
        <v>83</v>
      </c>
      <c r="AL1817" t="n">
        <v>84</v>
      </c>
      <c r="AM1817" t="n">
        <v>90</v>
      </c>
      <c r="AN1817" t="n">
        <v>336</v>
      </c>
      <c r="AO1817" t="n">
        <v>83</v>
      </c>
      <c r="AP1817" t="n">
        <v>84</v>
      </c>
      <c r="AQ1817" t="n">
        <v>79</v>
      </c>
      <c r="AR1817" t="n">
        <v>79</v>
      </c>
      <c r="AS1817" t="n">
        <v>325</v>
      </c>
      <c r="AT1817" t="n">
        <v>81</v>
      </c>
      <c r="AU1817" t="n">
        <v>77</v>
      </c>
      <c r="AV1817" t="n">
        <v>78</v>
      </c>
      <c r="AW1817" t="n">
        <v>79</v>
      </c>
      <c r="AX1817" t="n">
        <v>316</v>
      </c>
      <c r="AY1817" t="n">
        <v>80</v>
      </c>
      <c r="AZ1817" t="n">
        <v>80</v>
      </c>
      <c r="BA1817" t="n">
        <v>81</v>
      </c>
      <c r="BB1817" t="n">
        <v>81</v>
      </c>
      <c r="BC1817" t="n">
        <v>321</v>
      </c>
      <c r="BD1817" t="n">
        <v>80</v>
      </c>
      <c r="BE1817" t="n">
        <v>80</v>
      </c>
      <c r="BF1817" t="n">
        <v>79</v>
      </c>
    </row>
    <row r="1818">
      <c r="A1818" t="inlineStr">
        <is>
          <t>Fuel</t>
        </is>
      </c>
      <c r="C1818" t="inlineStr">
        <is>
          <t>Million</t>
        </is>
      </c>
      <c r="D1818" t="inlineStr">
        <is>
          <t>QQQQ</t>
        </is>
      </c>
      <c r="I1818" t="n">
        <v>326</v>
      </c>
      <c r="J1818" t="n">
        <v>1120</v>
      </c>
      <c r="K1818" t="n">
        <v>500</v>
      </c>
      <c r="L1818" t="n">
        <v>535</v>
      </c>
      <c r="M1818" t="n">
        <v>538</v>
      </c>
      <c r="N1818" t="n">
        <v>437</v>
      </c>
      <c r="O1818" t="n">
        <v>2009</v>
      </c>
      <c r="P1818" t="n">
        <v>311</v>
      </c>
      <c r="Q1818" t="n">
        <v>349</v>
      </c>
      <c r="R1818" t="n">
        <v>310</v>
      </c>
      <c r="S1818" t="n">
        <v>260</v>
      </c>
      <c r="T1818" t="n">
        <v>1230</v>
      </c>
      <c r="U1818" t="n">
        <v>219</v>
      </c>
      <c r="V1818" t="n">
        <v>279</v>
      </c>
      <c r="W1818" t="n">
        <v>303</v>
      </c>
      <c r="X1818" t="n">
        <v>308</v>
      </c>
      <c r="Y1818" t="n">
        <v>1109</v>
      </c>
      <c r="Z1818" t="n">
        <v>318</v>
      </c>
      <c r="AA1818" t="n">
        <v>329</v>
      </c>
      <c r="AB1818" t="n">
        <v>352</v>
      </c>
      <c r="AC1818" t="n">
        <v>383</v>
      </c>
      <c r="AD1818" t="n">
        <v>1382</v>
      </c>
      <c r="AE1818" t="n">
        <v>398</v>
      </c>
      <c r="AF1818" t="n">
        <v>465</v>
      </c>
      <c r="AG1818" t="n">
        <v>506</v>
      </c>
      <c r="AH1818" t="n">
        <v>474</v>
      </c>
      <c r="AI1818" t="n">
        <v>1843</v>
      </c>
      <c r="AJ1818" t="n">
        <v>423</v>
      </c>
      <c r="AK1818" t="n">
        <v>487</v>
      </c>
      <c r="AL1818" t="n">
        <v>485</v>
      </c>
      <c r="AM1818" t="n">
        <v>475</v>
      </c>
      <c r="AN1818" t="n">
        <v>1869</v>
      </c>
      <c r="AO1818" t="n">
        <v>389</v>
      </c>
      <c r="AP1818" t="n">
        <v>92</v>
      </c>
      <c r="AQ1818" t="n">
        <v>158</v>
      </c>
      <c r="AR1818" t="n">
        <v>182</v>
      </c>
      <c r="AS1818" t="n">
        <v>821</v>
      </c>
    </row>
    <row r="1819">
      <c r="A1819" t="inlineStr">
        <is>
          <t>Other</t>
        </is>
      </c>
      <c r="C1819" t="inlineStr">
        <is>
          <t>Million</t>
        </is>
      </c>
      <c r="D1819" t="inlineStr">
        <is>
          <t>QQQQ</t>
        </is>
      </c>
      <c r="I1819" t="n">
        <v>667</v>
      </c>
      <c r="J1819" t="n">
        <v>2206</v>
      </c>
      <c r="K1819" t="n">
        <v>1094</v>
      </c>
      <c r="L1819" t="n">
        <v>1122</v>
      </c>
      <c r="M1819" t="n">
        <v>1130</v>
      </c>
      <c r="N1819" t="n">
        <v>1161</v>
      </c>
      <c r="O1819" t="n">
        <v>4507</v>
      </c>
      <c r="P1819" t="n">
        <v>1151</v>
      </c>
      <c r="Q1819" t="n">
        <v>1208</v>
      </c>
      <c r="R1819" t="n">
        <v>1208</v>
      </c>
      <c r="S1819" t="n">
        <v>1186</v>
      </c>
      <c r="T1819" t="n">
        <v>4753</v>
      </c>
      <c r="U1819" t="n">
        <v>1213</v>
      </c>
      <c r="V1819" t="n">
        <v>1239</v>
      </c>
      <c r="W1819" t="n">
        <v>1235</v>
      </c>
      <c r="X1819" t="n">
        <v>1247</v>
      </c>
      <c r="Y1819" t="n">
        <v>4935</v>
      </c>
      <c r="Z1819" t="n">
        <v>1255</v>
      </c>
      <c r="AA1819" t="n">
        <v>1291</v>
      </c>
      <c r="AB1819" t="n">
        <v>1302</v>
      </c>
      <c r="AC1819" t="n">
        <v>1315</v>
      </c>
      <c r="AD1819" t="n">
        <v>5164</v>
      </c>
      <c r="AE1819" t="n">
        <v>1300</v>
      </c>
      <c r="AF1819" t="n">
        <v>1328</v>
      </c>
      <c r="AG1819" t="n">
        <v>1327</v>
      </c>
      <c r="AH1819" t="n">
        <v>1336</v>
      </c>
      <c r="AI1819" t="n">
        <v>5290</v>
      </c>
      <c r="AJ1819" t="n">
        <v>1340</v>
      </c>
      <c r="AK1819" t="n">
        <v>1316</v>
      </c>
      <c r="AL1819" t="n">
        <v>1364</v>
      </c>
      <c r="AM1819" t="n">
        <v>1355</v>
      </c>
      <c r="AN1819" t="n">
        <v>5296</v>
      </c>
      <c r="AO1819" t="n">
        <v>1452</v>
      </c>
      <c r="AP1819" t="n">
        <v>625</v>
      </c>
      <c r="AQ1819" t="n">
        <v>677</v>
      </c>
      <c r="AR1819" t="n">
        <v>992</v>
      </c>
      <c r="AS1819" t="n">
        <v>3746</v>
      </c>
    </row>
    <row r="1821">
      <c r="A1821" t="inlineStr">
        <is>
          <t>Aircraft fuel and related taxes</t>
        </is>
      </c>
      <c r="C1821" t="inlineStr">
        <is>
          <t>Million</t>
        </is>
      </c>
      <c r="D1821" t="inlineStr">
        <is>
          <t>QQQQ</t>
        </is>
      </c>
      <c r="F1821" t="n">
        <v>2200</v>
      </c>
      <c r="G1821" t="n">
        <v>2139</v>
      </c>
      <c r="H1821" t="n">
        <v>2220</v>
      </c>
      <c r="I1821" t="n">
        <v>2075</v>
      </c>
      <c r="J1821" t="n">
        <v>7839</v>
      </c>
      <c r="K1821" t="n">
        <v>2711</v>
      </c>
      <c r="L1821" t="n">
        <v>2830</v>
      </c>
      <c r="M1821" t="n">
        <v>2829</v>
      </c>
      <c r="N1821" t="n">
        <v>2222</v>
      </c>
      <c r="O1821" t="n">
        <v>10592</v>
      </c>
      <c r="P1821" t="n">
        <v>1544</v>
      </c>
      <c r="Q1821" t="n">
        <v>1774</v>
      </c>
      <c r="R1821" t="n">
        <v>1593</v>
      </c>
      <c r="S1821" t="n">
        <v>1314</v>
      </c>
      <c r="T1821" t="n">
        <v>6226</v>
      </c>
      <c r="U1821" t="n">
        <v>1029</v>
      </c>
      <c r="V1821" t="n">
        <v>1314</v>
      </c>
      <c r="W1821" t="n">
        <v>1393</v>
      </c>
      <c r="X1821" t="n">
        <v>1335</v>
      </c>
      <c r="Y1821" t="n">
        <v>5071</v>
      </c>
      <c r="Z1821" t="n">
        <v>1402</v>
      </c>
      <c r="AA1821" t="n">
        <v>1510</v>
      </c>
      <c r="AB1821" t="n">
        <v>1570</v>
      </c>
      <c r="AC1821" t="n">
        <v>1646</v>
      </c>
      <c r="AD1821" t="n">
        <v>6128</v>
      </c>
      <c r="AE1821" t="n">
        <v>1763</v>
      </c>
      <c r="AF1821" t="n">
        <v>2103</v>
      </c>
      <c r="AG1821" t="n">
        <v>2234</v>
      </c>
      <c r="AH1821" t="n">
        <v>1953</v>
      </c>
      <c r="AI1821" t="n">
        <v>8053</v>
      </c>
      <c r="AJ1821" t="n">
        <v>1726</v>
      </c>
      <c r="AK1821" t="n">
        <v>1995</v>
      </c>
      <c r="AL1821" t="n">
        <v>1989</v>
      </c>
      <c r="AM1821" t="n">
        <v>1816</v>
      </c>
      <c r="AN1821" t="n">
        <v>7526</v>
      </c>
      <c r="AO1821" t="n">
        <v>1395</v>
      </c>
      <c r="AP1821" t="n">
        <v>217</v>
      </c>
      <c r="AQ1821" t="n">
        <v>453</v>
      </c>
      <c r="AR1821" t="n">
        <v>516</v>
      </c>
      <c r="AS1821" t="n">
        <v>2581</v>
      </c>
      <c r="AT1821" t="n">
        <v>1034</v>
      </c>
      <c r="AU1821" t="n">
        <v>1611</v>
      </c>
      <c r="AV1821" t="n">
        <v>1952</v>
      </c>
      <c r="AW1821" t="n">
        <v>2196</v>
      </c>
      <c r="AX1821" t="n">
        <v>6792</v>
      </c>
      <c r="AY1821" t="n">
        <v>2502</v>
      </c>
      <c r="AZ1821" t="n">
        <v>4020</v>
      </c>
      <c r="BA1821" t="n">
        <v>3847</v>
      </c>
      <c r="BB1821" t="n">
        <v>3421</v>
      </c>
      <c r="BC1821" t="n">
        <v>13791</v>
      </c>
      <c r="BD1821" t="n">
        <v>3167</v>
      </c>
      <c r="BE1821" t="n">
        <v>2723</v>
      </c>
      <c r="BF1821" t="n">
        <v>3209</v>
      </c>
    </row>
    <row r="1822">
      <c r="A1822" t="inlineStr">
        <is>
          <t>Salaries, wages and benefits</t>
        </is>
      </c>
      <c r="C1822" t="inlineStr">
        <is>
          <t>Million</t>
        </is>
      </c>
      <c r="D1822" t="inlineStr">
        <is>
          <t>QQQQ</t>
        </is>
      </c>
      <c r="F1822" t="n">
        <v>1484</v>
      </c>
      <c r="G1822" t="n">
        <v>1450</v>
      </c>
      <c r="H1822" t="n">
        <v>1546</v>
      </c>
      <c r="I1822" t="n">
        <v>1530</v>
      </c>
      <c r="J1822" t="n">
        <v>5460</v>
      </c>
      <c r="K1822" t="n">
        <v>2119</v>
      </c>
      <c r="L1822" t="n">
        <v>2163</v>
      </c>
      <c r="M1822" t="n">
        <v>2137</v>
      </c>
      <c r="N1822" t="n">
        <v>2089</v>
      </c>
      <c r="O1822" t="n">
        <v>8508</v>
      </c>
      <c r="P1822" t="n">
        <v>2373</v>
      </c>
      <c r="Q1822" t="n">
        <v>2364</v>
      </c>
      <c r="R1822" t="n">
        <v>2404</v>
      </c>
      <c r="S1822" t="n">
        <v>2383</v>
      </c>
      <c r="T1822" t="n">
        <v>9524</v>
      </c>
      <c r="U1822" t="n">
        <v>2652</v>
      </c>
      <c r="V1822" t="n">
        <v>2670</v>
      </c>
      <c r="W1822" t="n">
        <v>2772</v>
      </c>
      <c r="X1822" t="n">
        <v>2796</v>
      </c>
      <c r="Y1822" t="n">
        <v>10890</v>
      </c>
      <c r="Z1822" t="n">
        <v>2825</v>
      </c>
      <c r="AA1822" t="n">
        <v>3003</v>
      </c>
      <c r="AB1822" t="n">
        <v>2995</v>
      </c>
      <c r="AC1822" t="n">
        <v>2993</v>
      </c>
      <c r="AD1822" t="n">
        <v>11816</v>
      </c>
      <c r="AE1822" t="n">
        <v>3017</v>
      </c>
      <c r="AF1822" t="n">
        <v>3093</v>
      </c>
      <c r="AG1822" t="n">
        <v>3129</v>
      </c>
      <c r="AH1822" t="n">
        <v>3011</v>
      </c>
      <c r="AI1822" t="n">
        <v>12251</v>
      </c>
      <c r="AJ1822" t="n">
        <v>3090</v>
      </c>
      <c r="AK1822" t="n">
        <v>3200</v>
      </c>
      <c r="AL1822" t="n">
        <v>3219</v>
      </c>
      <c r="AM1822" t="n">
        <v>3100</v>
      </c>
      <c r="AN1822" t="n">
        <v>12609</v>
      </c>
      <c r="AO1822" t="n">
        <v>3140</v>
      </c>
      <c r="AP1822" t="n">
        <v>2538</v>
      </c>
      <c r="AQ1822" t="n">
        <v>2705</v>
      </c>
      <c r="AR1822" t="n">
        <v>2577</v>
      </c>
      <c r="AS1822" t="n">
        <v>10960</v>
      </c>
      <c r="AT1822" t="n">
        <v>2730</v>
      </c>
      <c r="AU1822" t="n">
        <v>2862</v>
      </c>
      <c r="AV1822" t="n">
        <v>3018</v>
      </c>
      <c r="AW1822" t="n">
        <v>3207</v>
      </c>
      <c r="AX1822" t="n">
        <v>11817</v>
      </c>
      <c r="AY1822" t="n">
        <v>3154</v>
      </c>
      <c r="AZ1822" t="n">
        <v>3235</v>
      </c>
      <c r="BA1822" t="n">
        <v>3384</v>
      </c>
      <c r="BB1822" t="n">
        <v>3199</v>
      </c>
      <c r="BC1822" t="n">
        <v>12972</v>
      </c>
      <c r="BD1822" t="n">
        <v>3281</v>
      </c>
      <c r="BE1822" t="n">
        <v>3635</v>
      </c>
      <c r="BF1822" t="n">
        <v>3974</v>
      </c>
    </row>
    <row r="1823">
      <c r="A1823" t="inlineStr">
        <is>
          <t>Other rentals and landing fees</t>
        </is>
      </c>
      <c r="C1823" t="inlineStr">
        <is>
          <t>Million</t>
        </is>
      </c>
      <c r="D1823" t="inlineStr">
        <is>
          <t>QQQQ</t>
        </is>
      </c>
      <c r="F1823" t="n">
        <v>346</v>
      </c>
      <c r="G1823" t="n">
        <v>343</v>
      </c>
      <c r="H1823" t="n">
        <v>338</v>
      </c>
      <c r="I1823" t="n">
        <v>301</v>
      </c>
      <c r="J1823" t="n">
        <v>1152</v>
      </c>
      <c r="K1823" t="n">
        <v>424</v>
      </c>
      <c r="L1823" t="n">
        <v>441</v>
      </c>
      <c r="M1823" t="n">
        <v>431</v>
      </c>
      <c r="N1823" t="n">
        <v>430</v>
      </c>
      <c r="O1823" t="n">
        <v>1727</v>
      </c>
      <c r="P1823" t="n">
        <v>408</v>
      </c>
      <c r="Q1823" t="n">
        <v>451</v>
      </c>
      <c r="R1823" t="n">
        <v>432</v>
      </c>
      <c r="S1823" t="n">
        <v>441</v>
      </c>
      <c r="T1823" t="n">
        <v>1731</v>
      </c>
      <c r="U1823" t="n">
        <v>422</v>
      </c>
      <c r="V1823" t="n">
        <v>458</v>
      </c>
      <c r="W1823" t="n">
        <v>463</v>
      </c>
      <c r="X1823" t="n">
        <v>430</v>
      </c>
      <c r="Y1823" t="n">
        <v>1772</v>
      </c>
      <c r="Z1823" t="n">
        <v>440</v>
      </c>
      <c r="AA1823" t="n">
        <v>452</v>
      </c>
      <c r="AB1823" t="n">
        <v>471</v>
      </c>
      <c r="AC1823" t="n">
        <v>443</v>
      </c>
      <c r="AD1823" t="n">
        <v>1806</v>
      </c>
      <c r="AE1823" t="n">
        <v>462</v>
      </c>
      <c r="AF1823" t="n">
        <v>490</v>
      </c>
      <c r="AG1823" t="n">
        <v>497</v>
      </c>
      <c r="AH1823" t="n">
        <v>452</v>
      </c>
      <c r="AI1823" t="n">
        <v>1900</v>
      </c>
      <c r="AJ1823" t="n">
        <v>503</v>
      </c>
      <c r="AK1823" t="n">
        <v>535</v>
      </c>
      <c r="AL1823" t="n">
        <v>530</v>
      </c>
      <c r="AM1823" t="n">
        <v>487</v>
      </c>
      <c r="AN1823" t="n">
        <v>2055</v>
      </c>
      <c r="AO1823" t="n">
        <v>468</v>
      </c>
      <c r="AP1823" t="n">
        <v>315</v>
      </c>
      <c r="AQ1823" t="n">
        <v>367</v>
      </c>
      <c r="AR1823" t="n">
        <v>387</v>
      </c>
      <c r="AS1823" t="n">
        <v>1536</v>
      </c>
      <c r="AT1823" t="n">
        <v>570</v>
      </c>
      <c r="AU1823" t="n">
        <v>686</v>
      </c>
      <c r="AV1823" t="n">
        <v>694</v>
      </c>
      <c r="AW1823" t="n">
        <v>670</v>
      </c>
      <c r="AX1823" t="n">
        <v>2619</v>
      </c>
      <c r="AY1823" t="n">
        <v>678</v>
      </c>
      <c r="AZ1823" t="n">
        <v>694</v>
      </c>
      <c r="BA1823" t="n">
        <v>710</v>
      </c>
      <c r="BB1823" t="n">
        <v>649</v>
      </c>
      <c r="BC1823" t="n">
        <v>2730</v>
      </c>
      <c r="BD1823" t="n">
        <v>708</v>
      </c>
      <c r="BE1823" t="n">
        <v>762</v>
      </c>
      <c r="BF1823" t="n">
        <v>745</v>
      </c>
    </row>
    <row r="1824">
      <c r="A1824" t="inlineStr">
        <is>
          <t>Maintenance, materials and repairs</t>
        </is>
      </c>
      <c r="C1824" t="inlineStr">
        <is>
          <t>Million</t>
        </is>
      </c>
      <c r="D1824" t="inlineStr">
        <is>
          <t>QQQQ</t>
        </is>
      </c>
      <c r="F1824" t="n">
        <v>383</v>
      </c>
      <c r="G1824" t="n">
        <v>375</v>
      </c>
      <c r="H1824" t="n">
        <v>350</v>
      </c>
      <c r="I1824" t="n">
        <v>328</v>
      </c>
      <c r="J1824" t="n">
        <v>1260</v>
      </c>
      <c r="K1824" t="n">
        <v>485</v>
      </c>
      <c r="L1824" t="n">
        <v>514</v>
      </c>
      <c r="M1824" t="n">
        <v>529</v>
      </c>
      <c r="N1824" t="n">
        <v>523</v>
      </c>
      <c r="O1824" t="n">
        <v>2051</v>
      </c>
      <c r="P1824" t="n">
        <v>494</v>
      </c>
      <c r="Q1824" t="n">
        <v>502</v>
      </c>
      <c r="R1824" t="n">
        <v>456</v>
      </c>
      <c r="S1824" t="n">
        <v>437</v>
      </c>
      <c r="T1824" t="n">
        <v>1889</v>
      </c>
      <c r="U1824" t="n">
        <v>419</v>
      </c>
      <c r="V1824" t="n">
        <v>453</v>
      </c>
      <c r="W1824" t="n">
        <v>481</v>
      </c>
      <c r="X1824" t="n">
        <v>482</v>
      </c>
      <c r="Y1824" t="n">
        <v>1834</v>
      </c>
      <c r="Z1824" t="n">
        <v>492</v>
      </c>
      <c r="AA1824" t="n">
        <v>495</v>
      </c>
      <c r="AB1824" t="n">
        <v>487</v>
      </c>
      <c r="AC1824" t="n">
        <v>484</v>
      </c>
      <c r="AD1824" t="n">
        <v>1959</v>
      </c>
      <c r="AE1824" t="n">
        <v>469</v>
      </c>
      <c r="AF1824" t="n">
        <v>505</v>
      </c>
      <c r="AG1824" t="n">
        <v>526</v>
      </c>
      <c r="AH1824" t="n">
        <v>550</v>
      </c>
      <c r="AI1824" t="n">
        <v>2050</v>
      </c>
      <c r="AJ1824" t="n">
        <v>561</v>
      </c>
      <c r="AK1824" t="n">
        <v>575</v>
      </c>
      <c r="AL1824" t="n">
        <v>610</v>
      </c>
      <c r="AM1824" t="n">
        <v>635</v>
      </c>
      <c r="AN1824" t="n">
        <v>2380</v>
      </c>
      <c r="AO1824" t="n">
        <v>629</v>
      </c>
      <c r="AP1824" t="n">
        <v>287</v>
      </c>
      <c r="AQ1824" t="n">
        <v>337</v>
      </c>
      <c r="AR1824" t="n">
        <v>330</v>
      </c>
      <c r="AS1824" t="n">
        <v>1583</v>
      </c>
      <c r="AT1824" t="n">
        <v>376</v>
      </c>
      <c r="AU1824" t="n">
        <v>459</v>
      </c>
      <c r="AV1824" t="n">
        <v>548</v>
      </c>
      <c r="AW1824" t="n">
        <v>596</v>
      </c>
      <c r="AX1824" t="n">
        <v>1979</v>
      </c>
      <c r="AY1824" t="n">
        <v>617</v>
      </c>
      <c r="AZ1824" t="n">
        <v>647</v>
      </c>
      <c r="BA1824" t="n">
        <v>685</v>
      </c>
      <c r="BB1824" t="n">
        <v>735</v>
      </c>
      <c r="BC1824" t="n">
        <v>2684</v>
      </c>
      <c r="BD1824" t="n">
        <v>712</v>
      </c>
      <c r="BE1824" t="n">
        <v>808</v>
      </c>
      <c r="BF1824" t="n">
        <v>870</v>
      </c>
    </row>
    <row r="1825">
      <c r="A1825" t="inlineStr">
        <is>
          <t>Selling expenses</t>
        </is>
      </c>
      <c r="C1825" t="inlineStr">
        <is>
          <t>Million</t>
        </is>
      </c>
      <c r="D1825" t="inlineStr">
        <is>
          <t>QQQQ</t>
        </is>
      </c>
      <c r="I1825" t="n">
        <v>301</v>
      </c>
      <c r="J1825" t="n">
        <v>1158</v>
      </c>
      <c r="K1825" t="n">
        <v>401</v>
      </c>
      <c r="L1825" t="n">
        <v>402</v>
      </c>
      <c r="M1825" t="n">
        <v>393</v>
      </c>
      <c r="N1825" t="n">
        <v>348</v>
      </c>
      <c r="O1825" t="n">
        <v>1544</v>
      </c>
      <c r="P1825" t="n">
        <v>336</v>
      </c>
      <c r="Q1825" t="n">
        <v>350</v>
      </c>
      <c r="R1825" t="n">
        <v>366</v>
      </c>
      <c r="S1825" t="n">
        <v>342</v>
      </c>
      <c r="T1825" t="n">
        <v>1394</v>
      </c>
      <c r="U1825" t="n">
        <v>308</v>
      </c>
      <c r="V1825" t="n">
        <v>334</v>
      </c>
      <c r="W1825" t="n">
        <v>347</v>
      </c>
      <c r="X1825" t="n">
        <v>334</v>
      </c>
      <c r="Y1825" t="n">
        <v>1323</v>
      </c>
      <c r="Z1825" t="n">
        <v>318</v>
      </c>
      <c r="AA1825" t="n">
        <v>376</v>
      </c>
      <c r="AB1825" t="n">
        <v>400</v>
      </c>
      <c r="AC1825" t="n">
        <v>383</v>
      </c>
      <c r="AD1825" t="n">
        <v>1477</v>
      </c>
      <c r="AE1825" t="n">
        <v>356</v>
      </c>
      <c r="AF1825" t="n">
        <v>385</v>
      </c>
      <c r="AG1825" t="n">
        <v>395</v>
      </c>
      <c r="AH1825" t="n">
        <v>383</v>
      </c>
      <c r="AI1825" t="n">
        <v>1520</v>
      </c>
      <c r="AJ1825" t="n">
        <v>370</v>
      </c>
      <c r="AK1825" t="n">
        <v>401</v>
      </c>
      <c r="AL1825" t="n">
        <v>424</v>
      </c>
      <c r="AM1825" t="n">
        <v>407</v>
      </c>
      <c r="AN1825" t="n">
        <v>1602</v>
      </c>
      <c r="AO1825" t="n">
        <v>305</v>
      </c>
      <c r="AP1825" t="n">
        <v>43</v>
      </c>
      <c r="AQ1825" t="n">
        <v>70</v>
      </c>
      <c r="AR1825" t="n">
        <v>94</v>
      </c>
      <c r="AS1825" t="n">
        <v>513</v>
      </c>
      <c r="AT1825" t="n">
        <v>151</v>
      </c>
      <c r="AU1825" t="n">
        <v>277</v>
      </c>
      <c r="AV1825" t="n">
        <v>318</v>
      </c>
      <c r="AW1825" t="n">
        <v>353</v>
      </c>
      <c r="AX1825" t="n">
        <v>1098</v>
      </c>
      <c r="AY1825" t="n">
        <v>332</v>
      </c>
      <c r="AZ1825" t="n">
        <v>504</v>
      </c>
      <c r="BA1825" t="n">
        <v>495</v>
      </c>
      <c r="BB1825" t="n">
        <v>484</v>
      </c>
      <c r="BC1825" t="n">
        <v>1815</v>
      </c>
      <c r="BD1825" t="n">
        <v>438</v>
      </c>
      <c r="BE1825" t="n">
        <v>489</v>
      </c>
      <c r="BF1825" t="n">
        <v>430</v>
      </c>
    </row>
    <row r="1826">
      <c r="A1826" t="inlineStr">
        <is>
          <t>Depreciation and amortization</t>
        </is>
      </c>
      <c r="C1826" t="inlineStr">
        <is>
          <t>Million</t>
        </is>
      </c>
      <c r="D1826" t="inlineStr">
        <is>
          <t>QQQQ</t>
        </is>
      </c>
      <c r="F1826" t="n">
        <v>246</v>
      </c>
      <c r="G1826" t="n">
        <v>248</v>
      </c>
      <c r="H1826" t="n">
        <v>245</v>
      </c>
      <c r="I1826" t="n">
        <v>237</v>
      </c>
      <c r="J1826" t="n">
        <v>853</v>
      </c>
      <c r="K1826" t="n">
        <v>307</v>
      </c>
      <c r="L1826" t="n">
        <v>319</v>
      </c>
      <c r="M1826" t="n">
        <v>334</v>
      </c>
      <c r="N1826" t="n">
        <v>334</v>
      </c>
      <c r="O1826" t="n">
        <v>1295</v>
      </c>
      <c r="P1826" t="n">
        <v>336</v>
      </c>
      <c r="Q1826" t="n">
        <v>340</v>
      </c>
      <c r="R1826" t="n">
        <v>336</v>
      </c>
      <c r="S1826" t="n">
        <v>352</v>
      </c>
      <c r="T1826" t="n">
        <v>1364</v>
      </c>
      <c r="U1826" t="n">
        <v>355</v>
      </c>
      <c r="V1826" t="n">
        <v>374</v>
      </c>
      <c r="W1826" t="n">
        <v>399</v>
      </c>
      <c r="X1826" t="n">
        <v>397</v>
      </c>
      <c r="Y1826" t="n">
        <v>1525</v>
      </c>
      <c r="Z1826" t="n">
        <v>405</v>
      </c>
      <c r="AA1826" t="n">
        <v>418</v>
      </c>
      <c r="AB1826" t="n">
        <v>433</v>
      </c>
      <c r="AC1826" t="n">
        <v>447</v>
      </c>
      <c r="AD1826" t="n">
        <v>1702</v>
      </c>
      <c r="AE1826" t="n">
        <v>445</v>
      </c>
      <c r="AF1826" t="n">
        <v>463</v>
      </c>
      <c r="AG1826" t="n">
        <v>473</v>
      </c>
      <c r="AH1826" t="n">
        <v>458</v>
      </c>
      <c r="AI1826" t="n">
        <v>1839</v>
      </c>
      <c r="AJ1826" t="n">
        <v>480</v>
      </c>
      <c r="AK1826" t="n">
        <v>489</v>
      </c>
      <c r="AL1826" t="n">
        <v>499</v>
      </c>
      <c r="AM1826" t="n">
        <v>513</v>
      </c>
      <c r="AN1826" t="n">
        <v>1982</v>
      </c>
      <c r="AO1826" t="n">
        <v>560</v>
      </c>
      <c r="AP1826" t="n">
        <v>499</v>
      </c>
      <c r="AQ1826" t="n">
        <v>498</v>
      </c>
      <c r="AR1826" t="n">
        <v>484</v>
      </c>
      <c r="AS1826" t="n">
        <v>2040</v>
      </c>
      <c r="AT1826" t="n">
        <v>478</v>
      </c>
      <c r="AU1826" t="n">
        <v>481</v>
      </c>
      <c r="AV1826" t="n">
        <v>480</v>
      </c>
      <c r="AW1826" t="n">
        <v>579</v>
      </c>
      <c r="AX1826" t="n">
        <v>2019</v>
      </c>
      <c r="AY1826" t="n">
        <v>492</v>
      </c>
      <c r="AZ1826" t="n">
        <v>504</v>
      </c>
      <c r="BA1826" t="n">
        <v>491</v>
      </c>
      <c r="BB1826" t="n">
        <v>492</v>
      </c>
      <c r="BC1826" t="n">
        <v>1977</v>
      </c>
      <c r="BD1826" t="n">
        <v>486</v>
      </c>
      <c r="BE1826" t="n">
        <v>483</v>
      </c>
      <c r="BF1826" t="n">
        <v>487</v>
      </c>
    </row>
    <row r="1827">
      <c r="A1827" t="inlineStr">
        <is>
          <t>Aircraft rentals</t>
        </is>
      </c>
      <c r="C1827" t="inlineStr">
        <is>
          <t>Million</t>
        </is>
      </c>
      <c r="D1827" t="inlineStr">
        <is>
          <t>QQQQ</t>
        </is>
      </c>
      <c r="F1827" t="n">
        <v>164</v>
      </c>
      <c r="G1827" t="n">
        <v>179</v>
      </c>
      <c r="H1827" t="n">
        <v>186</v>
      </c>
      <c r="I1827" t="n">
        <v>230</v>
      </c>
      <c r="J1827" t="n">
        <v>768</v>
      </c>
      <c r="K1827" t="n">
        <v>320</v>
      </c>
      <c r="L1827" t="n">
        <v>312</v>
      </c>
      <c r="M1827" t="n">
        <v>306</v>
      </c>
      <c r="N1827" t="n">
        <v>312</v>
      </c>
      <c r="O1827" t="n">
        <v>1250</v>
      </c>
      <c r="P1827" t="n">
        <v>317</v>
      </c>
      <c r="Q1827" t="n">
        <v>316</v>
      </c>
      <c r="R1827" t="n">
        <v>308</v>
      </c>
      <c r="S1827" t="n">
        <v>309</v>
      </c>
      <c r="T1827" t="n">
        <v>1250</v>
      </c>
      <c r="U1827" t="n">
        <v>306</v>
      </c>
      <c r="V1827" t="n">
        <v>302</v>
      </c>
      <c r="W1827" t="n">
        <v>299</v>
      </c>
      <c r="X1827" t="n">
        <v>295</v>
      </c>
      <c r="Y1827" t="n">
        <v>1203</v>
      </c>
      <c r="Z1827" t="n">
        <v>295</v>
      </c>
      <c r="AA1827" t="n">
        <v>294</v>
      </c>
      <c r="AB1827" t="n">
        <v>304</v>
      </c>
      <c r="AC1827" t="n">
        <v>305</v>
      </c>
      <c r="AD1827" t="n">
        <v>1197</v>
      </c>
      <c r="AE1827" t="n">
        <v>304</v>
      </c>
      <c r="AF1827" t="n">
        <v>305</v>
      </c>
      <c r="AG1827" t="n">
        <v>312</v>
      </c>
      <c r="AH1827" t="n">
        <v>343</v>
      </c>
      <c r="AI1827" t="n">
        <v>1264</v>
      </c>
      <c r="AJ1827" t="n">
        <v>327</v>
      </c>
      <c r="AK1827" t="n">
        <v>334</v>
      </c>
      <c r="AL1827" t="n">
        <v>335</v>
      </c>
      <c r="AM1827" t="n">
        <v>330</v>
      </c>
      <c r="AN1827" t="n">
        <v>1326</v>
      </c>
      <c r="AO1827" t="n">
        <v>334</v>
      </c>
      <c r="AP1827" t="n">
        <v>334</v>
      </c>
      <c r="AQ1827" t="n">
        <v>336</v>
      </c>
      <c r="AR1827" t="n">
        <v>336</v>
      </c>
      <c r="AS1827" t="n">
        <v>1341</v>
      </c>
      <c r="AT1827" t="n">
        <v>351</v>
      </c>
      <c r="AU1827" t="n">
        <v>356</v>
      </c>
      <c r="AV1827" t="n">
        <v>358</v>
      </c>
      <c r="AW1827" t="n">
        <v>360</v>
      </c>
      <c r="AX1827" t="n">
        <v>1425</v>
      </c>
      <c r="AY1827" t="n">
        <v>353</v>
      </c>
      <c r="AZ1827" t="n">
        <v>345</v>
      </c>
      <c r="BA1827" t="n">
        <v>347</v>
      </c>
      <c r="BB1827" t="n">
        <v>350</v>
      </c>
      <c r="BC1827" t="n">
        <v>1395</v>
      </c>
      <c r="BD1827" t="n">
        <v>344</v>
      </c>
      <c r="BE1827" t="n">
        <v>344</v>
      </c>
      <c r="BF1827" t="n">
        <v>342</v>
      </c>
    </row>
    <row r="1828">
      <c r="A1828" t="inlineStr">
        <is>
          <t>Commissions booking fees and credit card expense</t>
        </is>
      </c>
      <c r="C1828" t="inlineStr">
        <is>
          <t>Million</t>
        </is>
      </c>
      <c r="D1828" t="inlineStr">
        <is>
          <t>QQQQ</t>
        </is>
      </c>
      <c r="F1828" t="n">
        <v>276</v>
      </c>
      <c r="G1828" t="n">
        <v>257</v>
      </c>
      <c r="H1828" t="n">
        <v>280</v>
      </c>
    </row>
    <row r="1829">
      <c r="A1829" t="inlineStr">
        <is>
          <t>Food service</t>
        </is>
      </c>
      <c r="C1829" t="inlineStr">
        <is>
          <t>Million</t>
        </is>
      </c>
      <c r="D1829" t="inlineStr">
        <is>
          <t>QQQQ</t>
        </is>
      </c>
      <c r="F1829" t="n">
        <v>139</v>
      </c>
      <c r="G1829" t="n">
        <v>149</v>
      </c>
      <c r="H1829" t="n">
        <v>154</v>
      </c>
    </row>
    <row r="1830">
      <c r="A1830" t="inlineStr">
        <is>
          <t>Special charges and merger related</t>
        </is>
      </c>
      <c r="C1830" t="inlineStr">
        <is>
          <t>Million</t>
        </is>
      </c>
      <c r="D1830" t="inlineStr">
        <is>
          <t>QQQQ</t>
        </is>
      </c>
      <c r="F1830" t="n">
        <v>28</v>
      </c>
      <c r="G1830" t="n">
        <v>13</v>
      </c>
      <c r="H1830" t="n">
        <v>15</v>
      </c>
    </row>
    <row r="1831">
      <c r="A1831" t="inlineStr">
        <is>
          <t>Special items ,net</t>
        </is>
      </c>
      <c r="C1831" t="inlineStr">
        <is>
          <t>Million</t>
        </is>
      </c>
      <c r="D1831" t="inlineStr">
        <is>
          <t>QQQQ</t>
        </is>
      </c>
      <c r="I1831" t="n">
        <v>461</v>
      </c>
      <c r="J1831" t="n">
        <v>559</v>
      </c>
      <c r="K1831" t="n">
        <v>-137</v>
      </c>
      <c r="L1831" t="n">
        <v>251</v>
      </c>
      <c r="M1831" t="n">
        <v>221</v>
      </c>
      <c r="N1831" t="n">
        <v>466</v>
      </c>
      <c r="O1831" t="n">
        <v>800</v>
      </c>
      <c r="P1831" t="n">
        <v>303</v>
      </c>
      <c r="Q1831" t="n">
        <v>144</v>
      </c>
      <c r="R1831" t="n">
        <v>163</v>
      </c>
      <c r="S1831" t="n">
        <v>441</v>
      </c>
      <c r="T1831" t="n">
        <v>1051</v>
      </c>
      <c r="U1831" t="n">
        <v>99</v>
      </c>
      <c r="V1831" t="n">
        <v>62</v>
      </c>
      <c r="W1831" t="n">
        <v>289</v>
      </c>
      <c r="X1831" t="n">
        <v>259</v>
      </c>
      <c r="Y1831" t="n">
        <v>709</v>
      </c>
      <c r="Z1831" t="n">
        <v>119</v>
      </c>
      <c r="AA1831" t="n">
        <v>202</v>
      </c>
      <c r="AB1831" t="n">
        <v>112</v>
      </c>
      <c r="AC1831" t="n">
        <v>280</v>
      </c>
      <c r="AD1831" t="n">
        <v>712</v>
      </c>
      <c r="AE1831" t="n">
        <v>195</v>
      </c>
      <c r="AF1831" t="n">
        <v>152</v>
      </c>
      <c r="AG1831" t="n">
        <v>215</v>
      </c>
      <c r="AH1831" t="n">
        <v>225</v>
      </c>
      <c r="AI1831" t="n">
        <v>787</v>
      </c>
      <c r="AJ1831" t="n">
        <v>138</v>
      </c>
      <c r="AK1831" t="n">
        <v>121</v>
      </c>
      <c r="AL1831" t="n">
        <v>228</v>
      </c>
      <c r="AM1831" t="n">
        <v>147</v>
      </c>
      <c r="AN1831" t="n">
        <v>635</v>
      </c>
      <c r="AO1831" t="n">
        <v>1132</v>
      </c>
      <c r="AP1831" t="n">
        <v>-1494</v>
      </c>
      <c r="AQ1831" t="n">
        <v>-295</v>
      </c>
      <c r="AR1831" t="n">
        <v>0</v>
      </c>
      <c r="AS1831" t="n">
        <v>-657</v>
      </c>
      <c r="AT1831" t="n">
        <v>-1708</v>
      </c>
      <c r="AU1831" t="n">
        <v>-1288</v>
      </c>
      <c r="AV1831" t="n">
        <v>-990</v>
      </c>
      <c r="AW1831" t="n">
        <v>-20</v>
      </c>
      <c r="AX1831" t="n">
        <v>-4006</v>
      </c>
      <c r="AY1831" t="n">
        <v>157</v>
      </c>
      <c r="AZ1831" t="n">
        <v>-5</v>
      </c>
      <c r="BA1831" t="n">
        <v>37</v>
      </c>
      <c r="BB1831" t="n">
        <v>4</v>
      </c>
      <c r="BC1831" t="n">
        <v>193</v>
      </c>
      <c r="BD1831" t="n">
        <v>13</v>
      </c>
      <c r="BF1831" t="n">
        <v>949</v>
      </c>
    </row>
    <row r="1832">
      <c r="A1832" t="inlineStr">
        <is>
          <t>Other</t>
        </is>
      </c>
      <c r="C1832" t="inlineStr">
        <is>
          <t>Million</t>
        </is>
      </c>
      <c r="D1832" t="inlineStr">
        <is>
          <t>QQQQ</t>
        </is>
      </c>
      <c r="F1832" t="n">
        <v>780</v>
      </c>
      <c r="G1832" t="n">
        <v>807</v>
      </c>
      <c r="H1832" t="n">
        <v>796</v>
      </c>
      <c r="I1832" t="n">
        <v>796</v>
      </c>
      <c r="J1832" t="n">
        <v>2969</v>
      </c>
      <c r="K1832" t="n">
        <v>1041</v>
      </c>
      <c r="L1832" t="n">
        <v>1067</v>
      </c>
      <c r="M1832" t="n">
        <v>1031</v>
      </c>
      <c r="N1832" t="n">
        <v>978</v>
      </c>
      <c r="O1832" t="n">
        <v>4118</v>
      </c>
      <c r="P1832" t="n">
        <v>1038</v>
      </c>
      <c r="Q1832" t="n">
        <v>1108</v>
      </c>
      <c r="R1832" t="n">
        <v>1131</v>
      </c>
      <c r="S1832" t="n">
        <v>1097</v>
      </c>
      <c r="T1832" t="n">
        <v>4374</v>
      </c>
      <c r="U1832" t="n">
        <v>1078</v>
      </c>
      <c r="V1832" t="n">
        <v>1127</v>
      </c>
      <c r="W1832" t="n">
        <v>1182</v>
      </c>
      <c r="X1832" t="n">
        <v>1139</v>
      </c>
      <c r="Y1832" t="n">
        <v>4525</v>
      </c>
      <c r="Z1832" t="n">
        <v>1154</v>
      </c>
      <c r="AA1832" t="n">
        <v>1200</v>
      </c>
      <c r="AB1832" t="n">
        <v>1220</v>
      </c>
      <c r="AC1832" t="n">
        <v>1231</v>
      </c>
      <c r="AD1832" t="n">
        <v>4806</v>
      </c>
      <c r="AE1832" t="n">
        <v>1261</v>
      </c>
      <c r="AF1832" t="n">
        <v>1326</v>
      </c>
      <c r="AG1832" t="n">
        <v>1296</v>
      </c>
      <c r="AH1832" t="n">
        <v>1204</v>
      </c>
      <c r="AI1832" t="n">
        <v>5088</v>
      </c>
      <c r="AJ1832" t="n">
        <v>1251</v>
      </c>
      <c r="AK1832" t="n">
        <v>1271</v>
      </c>
      <c r="AL1832" t="n">
        <v>1336</v>
      </c>
      <c r="AM1832" t="n">
        <v>1229</v>
      </c>
      <c r="AN1832" t="n">
        <v>5087</v>
      </c>
      <c r="AO1832" t="n">
        <v>1177</v>
      </c>
      <c r="AP1832" t="n">
        <v>568</v>
      </c>
      <c r="AQ1832" t="n">
        <v>659</v>
      </c>
      <c r="AR1832" t="n">
        <v>565</v>
      </c>
      <c r="AS1832" t="n">
        <v>2969</v>
      </c>
      <c r="AT1832" t="n">
        <v>716</v>
      </c>
      <c r="AU1832" t="n">
        <v>958</v>
      </c>
      <c r="AV1832" t="n">
        <v>1109</v>
      </c>
      <c r="AW1832" t="n">
        <v>1211</v>
      </c>
      <c r="AX1832" t="n">
        <v>3994</v>
      </c>
      <c r="AY1832" t="n">
        <v>1285</v>
      </c>
      <c r="AZ1832" t="n">
        <v>1389</v>
      </c>
      <c r="BA1832" t="n">
        <v>1362</v>
      </c>
      <c r="BB1832" t="n">
        <v>1385</v>
      </c>
      <c r="BC1832" t="n">
        <v>5422</v>
      </c>
      <c r="BD1832" t="n">
        <v>1460</v>
      </c>
      <c r="BE1832" t="n">
        <v>1495</v>
      </c>
      <c r="BF1832" t="n">
        <v>1531</v>
      </c>
    </row>
    <row r="1833">
      <c r="A1833" t="inlineStr">
        <is>
          <t>Total operating expenses</t>
        </is>
      </c>
      <c r="C1833" t="inlineStr">
        <is>
          <t>Million</t>
        </is>
      </c>
      <c r="D1833" t="inlineStr">
        <is>
          <t>QQQQ</t>
        </is>
      </c>
      <c r="F1833" t="n">
        <v>6046</v>
      </c>
      <c r="G1833" t="n">
        <v>5960</v>
      </c>
      <c r="H1833" t="n">
        <v>6130</v>
      </c>
      <c r="I1833" t="n">
        <v>7252</v>
      </c>
      <c r="J1833" t="n">
        <v>25344</v>
      </c>
      <c r="K1833" t="n">
        <v>9265</v>
      </c>
      <c r="L1833" t="n">
        <v>9956</v>
      </c>
      <c r="M1833" t="n">
        <v>9879</v>
      </c>
      <c r="N1833" t="n">
        <v>9300</v>
      </c>
      <c r="O1833" t="n">
        <v>38401</v>
      </c>
      <c r="P1833" t="n">
        <v>8611</v>
      </c>
      <c r="Q1833" t="n">
        <v>8906</v>
      </c>
      <c r="R1833" t="n">
        <v>8707</v>
      </c>
      <c r="S1833" t="n">
        <v>8562</v>
      </c>
      <c r="T1833" t="n">
        <v>34786</v>
      </c>
      <c r="U1833" t="n">
        <v>8100</v>
      </c>
      <c r="V1833" t="n">
        <v>8612</v>
      </c>
      <c r="W1833" t="n">
        <v>9163</v>
      </c>
      <c r="X1833" t="n">
        <v>9022</v>
      </c>
      <c r="Y1833" t="n">
        <v>34896</v>
      </c>
      <c r="Z1833" t="n">
        <v>9023</v>
      </c>
      <c r="AA1833" t="n">
        <v>9570</v>
      </c>
      <c r="AB1833" t="n">
        <v>9646</v>
      </c>
      <c r="AC1833" t="n">
        <v>9910</v>
      </c>
      <c r="AD1833" t="n">
        <v>38149</v>
      </c>
      <c r="AE1833" t="n">
        <v>9970</v>
      </c>
      <c r="AF1833" t="n">
        <v>10615</v>
      </c>
      <c r="AG1833" t="n">
        <v>10910</v>
      </c>
      <c r="AH1833" t="n">
        <v>10389</v>
      </c>
      <c r="AI1833" t="n">
        <v>41885</v>
      </c>
      <c r="AJ1833" t="n">
        <v>10209</v>
      </c>
      <c r="AK1833" t="n">
        <v>10807</v>
      </c>
      <c r="AL1833" t="n">
        <v>11103</v>
      </c>
      <c r="AM1833" t="n">
        <v>10584</v>
      </c>
      <c r="AN1833" t="n">
        <v>42703</v>
      </c>
      <c r="AO1833" t="n">
        <v>11064</v>
      </c>
      <c r="AP1833" t="n">
        <v>4108</v>
      </c>
      <c r="AQ1833" t="n">
        <v>6044</v>
      </c>
      <c r="AR1833" t="n">
        <v>6542</v>
      </c>
      <c r="AS1833" t="n">
        <v>27758</v>
      </c>
      <c r="AT1833" t="n">
        <v>5323</v>
      </c>
      <c r="AU1833" t="n">
        <v>7037</v>
      </c>
      <c r="AV1833" t="n">
        <v>8374</v>
      </c>
      <c r="AW1833" t="n">
        <v>10207</v>
      </c>
      <c r="AX1833" t="n">
        <v>30941</v>
      </c>
      <c r="AY1833" t="n">
        <v>10622</v>
      </c>
      <c r="AZ1833" t="n">
        <v>12405</v>
      </c>
      <c r="BA1833" t="n">
        <v>12532</v>
      </c>
      <c r="BB1833" t="n">
        <v>11806</v>
      </c>
      <c r="BC1833" t="n">
        <v>47364</v>
      </c>
      <c r="BD1833" t="n">
        <v>11751</v>
      </c>
      <c r="BE1833" t="n">
        <v>11892</v>
      </c>
      <c r="BF1833" t="n">
        <v>13705</v>
      </c>
    </row>
    <row r="1834">
      <c r="A1834" t="inlineStr">
        <is>
          <t>Total operating expenses-c</t>
        </is>
      </c>
      <c r="F1834">
        <f>SUM(F1821:F1823,F1816:F1819,F1824:F1832)</f>
        <v/>
      </c>
      <c r="G1834">
        <f>SUM(G1821:G1823,G1816:G1819,G1824:G1832)</f>
        <v/>
      </c>
      <c r="H1834">
        <f>SUM(H1821:H1823,H1816:H1819,H1824:H1832)</f>
        <v/>
      </c>
      <c r="I1834">
        <f>SUM(I1821:I1823,I1816:I1819,I1824:I1832)</f>
        <v/>
      </c>
      <c r="J1834">
        <f>SUM(J1821:J1823,J1816:J1819,J1824:J1832)</f>
        <v/>
      </c>
      <c r="K1834">
        <f>SUM(K1821:K1823,K1816:K1819,K1824:K1832)</f>
        <v/>
      </c>
      <c r="L1834">
        <f>SUM(L1821:L1823,L1816:L1819,L1824:L1832)</f>
        <v/>
      </c>
      <c r="M1834">
        <f>SUM(M1821:M1823,M1816:M1819,M1824:M1832)</f>
        <v/>
      </c>
      <c r="N1834">
        <f>SUM(N1821:N1823,N1816:N1819,N1824:N1832)</f>
        <v/>
      </c>
      <c r="O1834">
        <f>SUM(O1821:O1823,O1816:O1819,O1824:O1832)</f>
        <v/>
      </c>
      <c r="P1834">
        <f>SUM(P1821:P1823,P1816:P1819,P1824:P1832)</f>
        <v/>
      </c>
      <c r="Q1834">
        <f>SUM(Q1821:Q1823,Q1816:Q1819,Q1824:Q1832)</f>
        <v/>
      </c>
      <c r="R1834">
        <f>SUM(R1821:R1823,R1816:R1819,R1824:R1832)</f>
        <v/>
      </c>
      <c r="S1834">
        <f>SUM(S1821:S1823,S1816:S1819,S1824:S1832)</f>
        <v/>
      </c>
      <c r="T1834">
        <f>SUM(T1821:T1823,T1816:T1819,T1824:T1832)</f>
        <v/>
      </c>
      <c r="U1834">
        <f>SUM(U1821:U1823,U1816:U1819,U1824:U1832)</f>
        <v/>
      </c>
      <c r="V1834">
        <f>SUM(V1821:V1823,V1816:V1819,V1824:V1832)</f>
        <v/>
      </c>
      <c r="W1834">
        <f>SUM(W1821:W1823,W1816:W1819,W1824:W1832)</f>
        <v/>
      </c>
      <c r="X1834">
        <f>SUM(X1821:X1823,X1816:X1819,X1824:X1832)</f>
        <v/>
      </c>
      <c r="Y1834">
        <f>SUM(Y1821:Y1823,Y1816:Y1819,Y1824:Y1832)</f>
        <v/>
      </c>
      <c r="Z1834">
        <f>SUM(Z1821:Z1823,Z1816:Z1819,Z1824:Z1832)</f>
        <v/>
      </c>
      <c r="AA1834">
        <f>SUM(AA1821:AA1823,AA1816:AA1819,AA1824:AA1832)</f>
        <v/>
      </c>
      <c r="AB1834">
        <f>SUM(AB1821:AB1823,AB1816:AB1819,AB1824:AB1832)</f>
        <v/>
      </c>
      <c r="AC1834">
        <f>SUM(AC1821:AC1823,AC1816:AC1819,AC1824:AC1832)</f>
        <v/>
      </c>
      <c r="AD1834">
        <f>SUM(AD1821:AD1823,AD1816:AD1819,AD1824:AD1832)</f>
        <v/>
      </c>
      <c r="AE1834">
        <f>SUM(AE1821:AE1823,AE1816:AE1819,AE1824:AE1832)</f>
        <v/>
      </c>
      <c r="AF1834">
        <f>SUM(AF1821:AF1823,AF1816:AF1819,AF1824:AF1832)</f>
        <v/>
      </c>
      <c r="AG1834">
        <f>SUM(AG1821:AG1823,AG1816:AG1819,AG1824:AG1832)</f>
        <v/>
      </c>
      <c r="AH1834">
        <f>SUM(AH1821:AH1823,AH1816:AH1819,AH1824:AH1832)</f>
        <v/>
      </c>
      <c r="AI1834">
        <f>SUM(AI1821:AI1823,AI1816:AI1819,AI1824:AI1832)</f>
        <v/>
      </c>
      <c r="AJ1834">
        <f>SUM(AJ1821:AJ1823,AJ1816:AJ1819,AJ1824:AJ1832)</f>
        <v/>
      </c>
      <c r="AK1834">
        <f>SUM(AK1821:AK1823,AK1816:AK1819,AK1824:AK1832)</f>
        <v/>
      </c>
      <c r="AL1834">
        <f>SUM(AL1821:AL1823,AL1816:AL1819,AL1824:AL1832)</f>
        <v/>
      </c>
      <c r="AM1834">
        <f>SUM(AM1821:AM1823,AM1816:AM1819,AM1824:AM1832)</f>
        <v/>
      </c>
      <c r="AN1834">
        <f>SUM(AN1821:AN1823,AN1816:AN1819,AN1824:AN1832)</f>
        <v/>
      </c>
      <c r="AO1834">
        <f>SUM(AO1821:AO1823,AO1816:AO1819,AO1824:AO1832)</f>
        <v/>
      </c>
      <c r="AP1834">
        <f>SUM(AP1821:AP1823,AP1816:AP1819,AP1824:AP1832)</f>
        <v/>
      </c>
      <c r="AQ1834">
        <f>SUM(AQ1821:AQ1823,AQ1816:AQ1819,AQ1824:AQ1832)</f>
        <v/>
      </c>
      <c r="AR1834">
        <f>SUM(AR1821:AR1823,AR1816:AR1819,AR1824:AR1832)</f>
        <v/>
      </c>
      <c r="AS1834">
        <f>SUM(AS1821:AS1823,AS1816:AS1819,AS1824:AS1832)</f>
        <v/>
      </c>
      <c r="AT1834">
        <f>SUM(AT1821:AT1823,AT1816:AT1819,AT1824:AT1832)</f>
        <v/>
      </c>
      <c r="AU1834">
        <f>SUM(AU1821:AU1823,AU1816:AU1819,AU1824:AU1832)</f>
        <v/>
      </c>
      <c r="AV1834">
        <f>SUM(AV1821:AV1823,AV1816:AV1819,AV1824:AV1832)</f>
        <v/>
      </c>
      <c r="AW1834">
        <f>SUM(AW1821:AW1823,AW1816:AW1819,AW1824:AW1832)</f>
        <v/>
      </c>
      <c r="AX1834">
        <f>SUM(AX1821:AX1823,AX1816:AX1819,AX1824:AX1832)</f>
        <v/>
      </c>
      <c r="AY1834">
        <f>SUM(AY1821:AY1823,AY1816:AY1819,AY1824:AY1832)</f>
        <v/>
      </c>
      <c r="AZ1834">
        <f>SUM(AZ1821:AZ1823,AZ1816:AZ1819,AZ1824:AZ1832)</f>
        <v/>
      </c>
      <c r="BA1834">
        <f>SUM(BA1821:BA1823,BA1816:BA1819,BA1824:BA1832)</f>
        <v/>
      </c>
      <c r="BB1834">
        <f>SUM(BB1821:BB1823,BB1816:BB1819,BB1824:BB1832)</f>
        <v/>
      </c>
      <c r="BC1834">
        <f>SUM(BC1821:BC1823,BC1816:BC1819,BC1824:BC1832)</f>
        <v/>
      </c>
      <c r="BD1834">
        <f>SUM(BD1821:BD1823,BD1816:BD1819,BD1824:BD1832)</f>
        <v/>
      </c>
      <c r="BE1834">
        <f>SUM(BE1821:BE1823,BE1816:BE1819,BE1824:BE1832)</f>
        <v/>
      </c>
      <c r="BF1834">
        <f>SUM(BF1821:BF1823,BF1816:BF1819,BF1824:BF1832)</f>
        <v/>
      </c>
    </row>
    <row r="1835">
      <c r="A1835" t="inlineStr">
        <is>
          <t>Sum check</t>
        </is>
      </c>
      <c r="F1835">
        <f>F1833-F1834</f>
        <v/>
      </c>
      <c r="G1835">
        <f>G1833-G1834</f>
        <v/>
      </c>
      <c r="H1835">
        <f>H1833-H1834</f>
        <v/>
      </c>
      <c r="I1835">
        <f>I1833-I1834</f>
        <v/>
      </c>
      <c r="J1835">
        <f>J1833-J1834</f>
        <v/>
      </c>
      <c r="K1835">
        <f>K1833-K1834</f>
        <v/>
      </c>
      <c r="L1835">
        <f>L1833-L1834</f>
        <v/>
      </c>
      <c r="M1835">
        <f>M1833-M1834</f>
        <v/>
      </c>
      <c r="N1835">
        <f>N1833-N1834</f>
        <v/>
      </c>
      <c r="O1835">
        <f>O1833-O1834</f>
        <v/>
      </c>
      <c r="P1835">
        <f>P1833-P1834</f>
        <v/>
      </c>
      <c r="Q1835">
        <f>Q1833-Q1834</f>
        <v/>
      </c>
      <c r="R1835">
        <f>R1833-R1834</f>
        <v/>
      </c>
      <c r="S1835">
        <f>S1833-S1834</f>
        <v/>
      </c>
      <c r="T1835">
        <f>T1833-T1834</f>
        <v/>
      </c>
      <c r="U1835">
        <f>U1833-U1834</f>
        <v/>
      </c>
      <c r="V1835">
        <f>V1833-V1834</f>
        <v/>
      </c>
      <c r="W1835">
        <f>W1833-W1834</f>
        <v/>
      </c>
      <c r="X1835">
        <f>X1833-X1834</f>
        <v/>
      </c>
      <c r="Y1835">
        <f>Y1833-Y1834</f>
        <v/>
      </c>
      <c r="Z1835">
        <f>Z1833-Z1834</f>
        <v/>
      </c>
      <c r="AA1835">
        <f>AA1833-AA1834</f>
        <v/>
      </c>
      <c r="AB1835">
        <f>AB1833-AB1834</f>
        <v/>
      </c>
      <c r="AC1835">
        <f>AC1833-AC1834</f>
        <v/>
      </c>
      <c r="AD1835">
        <f>AD1833-AD1834</f>
        <v/>
      </c>
      <c r="AE1835">
        <f>AE1833-AE1834</f>
        <v/>
      </c>
      <c r="AF1835">
        <f>AF1833-AF1834</f>
        <v/>
      </c>
      <c r="AG1835">
        <f>AG1833-AG1834</f>
        <v/>
      </c>
      <c r="AH1835">
        <f>AH1833-AH1834</f>
        <v/>
      </c>
      <c r="AI1835">
        <f>AI1833-AI1834</f>
        <v/>
      </c>
      <c r="AJ1835">
        <f>AJ1833-AJ1834</f>
        <v/>
      </c>
      <c r="AK1835">
        <f>AK1833-AK1834</f>
        <v/>
      </c>
      <c r="AL1835">
        <f>AL1833-AL1834</f>
        <v/>
      </c>
      <c r="AM1835">
        <f>AM1833-AM1834</f>
        <v/>
      </c>
      <c r="AN1835">
        <f>AN1833-AN1834</f>
        <v/>
      </c>
      <c r="AO1835">
        <f>AO1833-AO1834</f>
        <v/>
      </c>
      <c r="AP1835">
        <f>AP1833-AP1834</f>
        <v/>
      </c>
      <c r="AQ1835">
        <f>AQ1833-AQ1834</f>
        <v/>
      </c>
      <c r="AR1835">
        <f>AR1833-AR1834</f>
        <v/>
      </c>
      <c r="AS1835">
        <f>AS1833-AS1834</f>
        <v/>
      </c>
      <c r="AT1835">
        <f>AT1833-AT1834</f>
        <v/>
      </c>
      <c r="AU1835">
        <f>AU1833-AU1834</f>
        <v/>
      </c>
      <c r="AV1835">
        <f>AV1833-AV1834</f>
        <v/>
      </c>
      <c r="AW1835">
        <f>AW1833-AW1834</f>
        <v/>
      </c>
      <c r="AX1835">
        <f>AX1833-AX1834</f>
        <v/>
      </c>
      <c r="AY1835">
        <f>AY1833-AY1834</f>
        <v/>
      </c>
      <c r="AZ1835">
        <f>AZ1833-AZ1834</f>
        <v/>
      </c>
      <c r="BA1835">
        <f>BA1833-BA1834</f>
        <v/>
      </c>
      <c r="BB1835">
        <f>BB1833-BB1834</f>
        <v/>
      </c>
      <c r="BC1835">
        <f>BC1833-BC1834</f>
        <v/>
      </c>
      <c r="BD1835">
        <f>BD1833-BD1834</f>
        <v/>
      </c>
      <c r="BE1835">
        <f>BE1833-BE1834</f>
        <v/>
      </c>
      <c r="BF1835">
        <f>BF1833-BF1834</f>
        <v/>
      </c>
    </row>
    <row r="1837">
      <c r="A1837" t="inlineStr">
        <is>
          <t>Operating Income (loss)</t>
        </is>
      </c>
      <c r="C1837" t="inlineStr">
        <is>
          <t>Million</t>
        </is>
      </c>
      <c r="D1837" t="inlineStr">
        <is>
          <t>QQQQ</t>
        </is>
      </c>
      <c r="F1837" t="n">
        <v>52</v>
      </c>
      <c r="G1837" t="n">
        <v>489</v>
      </c>
      <c r="H1837" t="n">
        <v>698</v>
      </c>
      <c r="I1837" t="n">
        <v>115</v>
      </c>
      <c r="J1837" t="n">
        <v>1399</v>
      </c>
      <c r="K1837" t="n">
        <v>730</v>
      </c>
      <c r="L1837" t="n">
        <v>1399</v>
      </c>
      <c r="M1837" t="n">
        <v>1260</v>
      </c>
      <c r="N1837" t="n">
        <v>860</v>
      </c>
      <c r="O1837" t="n">
        <v>4249</v>
      </c>
      <c r="P1837" t="n">
        <v>1216</v>
      </c>
      <c r="Q1837" t="n">
        <v>1921</v>
      </c>
      <c r="R1837" t="n">
        <v>1999</v>
      </c>
      <c r="S1837" t="n">
        <v>1068</v>
      </c>
      <c r="T1837" t="n">
        <v>6204</v>
      </c>
      <c r="U1837" t="n">
        <v>1335</v>
      </c>
      <c r="V1837" t="n">
        <v>1751</v>
      </c>
      <c r="W1837" t="n">
        <v>1431</v>
      </c>
      <c r="X1837" t="n">
        <v>767</v>
      </c>
      <c r="Y1837" t="n">
        <v>5284</v>
      </c>
      <c r="Z1837" t="n">
        <v>601</v>
      </c>
      <c r="AA1837" t="n">
        <v>1535</v>
      </c>
      <c r="AB1837" t="n">
        <v>1232</v>
      </c>
      <c r="AC1837" t="n">
        <v>690</v>
      </c>
      <c r="AD1837" t="n">
        <v>4058</v>
      </c>
      <c r="AE1837" t="n">
        <v>431</v>
      </c>
      <c r="AF1837" t="n">
        <v>1028</v>
      </c>
      <c r="AG1837" t="n">
        <v>649</v>
      </c>
      <c r="AH1837" t="n">
        <v>549</v>
      </c>
      <c r="AI1837" t="n">
        <v>2656</v>
      </c>
      <c r="AJ1837" t="n">
        <v>375</v>
      </c>
      <c r="AK1837" t="n">
        <v>1153</v>
      </c>
      <c r="AL1837" t="n">
        <v>808</v>
      </c>
      <c r="AM1837" t="n">
        <v>729</v>
      </c>
      <c r="AN1837" t="n">
        <v>3065</v>
      </c>
      <c r="AO1837" t="n">
        <v>-2549</v>
      </c>
      <c r="AP1837" t="n">
        <v>-2486</v>
      </c>
      <c r="AQ1837" t="n">
        <v>-2871</v>
      </c>
      <c r="AR1837" t="n">
        <v>-2515</v>
      </c>
      <c r="AS1837" t="n">
        <v>-10421</v>
      </c>
      <c r="AT1837" t="n">
        <v>-1315</v>
      </c>
      <c r="AU1837" t="n">
        <v>441</v>
      </c>
      <c r="AV1837" t="n">
        <v>595</v>
      </c>
      <c r="AW1837" t="n">
        <v>-780</v>
      </c>
      <c r="AX1837" t="n">
        <v>-1059</v>
      </c>
      <c r="AY1837" t="n">
        <v>-1723</v>
      </c>
      <c r="AZ1837" t="n">
        <v>1017</v>
      </c>
      <c r="BA1837" t="n">
        <v>930</v>
      </c>
      <c r="BB1837" t="n">
        <v>1383</v>
      </c>
      <c r="BC1837" t="n">
        <v>1607</v>
      </c>
      <c r="BD1837" t="n">
        <v>438</v>
      </c>
      <c r="BE1837" t="n">
        <v>2163</v>
      </c>
      <c r="BF1837" t="n">
        <v>-223</v>
      </c>
    </row>
    <row r="1838">
      <c r="A1838" t="inlineStr">
        <is>
          <t>Operating Income (loss)-c</t>
        </is>
      </c>
      <c r="F1838">
        <f>SUM(F1805:F1809)-SUM(F1815:F1832)</f>
        <v/>
      </c>
      <c r="G1838">
        <f>SUM(G1805:G1809)-SUM(G1815:G1832)</f>
        <v/>
      </c>
      <c r="H1838">
        <f>SUM(H1805:H1809)-SUM(H1815:H1832)</f>
        <v/>
      </c>
      <c r="I1838">
        <f>SUM(I1805:I1809)-SUM(I1815:I1832)</f>
        <v/>
      </c>
      <c r="J1838">
        <f>SUM(J1805:J1809)-SUM(J1815:J1832)</f>
        <v/>
      </c>
      <c r="K1838">
        <f>SUM(K1805:K1809)-SUM(K1815:K1832)</f>
        <v/>
      </c>
      <c r="L1838">
        <f>SUM(L1805:L1809)-SUM(L1815:L1832)</f>
        <v/>
      </c>
      <c r="M1838">
        <f>SUM(M1805:M1809)-SUM(M1815:M1832)</f>
        <v/>
      </c>
      <c r="N1838">
        <f>SUM(N1805:N1809)-SUM(N1815:N1832)</f>
        <v/>
      </c>
      <c r="O1838">
        <f>SUM(O1805:O1809)-SUM(O1815:O1832)</f>
        <v/>
      </c>
      <c r="P1838">
        <f>SUM(P1805:P1809)-SUM(P1815:P1832)</f>
        <v/>
      </c>
      <c r="Q1838">
        <f>SUM(Q1805:Q1809)-SUM(Q1815:Q1832)</f>
        <v/>
      </c>
      <c r="R1838">
        <f>SUM(R1805:R1809)-SUM(R1815:R1832)</f>
        <v/>
      </c>
      <c r="S1838">
        <f>SUM(S1805:S1809)-SUM(S1815:S1832)</f>
        <v/>
      </c>
      <c r="T1838">
        <f>SUM(T1805:T1809)-SUM(T1815:T1832)</f>
        <v/>
      </c>
      <c r="U1838">
        <f>SUM(U1805:U1809)-SUM(U1815:U1832)</f>
        <v/>
      </c>
      <c r="V1838">
        <f>SUM(V1805:V1809)-SUM(V1815:V1832)</f>
        <v/>
      </c>
      <c r="W1838">
        <f>SUM(W1805:W1809)-SUM(W1815:W1832)</f>
        <v/>
      </c>
      <c r="X1838">
        <f>SUM(X1805:X1809)-SUM(X1815:X1832)</f>
        <v/>
      </c>
      <c r="Y1838">
        <f>SUM(Y1805:Y1809)-SUM(Y1815:Y1832)</f>
        <v/>
      </c>
      <c r="Z1838">
        <f>SUM(Z1805:Z1809)-SUM(Z1815:Z1832)</f>
        <v/>
      </c>
      <c r="AA1838">
        <f>SUM(AA1805:AA1809)-SUM(AA1815:AA1832)</f>
        <v/>
      </c>
      <c r="AB1838">
        <f>SUM(AB1805:AB1809)-SUM(AB1815:AB1832)</f>
        <v/>
      </c>
      <c r="AC1838">
        <f>SUM(AC1805:AC1809)-SUM(AC1815:AC1832)</f>
        <v/>
      </c>
      <c r="AD1838">
        <f>SUM(AD1805:AD1809)-SUM(AD1815:AD1832)</f>
        <v/>
      </c>
      <c r="AE1838">
        <f>SUM(AE1805:AE1809)-SUM(AE1815:AE1832)</f>
        <v/>
      </c>
      <c r="AF1838">
        <f>SUM(AF1805:AF1809)-SUM(AF1815:AF1832)</f>
        <v/>
      </c>
      <c r="AG1838">
        <f>SUM(AG1805:AG1809)-SUM(AG1815:AG1832)</f>
        <v/>
      </c>
      <c r="AH1838">
        <f>SUM(AH1805:AH1809)-SUM(AH1815:AH1832)</f>
        <v/>
      </c>
      <c r="AI1838">
        <f>SUM(AI1805:AI1809)-SUM(AI1815:AI1832)</f>
        <v/>
      </c>
      <c r="AJ1838">
        <f>SUM(AJ1805:AJ1809)-SUM(AJ1815:AJ1832)</f>
        <v/>
      </c>
      <c r="AK1838">
        <f>SUM(AK1805:AK1809)-SUM(AK1815:AK1832)</f>
        <v/>
      </c>
      <c r="AL1838">
        <f>SUM(AL1805:AL1809)-SUM(AL1815:AL1832)</f>
        <v/>
      </c>
      <c r="AM1838">
        <f>SUM(AM1805:AM1809)-SUM(AM1815:AM1832)</f>
        <v/>
      </c>
      <c r="AN1838">
        <f>SUM(AN1805:AN1809)-SUM(AN1815:AN1832)</f>
        <v/>
      </c>
      <c r="AO1838">
        <f>SUM(AO1805:AO1809)-SUM(AO1815:AO1832)</f>
        <v/>
      </c>
      <c r="AP1838">
        <f>SUM(AP1805:AP1809)-SUM(AP1815:AP1832)</f>
        <v/>
      </c>
      <c r="AQ1838">
        <f>SUM(AQ1805:AQ1809)-SUM(AQ1815:AQ1832)</f>
        <v/>
      </c>
      <c r="AR1838">
        <f>SUM(AR1805:AR1809)-SUM(AR1815:AR1832)</f>
        <v/>
      </c>
      <c r="AS1838">
        <f>SUM(AS1805:AS1809)-SUM(AS1815:AS1832)</f>
        <v/>
      </c>
      <c r="AT1838">
        <f>SUM(AT1805:AT1809)-SUM(AT1815:AT1832)</f>
        <v/>
      </c>
      <c r="AU1838">
        <f>SUM(AU1805:AU1809)-SUM(AU1815:AU1832)</f>
        <v/>
      </c>
      <c r="AV1838">
        <f>SUM(AV1805:AV1809)-SUM(AV1815:AV1832)</f>
        <v/>
      </c>
      <c r="AW1838">
        <f>SUM(AW1805:AW1809)-SUM(AW1815:AW1832)</f>
        <v/>
      </c>
      <c r="AX1838">
        <f>SUM(AX1805:AX1809)-SUM(AX1815:AX1832)</f>
        <v/>
      </c>
      <c r="AY1838">
        <f>SUM(AY1805:AY1809)-SUM(AY1815:AY1832)</f>
        <v/>
      </c>
      <c r="AZ1838">
        <f>SUM(AZ1805:AZ1809)-SUM(AZ1815:AZ1832)</f>
        <v/>
      </c>
      <c r="BA1838">
        <f>SUM(BA1805:BA1809)-SUM(BA1815:BA1832)</f>
        <v/>
      </c>
      <c r="BB1838">
        <f>SUM(BB1805:BB1809)-SUM(BB1815:BB1832)</f>
        <v/>
      </c>
      <c r="BC1838">
        <f>SUM(BC1805:BC1809)-SUM(BC1815:BC1832)</f>
        <v/>
      </c>
      <c r="BD1838">
        <f>SUM(BD1805:BD1809)-SUM(BD1815:BD1832)</f>
        <v/>
      </c>
      <c r="BE1838">
        <f>SUM(BE1805:BE1809)-SUM(BE1815:BE1832)</f>
        <v/>
      </c>
      <c r="BF1838">
        <f>SUM(BF1805:BF1809)-SUM(BF1815:BF1832)</f>
        <v/>
      </c>
    </row>
    <row r="1839">
      <c r="A1839" t="inlineStr">
        <is>
          <t>Sum check</t>
        </is>
      </c>
      <c r="F1839">
        <f>F1837-F1838</f>
        <v/>
      </c>
      <c r="G1839">
        <f>G1837-G1838</f>
        <v/>
      </c>
      <c r="H1839">
        <f>H1837-H1838</f>
        <v/>
      </c>
      <c r="I1839">
        <f>I1837-I1838</f>
        <v/>
      </c>
      <c r="J1839">
        <f>J1837-J1838</f>
        <v/>
      </c>
      <c r="K1839">
        <f>K1837-K1838</f>
        <v/>
      </c>
      <c r="L1839">
        <f>L1837-L1838</f>
        <v/>
      </c>
      <c r="M1839">
        <f>M1837-M1838</f>
        <v/>
      </c>
      <c r="N1839">
        <f>N1837-N1838</f>
        <v/>
      </c>
      <c r="O1839">
        <f>O1837-O1838</f>
        <v/>
      </c>
      <c r="P1839">
        <f>P1837-P1838</f>
        <v/>
      </c>
      <c r="Q1839">
        <f>Q1837-Q1838</f>
        <v/>
      </c>
      <c r="R1839">
        <f>R1837-R1838</f>
        <v/>
      </c>
      <c r="S1839">
        <f>S1837-S1838</f>
        <v/>
      </c>
      <c r="T1839">
        <f>T1837-T1838</f>
        <v/>
      </c>
      <c r="U1839">
        <f>U1837-U1838</f>
        <v/>
      </c>
      <c r="V1839">
        <f>V1837-V1838</f>
        <v/>
      </c>
      <c r="W1839">
        <f>W1837-W1838</f>
        <v/>
      </c>
      <c r="X1839">
        <f>X1837-X1838</f>
        <v/>
      </c>
      <c r="Y1839">
        <f>Y1837-Y1838</f>
        <v/>
      </c>
      <c r="Z1839">
        <f>Z1837-Z1838</f>
        <v/>
      </c>
      <c r="AA1839">
        <f>AA1837-AA1838</f>
        <v/>
      </c>
      <c r="AB1839">
        <f>AB1837-AB1838</f>
        <v/>
      </c>
      <c r="AC1839">
        <f>AC1837-AC1838</f>
        <v/>
      </c>
      <c r="AD1839">
        <f>AD1837-AD1838</f>
        <v/>
      </c>
      <c r="AE1839">
        <f>AE1837-AE1838</f>
        <v/>
      </c>
      <c r="AF1839">
        <f>AF1837-AF1838</f>
        <v/>
      </c>
      <c r="AG1839">
        <f>AG1837-AG1838</f>
        <v/>
      </c>
      <c r="AH1839">
        <f>AH1837-AH1838</f>
        <v/>
      </c>
      <c r="AI1839">
        <f>AI1837-AI1838</f>
        <v/>
      </c>
      <c r="AJ1839">
        <f>AJ1837-AJ1838</f>
        <v/>
      </c>
      <c r="AK1839">
        <f>AK1837-AK1838</f>
        <v/>
      </c>
      <c r="AL1839">
        <f>AL1837-AL1838</f>
        <v/>
      </c>
      <c r="AM1839">
        <f>AM1837-AM1838</f>
        <v/>
      </c>
      <c r="AN1839">
        <f>AN1837-AN1838</f>
        <v/>
      </c>
      <c r="AO1839">
        <f>AO1837-AO1838</f>
        <v/>
      </c>
      <c r="AP1839">
        <f>AP1837-AP1838</f>
        <v/>
      </c>
      <c r="AQ1839">
        <f>AQ1837-AQ1838</f>
        <v/>
      </c>
      <c r="AR1839">
        <f>AR1837-AR1838</f>
        <v/>
      </c>
      <c r="AS1839">
        <f>AS1837-AS1838</f>
        <v/>
      </c>
      <c r="AT1839">
        <f>AT1837-AT1838</f>
        <v/>
      </c>
      <c r="AU1839">
        <f>AU1837-AU1838</f>
        <v/>
      </c>
      <c r="AV1839">
        <f>AV1837-AV1838</f>
        <v/>
      </c>
      <c r="AW1839">
        <f>AW1837-AW1838</f>
        <v/>
      </c>
      <c r="AX1839">
        <f>AX1837-AX1838</f>
        <v/>
      </c>
      <c r="AY1839">
        <f>AY1837-AY1838</f>
        <v/>
      </c>
      <c r="AZ1839">
        <f>AZ1837-AZ1838</f>
        <v/>
      </c>
      <c r="BA1839">
        <f>BA1837-BA1838</f>
        <v/>
      </c>
      <c r="BB1839">
        <f>BB1837-BB1838</f>
        <v/>
      </c>
      <c r="BC1839">
        <f>BC1837-BC1838</f>
        <v/>
      </c>
      <c r="BD1839">
        <f>BD1837-BD1838</f>
        <v/>
      </c>
      <c r="BE1839">
        <f>BE1837-BE1838</f>
        <v/>
      </c>
      <c r="BF1839">
        <f>BF1837-BF1838</f>
        <v/>
      </c>
    </row>
    <row r="1841">
      <c r="A1841" t="inlineStr">
        <is>
          <t>Other income (expense)</t>
        </is>
      </c>
    </row>
    <row r="1842">
      <c r="A1842" t="inlineStr">
        <is>
          <t>Interest income</t>
        </is>
      </c>
      <c r="C1842" t="inlineStr">
        <is>
          <t>Million</t>
        </is>
      </c>
      <c r="D1842" t="inlineStr">
        <is>
          <t>QQQQ</t>
        </is>
      </c>
      <c r="F1842" t="n">
        <v>4</v>
      </c>
      <c r="G1842" t="n">
        <v>5</v>
      </c>
      <c r="H1842" t="n">
        <v>5</v>
      </c>
      <c r="I1842" t="n">
        <v>6</v>
      </c>
      <c r="J1842" t="n">
        <v>20</v>
      </c>
      <c r="K1842" t="n">
        <v>7</v>
      </c>
      <c r="L1842" t="n">
        <v>8</v>
      </c>
      <c r="M1842" t="n">
        <v>7</v>
      </c>
      <c r="N1842" t="n">
        <v>9</v>
      </c>
      <c r="O1842" t="n">
        <v>31</v>
      </c>
      <c r="P1842" t="n">
        <v>10</v>
      </c>
      <c r="Q1842" t="n">
        <v>10</v>
      </c>
      <c r="R1842" t="n">
        <v>10</v>
      </c>
      <c r="S1842" t="n">
        <v>10</v>
      </c>
      <c r="T1842" t="n">
        <v>39</v>
      </c>
      <c r="U1842" t="n">
        <v>13</v>
      </c>
      <c r="V1842" t="n">
        <v>16</v>
      </c>
      <c r="W1842" t="n">
        <v>16</v>
      </c>
      <c r="X1842" t="n">
        <v>18</v>
      </c>
      <c r="Y1842" t="n">
        <v>63</v>
      </c>
      <c r="Z1842" t="n">
        <v>21</v>
      </c>
      <c r="AA1842" t="n">
        <v>24</v>
      </c>
      <c r="AB1842" t="n">
        <v>25</v>
      </c>
      <c r="AC1842" t="n">
        <v>24</v>
      </c>
      <c r="AD1842" t="n">
        <v>94</v>
      </c>
      <c r="AE1842" t="n">
        <v>25</v>
      </c>
      <c r="AF1842" t="n">
        <v>30</v>
      </c>
      <c r="AG1842" t="n">
        <v>29</v>
      </c>
      <c r="AH1842" t="n">
        <v>34</v>
      </c>
      <c r="AI1842" t="n">
        <v>118</v>
      </c>
      <c r="AJ1842" t="n">
        <v>33</v>
      </c>
      <c r="AK1842" t="n">
        <v>35</v>
      </c>
      <c r="AL1842" t="n">
        <v>34</v>
      </c>
      <c r="AM1842" t="n">
        <v>24</v>
      </c>
      <c r="AN1842" t="n">
        <v>127</v>
      </c>
      <c r="AO1842" t="n">
        <v>21</v>
      </c>
      <c r="AP1842" t="n">
        <v>10</v>
      </c>
      <c r="AQ1842" t="n">
        <v>5</v>
      </c>
      <c r="AR1842" t="n">
        <v>5</v>
      </c>
      <c r="AS1842" t="n">
        <v>41</v>
      </c>
      <c r="AT1842" t="n">
        <v>4</v>
      </c>
      <c r="AU1842" t="n">
        <v>5</v>
      </c>
      <c r="AV1842" t="n">
        <v>5</v>
      </c>
      <c r="AW1842" t="n">
        <v>5</v>
      </c>
      <c r="AX1842" t="n">
        <v>18</v>
      </c>
      <c r="AY1842" t="n">
        <v>8</v>
      </c>
      <c r="AZ1842" t="n">
        <v>29</v>
      </c>
      <c r="BA1842" t="n">
        <v>70</v>
      </c>
      <c r="BB1842" t="n">
        <v>110</v>
      </c>
      <c r="BC1842" t="n">
        <v>216</v>
      </c>
      <c r="BD1842" t="n">
        <v>125</v>
      </c>
      <c r="BE1842" t="n">
        <v>162</v>
      </c>
      <c r="BF1842" t="n">
        <v>168</v>
      </c>
    </row>
    <row r="1843">
      <c r="A1843" t="inlineStr">
        <is>
          <t xml:space="preserve">Interest expense (contractual interest expense) </t>
        </is>
      </c>
      <c r="C1843" t="inlineStr">
        <is>
          <t>Million</t>
        </is>
      </c>
      <c r="D1843" t="inlineStr">
        <is>
          <t>QQQQ</t>
        </is>
      </c>
      <c r="F1843" t="n">
        <v>-262</v>
      </c>
      <c r="G1843" t="n">
        <v>-169</v>
      </c>
      <c r="H1843" t="n">
        <v>-206</v>
      </c>
    </row>
    <row r="1844">
      <c r="A1844" t="inlineStr">
        <is>
          <t>Interest capitalized</t>
        </is>
      </c>
      <c r="C1844" t="inlineStr">
        <is>
          <t>Million</t>
        </is>
      </c>
      <c r="D1844" t="inlineStr">
        <is>
          <t>QQQQ</t>
        </is>
      </c>
      <c r="F1844" t="n">
        <v>12</v>
      </c>
      <c r="G1844" t="n">
        <v>13</v>
      </c>
      <c r="H1844" t="n">
        <v>10</v>
      </c>
    </row>
    <row r="1845">
      <c r="A1845" t="inlineStr">
        <is>
          <t>Miscellaneous ,net</t>
        </is>
      </c>
      <c r="C1845" t="inlineStr">
        <is>
          <t>Million</t>
        </is>
      </c>
      <c r="D1845" t="inlineStr">
        <is>
          <t>QQQQ</t>
        </is>
      </c>
      <c r="F1845" t="n">
        <v>-9</v>
      </c>
      <c r="G1845" t="n">
        <v>6</v>
      </c>
      <c r="H1845" t="n">
        <v>-67</v>
      </c>
    </row>
    <row r="1846">
      <c r="A1846" t="inlineStr">
        <is>
          <t>Total other income (expense)</t>
        </is>
      </c>
      <c r="C1846" t="inlineStr">
        <is>
          <t>Million</t>
        </is>
      </c>
      <c r="D1846" t="inlineStr">
        <is>
          <t>QQQQ</t>
        </is>
      </c>
      <c r="F1846" t="n">
        <v>-255</v>
      </c>
      <c r="G1846" t="n">
        <v>-145</v>
      </c>
      <c r="H1846" t="n">
        <v>-258</v>
      </c>
    </row>
    <row r="1847">
      <c r="A1847" t="inlineStr">
        <is>
          <t>Total other income (expense)-c</t>
        </is>
      </c>
      <c r="F1847">
        <f>SUM(F1842:F1845)</f>
        <v/>
      </c>
      <c r="G1847">
        <f>SUM(G1842:G1845)</f>
        <v/>
      </c>
      <c r="H1847">
        <f>SUM(H1842:H1845)</f>
        <v/>
      </c>
      <c r="I1847">
        <f>SUM(I1842:I1845)</f>
        <v/>
      </c>
      <c r="N1847">
        <f>SUM(N1842:N1845)</f>
        <v/>
      </c>
      <c r="S1847">
        <f>SUM(S1842:S1845)</f>
        <v/>
      </c>
      <c r="X1847">
        <f>SUM(X1842:X1845)</f>
        <v/>
      </c>
      <c r="AC1847">
        <f>SUM(AC1842:AC1845)</f>
        <v/>
      </c>
      <c r="AH1847">
        <f>SUM(AH1842:AH1845)</f>
        <v/>
      </c>
      <c r="AM1847">
        <f>SUM(AM1842:AM1845)</f>
        <v/>
      </c>
      <c r="AR1847">
        <f>SUM(AR1842:AR1845)</f>
        <v/>
      </c>
      <c r="AV1847">
        <f>SUM(AV1842:AV1845)</f>
        <v/>
      </c>
    </row>
    <row r="1848">
      <c r="A1848" t="inlineStr">
        <is>
          <t>Sum check</t>
        </is>
      </c>
      <c r="F1848">
        <f>F1846-F1847</f>
        <v/>
      </c>
      <c r="G1848">
        <f>G1846-G1847</f>
        <v/>
      </c>
      <c r="H1848">
        <f>H1846-H1847</f>
        <v/>
      </c>
      <c r="I1848">
        <f>I1846-I1847</f>
        <v/>
      </c>
      <c r="N1848">
        <f>N1846-N1847</f>
        <v/>
      </c>
      <c r="S1848">
        <f>S1846-S1847</f>
        <v/>
      </c>
      <c r="X1848">
        <f>X1846-X1847</f>
        <v/>
      </c>
      <c r="AC1848">
        <f>AC1846-AC1847</f>
        <v/>
      </c>
      <c r="AH1848">
        <f>AH1846-AH1847</f>
        <v/>
      </c>
      <c r="AM1848">
        <f>AM1846-AM1847</f>
        <v/>
      </c>
      <c r="AR1848">
        <f>AR1846-AR1847</f>
        <v/>
      </c>
      <c r="AV1848">
        <f>AV1846-AV1847</f>
        <v/>
      </c>
    </row>
    <row r="1850">
      <c r="A1850" t="inlineStr">
        <is>
          <t>Interest expense ,net</t>
        </is>
      </c>
      <c r="C1850" t="inlineStr">
        <is>
          <t>Million</t>
        </is>
      </c>
      <c r="D1850" t="inlineStr">
        <is>
          <t>QQQQ</t>
        </is>
      </c>
      <c r="I1850" t="n">
        <v>-214</v>
      </c>
      <c r="J1850" t="n">
        <v>-856</v>
      </c>
      <c r="K1850" t="n">
        <v>-243</v>
      </c>
      <c r="L1850" t="n">
        <v>-214</v>
      </c>
      <c r="M1850" t="n">
        <v>-210</v>
      </c>
      <c r="N1850" t="n">
        <v>-220</v>
      </c>
      <c r="O1850" t="n">
        <v>-887</v>
      </c>
      <c r="P1850" t="n">
        <v>-210</v>
      </c>
      <c r="Q1850" t="n">
        <v>-223</v>
      </c>
      <c r="R1850" t="n">
        <v>-219</v>
      </c>
      <c r="S1850" t="n">
        <v>-229</v>
      </c>
      <c r="T1850" t="n">
        <v>-880</v>
      </c>
      <c r="U1850" t="n">
        <v>-239</v>
      </c>
      <c r="V1850" t="n">
        <v>-249</v>
      </c>
      <c r="W1850" t="n">
        <v>-250</v>
      </c>
      <c r="X1850" t="n">
        <v>-254</v>
      </c>
      <c r="Y1850" t="n">
        <v>-991</v>
      </c>
      <c r="Z1850" t="n">
        <v>-257</v>
      </c>
      <c r="AA1850" t="n">
        <v>-263</v>
      </c>
      <c r="AB1850" t="n">
        <v>-266</v>
      </c>
      <c r="AC1850" t="n">
        <v>-266</v>
      </c>
      <c r="AD1850" t="n">
        <v>-1053</v>
      </c>
      <c r="AE1850" t="n">
        <v>-265</v>
      </c>
      <c r="AF1850" t="n">
        <v>-266</v>
      </c>
      <c r="AG1850" t="n">
        <v>-265</v>
      </c>
      <c r="AH1850" t="n">
        <v>-261</v>
      </c>
      <c r="AI1850" t="n">
        <v>-1056</v>
      </c>
      <c r="AJ1850" t="n">
        <v>-271</v>
      </c>
      <c r="AK1850" t="n">
        <v>-275</v>
      </c>
      <c r="AL1850" t="n">
        <v>-284</v>
      </c>
      <c r="AM1850" t="n">
        <v>-265</v>
      </c>
      <c r="AN1850" t="n">
        <v>-1095</v>
      </c>
      <c r="AO1850" t="n">
        <v>-257</v>
      </c>
      <c r="AP1850" t="n">
        <v>-254</v>
      </c>
      <c r="AQ1850" t="n">
        <v>-340</v>
      </c>
      <c r="AR1850" t="n">
        <v>-376</v>
      </c>
      <c r="AS1850" t="n">
        <v>-1227</v>
      </c>
      <c r="AT1850" t="n">
        <v>-371</v>
      </c>
      <c r="AU1850" t="n">
        <v>-486</v>
      </c>
      <c r="AV1850" t="n">
        <v>-476</v>
      </c>
      <c r="AW1850" t="n">
        <v>-468</v>
      </c>
      <c r="AX1850" t="n">
        <v>-1800</v>
      </c>
      <c r="AY1850" t="n">
        <v>-463</v>
      </c>
      <c r="AZ1850" t="n">
        <v>-468</v>
      </c>
      <c r="BA1850" t="n">
        <v>-499</v>
      </c>
      <c r="BB1850" t="n">
        <v>-532</v>
      </c>
      <c r="BC1850" t="n">
        <v>-1962</v>
      </c>
      <c r="BD1850" t="n">
        <v>-540</v>
      </c>
      <c r="BE1850" t="n">
        <v>-548</v>
      </c>
      <c r="BF1850" t="n">
        <v>-537</v>
      </c>
    </row>
    <row r="1851">
      <c r="A1851" t="inlineStr">
        <is>
          <t>Other ,net</t>
        </is>
      </c>
      <c r="C1851" t="inlineStr">
        <is>
          <t>Million</t>
        </is>
      </c>
      <c r="D1851" t="inlineStr">
        <is>
          <t>QQQQ</t>
        </is>
      </c>
      <c r="I1851" t="n">
        <v>-11</v>
      </c>
      <c r="J1851" t="n">
        <v>-88</v>
      </c>
      <c r="K1851" t="n">
        <v>-1</v>
      </c>
      <c r="L1851" t="n">
        <v>11</v>
      </c>
      <c r="M1851" t="n">
        <v>-108</v>
      </c>
      <c r="N1851" t="n">
        <v>-82</v>
      </c>
      <c r="O1851" t="n">
        <v>-181</v>
      </c>
      <c r="P1851" t="n">
        <v>-73</v>
      </c>
      <c r="Q1851" t="n">
        <v>11</v>
      </c>
      <c r="R1851" t="n">
        <v>-81</v>
      </c>
      <c r="S1851" t="n">
        <v>-605</v>
      </c>
      <c r="T1851" t="n">
        <v>-747</v>
      </c>
      <c r="U1851" t="n">
        <v>8</v>
      </c>
      <c r="V1851" t="n">
        <v>-25</v>
      </c>
      <c r="W1851" t="n">
        <v>-8</v>
      </c>
      <c r="X1851" t="n">
        <v>-31</v>
      </c>
      <c r="Y1851" t="n">
        <v>-57</v>
      </c>
      <c r="Z1851" t="n">
        <v>0</v>
      </c>
      <c r="AA1851" t="n">
        <v>-5</v>
      </c>
      <c r="AB1851" t="n">
        <v>13</v>
      </c>
      <c r="AC1851" t="n">
        <v>-23</v>
      </c>
      <c r="AD1851" t="n">
        <v>-15</v>
      </c>
      <c r="AE1851" t="n">
        <v>82</v>
      </c>
      <c r="AF1851" t="n">
        <v>-23</v>
      </c>
      <c r="AG1851" t="n">
        <v>43</v>
      </c>
      <c r="AH1851" t="n">
        <v>65</v>
      </c>
      <c r="AI1851" t="n">
        <v>166</v>
      </c>
      <c r="AJ1851" t="n">
        <v>108</v>
      </c>
      <c r="AK1851" t="n">
        <v>-31</v>
      </c>
      <c r="AL1851" t="n">
        <v>-1</v>
      </c>
      <c r="AM1851" t="n">
        <v>83</v>
      </c>
      <c r="AN1851" t="n">
        <v>159</v>
      </c>
      <c r="AO1851" t="n">
        <v>-105</v>
      </c>
      <c r="AP1851" t="n">
        <v>71</v>
      </c>
      <c r="AQ1851" t="n">
        <v>111</v>
      </c>
      <c r="AR1851" t="n">
        <v>77</v>
      </c>
      <c r="AS1851" t="n">
        <v>154</v>
      </c>
      <c r="AT1851" t="n">
        <v>109</v>
      </c>
      <c r="AU1851" t="n">
        <v>49</v>
      </c>
      <c r="AV1851" t="n">
        <v>82</v>
      </c>
      <c r="AW1851" t="n">
        <v>52</v>
      </c>
      <c r="AX1851" t="n">
        <v>293</v>
      </c>
      <c r="AY1851" t="n">
        <v>92</v>
      </c>
      <c r="AZ1851" t="n">
        <v>25</v>
      </c>
      <c r="BA1851" t="n">
        <v>157</v>
      </c>
      <c r="BB1851" t="n">
        <v>50</v>
      </c>
      <c r="BC1851" t="n">
        <v>325</v>
      </c>
      <c r="BD1851" t="n">
        <v>-6</v>
      </c>
      <c r="BE1851" t="n">
        <v>-14</v>
      </c>
      <c r="BF1851" t="n">
        <v>-98</v>
      </c>
    </row>
    <row r="1852">
      <c r="A1852" t="inlineStr">
        <is>
          <t>Total non-operating income (expense) ,net</t>
        </is>
      </c>
      <c r="C1852" t="inlineStr">
        <is>
          <t>Million</t>
        </is>
      </c>
      <c r="D1852" t="inlineStr">
        <is>
          <t>QQQQ</t>
        </is>
      </c>
      <c r="I1852" t="n">
        <v>-219</v>
      </c>
      <c r="J1852" t="n">
        <v>-924</v>
      </c>
      <c r="K1852" t="n">
        <v>-237</v>
      </c>
      <c r="L1852" t="n">
        <v>-195</v>
      </c>
      <c r="M1852" t="n">
        <v>-311</v>
      </c>
      <c r="N1852" t="n">
        <v>-293</v>
      </c>
      <c r="O1852" t="n">
        <v>-1037</v>
      </c>
      <c r="P1852" t="n">
        <v>-273</v>
      </c>
      <c r="Q1852" t="n">
        <v>-202</v>
      </c>
      <c r="R1852" t="n">
        <v>-290</v>
      </c>
      <c r="S1852" t="n">
        <v>-824</v>
      </c>
      <c r="T1852" t="n">
        <v>-1588</v>
      </c>
      <c r="U1852" t="n">
        <v>-218</v>
      </c>
      <c r="V1852" t="n">
        <v>-258</v>
      </c>
      <c r="W1852" t="n">
        <v>-242</v>
      </c>
      <c r="X1852" t="n">
        <v>-267</v>
      </c>
      <c r="Y1852" t="n">
        <v>-985</v>
      </c>
      <c r="Z1852" t="n">
        <v>-236</v>
      </c>
      <c r="AA1852" t="n">
        <v>-244</v>
      </c>
      <c r="AB1852" t="n">
        <v>-228</v>
      </c>
      <c r="AC1852" t="n">
        <v>-265</v>
      </c>
      <c r="AD1852" t="n">
        <v>-974</v>
      </c>
      <c r="AE1852" t="n">
        <v>-158</v>
      </c>
      <c r="AF1852" t="n">
        <v>-259</v>
      </c>
      <c r="AG1852" t="n">
        <v>-193</v>
      </c>
      <c r="AH1852" t="n">
        <v>-162</v>
      </c>
      <c r="AI1852" t="n">
        <v>-772</v>
      </c>
      <c r="AJ1852" t="n">
        <v>-130</v>
      </c>
      <c r="AK1852" t="n">
        <v>-271</v>
      </c>
      <c r="AL1852" t="n">
        <v>-251</v>
      </c>
      <c r="AM1852" t="n">
        <v>-158</v>
      </c>
      <c r="AN1852" t="n">
        <v>-809</v>
      </c>
      <c r="AO1852" t="n">
        <v>-341</v>
      </c>
      <c r="AP1852" t="n">
        <v>-173</v>
      </c>
      <c r="AQ1852" t="n">
        <v>-224</v>
      </c>
      <c r="AR1852" t="n">
        <v>-294</v>
      </c>
      <c r="AS1852" t="n">
        <v>-1032</v>
      </c>
      <c r="AT1852" t="n">
        <v>-258</v>
      </c>
      <c r="AU1852" t="n">
        <v>-432</v>
      </c>
      <c r="AV1852" t="n">
        <v>-389</v>
      </c>
      <c r="AW1852" t="n">
        <v>-411</v>
      </c>
      <c r="AX1852" t="n">
        <v>-1489</v>
      </c>
      <c r="AY1852" t="n">
        <v>-363</v>
      </c>
      <c r="AZ1852" t="n">
        <v>-414</v>
      </c>
      <c r="BA1852" t="n">
        <v>-272</v>
      </c>
      <c r="BB1852" t="n">
        <v>-372</v>
      </c>
      <c r="BC1852" t="n">
        <v>-1421</v>
      </c>
      <c r="BD1852" t="n">
        <v>-421</v>
      </c>
      <c r="BE1852" t="n">
        <v>-400</v>
      </c>
      <c r="BF1852" t="n">
        <v>-467</v>
      </c>
    </row>
    <row r="1853">
      <c r="A1853" t="inlineStr">
        <is>
          <t>Total non-operating income (expense) ,net-c</t>
        </is>
      </c>
      <c r="I1853">
        <f>SUM(I1850:I1851)+SUM(I1841:I1845)</f>
        <v/>
      </c>
      <c r="J1853">
        <f>SUM(J1850:J1851)+SUM(J1841:J1845)</f>
        <v/>
      </c>
      <c r="K1853">
        <f>SUM(K1850:K1851)+SUM(K1841:K1845)</f>
        <v/>
      </c>
      <c r="L1853">
        <f>SUM(L1850:L1851)+SUM(L1841:L1845)</f>
        <v/>
      </c>
      <c r="M1853">
        <f>SUM(M1850:M1851)+SUM(M1841:M1845)</f>
        <v/>
      </c>
      <c r="N1853">
        <f>SUM(N1850:N1851)+SUM(N1841:N1845)</f>
        <v/>
      </c>
      <c r="O1853">
        <f>SUM(O1850:O1851)+SUM(O1841:O1845)</f>
        <v/>
      </c>
      <c r="P1853">
        <f>SUM(P1850:P1851)+SUM(P1841:P1845)</f>
        <v/>
      </c>
      <c r="Q1853">
        <f>SUM(Q1850:Q1851)+SUM(Q1841:Q1845)</f>
        <v/>
      </c>
      <c r="R1853">
        <f>SUM(R1850:R1851)+SUM(R1841:R1845)</f>
        <v/>
      </c>
      <c r="S1853">
        <f>SUM(S1850:S1851)+SUM(S1841:S1845)</f>
        <v/>
      </c>
      <c r="T1853">
        <f>SUM(T1850:T1851)+SUM(T1841:T1845)</f>
        <v/>
      </c>
      <c r="U1853">
        <f>SUM(U1850:U1851)+SUM(U1841:U1845)</f>
        <v/>
      </c>
      <c r="V1853">
        <f>SUM(V1850:V1851)+SUM(V1841:V1845)</f>
        <v/>
      </c>
      <c r="W1853">
        <f>SUM(W1850:W1851)+SUM(W1841:W1845)</f>
        <v/>
      </c>
      <c r="X1853">
        <f>SUM(X1850:X1851)+SUM(X1841:X1845)</f>
        <v/>
      </c>
      <c r="Y1853">
        <f>SUM(Y1850:Y1851)+SUM(Y1841:Y1845)</f>
        <v/>
      </c>
      <c r="Z1853">
        <f>SUM(Z1850:Z1851)+SUM(Z1841:Z1845)</f>
        <v/>
      </c>
      <c r="AA1853">
        <f>SUM(AA1850:AA1851)+SUM(AA1841:AA1845)</f>
        <v/>
      </c>
      <c r="AB1853">
        <f>SUM(AB1850:AB1851)+SUM(AB1841:AB1845)</f>
        <v/>
      </c>
      <c r="AC1853">
        <f>SUM(AC1850:AC1851)+SUM(AC1841:AC1845)</f>
        <v/>
      </c>
      <c r="AD1853">
        <f>SUM(AD1850:AD1851)+SUM(AD1841:AD1845)</f>
        <v/>
      </c>
      <c r="AE1853">
        <f>SUM(AE1850:AE1851)+SUM(AE1841:AE1845)</f>
        <v/>
      </c>
      <c r="AF1853">
        <f>SUM(AF1850:AF1851)+SUM(AF1841:AF1845)</f>
        <v/>
      </c>
      <c r="AG1853">
        <f>SUM(AG1850:AG1851)+SUM(AG1841:AG1845)</f>
        <v/>
      </c>
      <c r="AH1853">
        <f>SUM(AH1850:AH1851)+SUM(AH1841:AH1845)</f>
        <v/>
      </c>
      <c r="AI1853">
        <f>SUM(AI1850:AI1851)+SUM(AI1841:AI1845)</f>
        <v/>
      </c>
      <c r="AJ1853">
        <f>SUM(AJ1850:AJ1851)+SUM(AJ1841:AJ1845)</f>
        <v/>
      </c>
      <c r="AK1853">
        <f>SUM(AK1850:AK1851)+SUM(AK1841:AK1845)</f>
        <v/>
      </c>
      <c r="AL1853">
        <f>SUM(AL1850:AL1851)+SUM(AL1841:AL1845)</f>
        <v/>
      </c>
      <c r="AM1853">
        <f>SUM(AM1850:AM1851)+SUM(AM1841:AM1845)</f>
        <v/>
      </c>
      <c r="AN1853">
        <f>SUM(AN1850:AN1851)+SUM(AN1841:AN1845)</f>
        <v/>
      </c>
      <c r="AO1853">
        <f>SUM(AO1850:AO1851)+SUM(AO1841:AO1845)</f>
        <v/>
      </c>
      <c r="AP1853">
        <f>SUM(AP1850:AP1851)+SUM(AP1841:AP1845)</f>
        <v/>
      </c>
      <c r="AQ1853">
        <f>SUM(AQ1850:AQ1851)+SUM(AQ1841:AQ1845)</f>
        <v/>
      </c>
      <c r="AR1853">
        <f>SUM(AR1850:AR1851)+SUM(AR1841:AR1845)</f>
        <v/>
      </c>
      <c r="AS1853">
        <f>SUM(AS1850:AS1851)+SUM(AS1841:AS1845)</f>
        <v/>
      </c>
      <c r="AT1853">
        <f>SUM(AT1850:AT1851)+SUM(AT1841:AT1845)</f>
        <v/>
      </c>
      <c r="AU1853">
        <f>SUM(AU1850:AU1851)+SUM(AU1841:AU1845)</f>
        <v/>
      </c>
      <c r="AV1853">
        <f>SUM(AV1850:AV1851)+SUM(AV1841:AV1845)</f>
        <v/>
      </c>
      <c r="AW1853">
        <f>SUM(AW1850:AW1851)+SUM(AW1841:AW1845)</f>
        <v/>
      </c>
      <c r="AX1853">
        <f>SUM(AX1850:AX1851)+SUM(AX1841:AX1845)</f>
        <v/>
      </c>
      <c r="AY1853">
        <f>SUM(AY1850:AY1851)+SUM(AY1841:AY1845)</f>
        <v/>
      </c>
      <c r="AZ1853">
        <f>SUM(AZ1850:AZ1851)+SUM(AZ1841:AZ1845)</f>
        <v/>
      </c>
      <c r="BA1853">
        <f>SUM(BA1850:BA1851)+SUM(BA1841:BA1845)</f>
        <v/>
      </c>
      <c r="BB1853">
        <f>SUM(BB1850:BB1851)+SUM(BB1841:BB1845)</f>
        <v/>
      </c>
      <c r="BC1853">
        <f>SUM(BC1850:BC1851)+SUM(BC1841:BC1845)</f>
        <v/>
      </c>
      <c r="BD1853">
        <f>SUM(BD1850:BD1851)+SUM(BD1841:BD1845)</f>
        <v/>
      </c>
      <c r="BE1853">
        <f>SUM(BE1850:BE1851)+SUM(BE1841:BE1845)</f>
        <v/>
      </c>
      <c r="BF1853">
        <f>SUM(BF1850:BF1851)+SUM(BF1841:BF1845)</f>
        <v/>
      </c>
    </row>
    <row r="1854">
      <c r="A1854" t="inlineStr">
        <is>
          <t>Sum check</t>
        </is>
      </c>
      <c r="I1854">
        <f>I1852-I1853</f>
        <v/>
      </c>
      <c r="J1854">
        <f>J1852-J1853</f>
        <v/>
      </c>
      <c r="K1854">
        <f>K1852-K1853</f>
        <v/>
      </c>
      <c r="L1854">
        <f>L1852-L1853</f>
        <v/>
      </c>
      <c r="M1854">
        <f>M1852-M1853</f>
        <v/>
      </c>
      <c r="N1854">
        <f>N1852-N1853</f>
        <v/>
      </c>
      <c r="O1854">
        <f>O1852-O1853</f>
        <v/>
      </c>
      <c r="P1854">
        <f>P1852-P1853</f>
        <v/>
      </c>
      <c r="Q1854">
        <f>Q1852-Q1853</f>
        <v/>
      </c>
      <c r="R1854">
        <f>R1852-R1853</f>
        <v/>
      </c>
      <c r="S1854">
        <f>S1852-S1853</f>
        <v/>
      </c>
      <c r="T1854">
        <f>T1852-T1853</f>
        <v/>
      </c>
      <c r="U1854">
        <f>U1852-U1853</f>
        <v/>
      </c>
      <c r="V1854">
        <f>V1852-V1853</f>
        <v/>
      </c>
      <c r="W1854">
        <f>W1852-W1853</f>
        <v/>
      </c>
      <c r="X1854">
        <f>X1852-X1853</f>
        <v/>
      </c>
      <c r="Y1854">
        <f>Y1852-Y1853</f>
        <v/>
      </c>
      <c r="Z1854">
        <f>Z1852-Z1853</f>
        <v/>
      </c>
      <c r="AA1854">
        <f>AA1852-AA1853</f>
        <v/>
      </c>
      <c r="AB1854">
        <f>AB1852-AB1853</f>
        <v/>
      </c>
      <c r="AC1854">
        <f>AC1852-AC1853</f>
        <v/>
      </c>
      <c r="AD1854">
        <f>AD1852-AD1853</f>
        <v/>
      </c>
      <c r="AE1854">
        <f>AE1852-AE1853</f>
        <v/>
      </c>
      <c r="AF1854">
        <f>AF1852-AF1853</f>
        <v/>
      </c>
      <c r="AG1854">
        <f>AG1852-AG1853</f>
        <v/>
      </c>
      <c r="AH1854">
        <f>AH1852-AH1853</f>
        <v/>
      </c>
      <c r="AI1854">
        <f>AI1852-AI1853</f>
        <v/>
      </c>
      <c r="AJ1854">
        <f>AJ1852-AJ1853</f>
        <v/>
      </c>
      <c r="AK1854">
        <f>AK1852-AK1853</f>
        <v/>
      </c>
      <c r="AL1854">
        <f>AL1852-AL1853</f>
        <v/>
      </c>
      <c r="AM1854">
        <f>AM1852-AM1853</f>
        <v/>
      </c>
      <c r="AN1854">
        <f>AN1852-AN1853</f>
        <v/>
      </c>
      <c r="AO1854">
        <f>AO1852-AO1853</f>
        <v/>
      </c>
      <c r="AP1854">
        <f>AP1852-AP1853</f>
        <v/>
      </c>
      <c r="AQ1854">
        <f>AQ1852-AQ1853</f>
        <v/>
      </c>
      <c r="AR1854">
        <f>AR1852-AR1853</f>
        <v/>
      </c>
      <c r="AS1854">
        <f>AS1852-AS1853</f>
        <v/>
      </c>
      <c r="AT1854">
        <f>AT1852-AT1853</f>
        <v/>
      </c>
      <c r="AU1854">
        <f>AU1852-AU1853</f>
        <v/>
      </c>
      <c r="AV1854">
        <f>AV1852-AV1853</f>
        <v/>
      </c>
      <c r="AW1854">
        <f>AW1852-AW1853</f>
        <v/>
      </c>
      <c r="AX1854">
        <f>AX1852-AX1853</f>
        <v/>
      </c>
      <c r="AY1854">
        <f>AY1852-AY1853</f>
        <v/>
      </c>
      <c r="AZ1854">
        <f>AZ1852-AZ1853</f>
        <v/>
      </c>
      <c r="BA1854">
        <f>BA1852-BA1853</f>
        <v/>
      </c>
      <c r="BB1854">
        <f>BB1852-BB1853</f>
        <v/>
      </c>
      <c r="BC1854">
        <f>BC1852-BC1853</f>
        <v/>
      </c>
      <c r="BD1854">
        <f>BD1852-BD1853</f>
        <v/>
      </c>
      <c r="BE1854">
        <f>BE1852-BE1853</f>
        <v/>
      </c>
      <c r="BF1854">
        <f>BF1852-BF1853</f>
        <v/>
      </c>
    </row>
    <row r="1856">
      <c r="A1856" t="inlineStr">
        <is>
          <t>Income (loss) before reorganization items ,net</t>
        </is>
      </c>
      <c r="C1856" t="inlineStr">
        <is>
          <t>Million</t>
        </is>
      </c>
      <c r="D1856" t="inlineStr">
        <is>
          <t>QQQQ</t>
        </is>
      </c>
      <c r="F1856" t="n">
        <v>-203</v>
      </c>
      <c r="G1856" t="n">
        <v>344</v>
      </c>
      <c r="H1856" t="n">
        <v>440</v>
      </c>
      <c r="I1856" t="n">
        <v>-104</v>
      </c>
      <c r="J1856" t="n">
        <v>475</v>
      </c>
      <c r="K1856" t="n">
        <v>493</v>
      </c>
      <c r="L1856" t="n">
        <v>1204</v>
      </c>
      <c r="M1856" t="n">
        <v>949</v>
      </c>
      <c r="N1856" t="n">
        <v>567</v>
      </c>
      <c r="O1856" t="n">
        <v>3212</v>
      </c>
    </row>
    <row r="1857">
      <c r="A1857" t="inlineStr">
        <is>
          <t>Income (loss) before reorganization items ,net-c</t>
        </is>
      </c>
      <c r="F1857">
        <f>F1837+SUM(F1842:F1845)+SUM(F1850:F1851)</f>
        <v/>
      </c>
      <c r="G1857">
        <f>G1837+SUM(G1842:G1845)+SUM(G1850:G1851)</f>
        <v/>
      </c>
      <c r="H1857">
        <f>H1837+SUM(H1842:H1845)+SUM(H1850:H1851)</f>
        <v/>
      </c>
      <c r="I1857">
        <f>I1837+SUM(I1842:I1845)+SUM(I1850:I1851)</f>
        <v/>
      </c>
      <c r="J1857">
        <f>J1837+SUM(J1842:J1845)+SUM(J1850:J1851)</f>
        <v/>
      </c>
      <c r="K1857">
        <f>K1837+SUM(K1842:K1845)+SUM(K1850:K1851)</f>
        <v/>
      </c>
      <c r="L1857">
        <f>L1837+SUM(L1842:L1845)+SUM(L1850:L1851)</f>
        <v/>
      </c>
      <c r="M1857">
        <f>M1837+SUM(M1842:M1845)+SUM(M1850:M1851)</f>
        <v/>
      </c>
      <c r="N1857">
        <f>N1837+SUM(N1842:N1845)+SUM(N1850:N1851)</f>
        <v/>
      </c>
      <c r="O1857">
        <f>O1837+SUM(O1842:O1845)+SUM(O1850:O1851)</f>
        <v/>
      </c>
      <c r="S1857">
        <f>S1837+SUM(S1842:S1845)+SUM(S1850:S1851)</f>
        <v/>
      </c>
      <c r="X1857">
        <f>X1837+SUM(X1842:X1845)+SUM(X1850:X1851)</f>
        <v/>
      </c>
      <c r="AC1857">
        <f>AC1837+SUM(AC1842:AC1845)+SUM(AC1850:AC1851)</f>
        <v/>
      </c>
      <c r="AH1857">
        <f>AH1837+SUM(AH1842:AH1845)+SUM(AH1850:AH1851)</f>
        <v/>
      </c>
      <c r="AM1857">
        <f>AM1837+SUM(AM1842:AM1845)+SUM(AM1850:AM1851)</f>
        <v/>
      </c>
      <c r="AR1857">
        <f>AR1837+SUM(AR1842:AR1845)+SUM(AR1850:AR1851)</f>
        <v/>
      </c>
      <c r="AV1857">
        <f>AV1837+SUM(AV1842:AV1845)+SUM(AV1850:AV1851)</f>
        <v/>
      </c>
    </row>
    <row r="1858">
      <c r="A1858" t="inlineStr">
        <is>
          <t>Sum check</t>
        </is>
      </c>
      <c r="F1858">
        <f>F1856-F1857</f>
        <v/>
      </c>
      <c r="G1858">
        <f>G1856-G1857</f>
        <v/>
      </c>
      <c r="H1858">
        <f>H1856-H1857</f>
        <v/>
      </c>
      <c r="I1858">
        <f>I1856-I1857</f>
        <v/>
      </c>
      <c r="J1858">
        <f>J1856-J1857</f>
        <v/>
      </c>
      <c r="K1858">
        <f>K1856-K1857</f>
        <v/>
      </c>
      <c r="L1858">
        <f>L1856-L1857</f>
        <v/>
      </c>
      <c r="M1858">
        <f>M1856-M1857</f>
        <v/>
      </c>
      <c r="N1858">
        <f>N1856-N1857</f>
        <v/>
      </c>
      <c r="O1858">
        <f>O1856-O1857</f>
        <v/>
      </c>
      <c r="S1858">
        <f>S1856-S1857</f>
        <v/>
      </c>
      <c r="X1858">
        <f>X1856-X1857</f>
        <v/>
      </c>
      <c r="AC1858">
        <f>AC1856-AC1857</f>
        <v/>
      </c>
      <c r="AH1858">
        <f>AH1856-AH1857</f>
        <v/>
      </c>
      <c r="AM1858">
        <f>AM1856-AM1857</f>
        <v/>
      </c>
      <c r="AR1858">
        <f>AR1856-AR1857</f>
        <v/>
      </c>
      <c r="AV1858">
        <f>AV1856-AV1857</f>
        <v/>
      </c>
    </row>
    <row r="1860">
      <c r="A1860" t="inlineStr">
        <is>
          <t>Reorganization items ,net</t>
        </is>
      </c>
      <c r="C1860" t="inlineStr">
        <is>
          <t>Million</t>
        </is>
      </c>
      <c r="D1860" t="inlineStr">
        <is>
          <t>QQQQ</t>
        </is>
      </c>
      <c r="F1860" t="n">
        <v>-160</v>
      </c>
      <c r="G1860" t="n">
        <v>-124</v>
      </c>
      <c r="H1860" t="n">
        <v>-151</v>
      </c>
      <c r="I1860" t="n">
        <v>-2220</v>
      </c>
      <c r="J1860" t="n">
        <v>-2655</v>
      </c>
    </row>
    <row r="1861">
      <c r="A1861" t="inlineStr">
        <is>
          <t>Income (loss) before income taxes</t>
        </is>
      </c>
      <c r="C1861" t="inlineStr">
        <is>
          <t>Million</t>
        </is>
      </c>
      <c r="D1861" t="inlineStr">
        <is>
          <t>QQQQ</t>
        </is>
      </c>
      <c r="F1861" t="n">
        <v>-363</v>
      </c>
      <c r="G1861" t="n">
        <v>220</v>
      </c>
      <c r="H1861" t="n">
        <v>289</v>
      </c>
      <c r="I1861" t="n">
        <v>-2324</v>
      </c>
      <c r="J1861" t="n">
        <v>-2180</v>
      </c>
      <c r="K1861" t="n">
        <v>493</v>
      </c>
      <c r="L1861" t="n">
        <v>1204</v>
      </c>
      <c r="M1861" t="n">
        <v>949</v>
      </c>
      <c r="N1861" t="n">
        <v>567</v>
      </c>
      <c r="O1861" t="n">
        <v>3212</v>
      </c>
      <c r="P1861" t="n">
        <v>943</v>
      </c>
      <c r="Q1861" t="n">
        <v>1719</v>
      </c>
      <c r="R1861" t="n">
        <v>1709</v>
      </c>
      <c r="S1861" t="n">
        <v>244</v>
      </c>
      <c r="T1861" t="n">
        <v>4616</v>
      </c>
      <c r="U1861" t="n">
        <v>1117</v>
      </c>
      <c r="V1861" t="n">
        <v>1493</v>
      </c>
      <c r="W1861" t="n">
        <v>1189</v>
      </c>
      <c r="X1861" t="n">
        <v>500</v>
      </c>
      <c r="Y1861" t="n">
        <v>4299</v>
      </c>
      <c r="Z1861" t="n">
        <v>365</v>
      </c>
      <c r="AA1861" t="n">
        <v>1291</v>
      </c>
      <c r="AB1861" t="n">
        <v>1004</v>
      </c>
      <c r="AC1861" t="n">
        <v>425</v>
      </c>
      <c r="AD1861" t="n">
        <v>3084</v>
      </c>
      <c r="AE1861" t="n">
        <v>273</v>
      </c>
      <c r="AF1861" t="n">
        <v>769</v>
      </c>
      <c r="AG1861" t="n">
        <v>456</v>
      </c>
      <c r="AH1861" t="n">
        <v>387</v>
      </c>
      <c r="AI1861" t="n">
        <v>1884</v>
      </c>
      <c r="AJ1861" t="n">
        <v>245</v>
      </c>
      <c r="AK1861" t="n">
        <v>882</v>
      </c>
      <c r="AL1861" t="n">
        <v>557</v>
      </c>
      <c r="AM1861" t="n">
        <v>571</v>
      </c>
      <c r="AN1861" t="n">
        <v>2256</v>
      </c>
      <c r="AO1861" t="n">
        <v>-2890</v>
      </c>
      <c r="AP1861" t="n">
        <v>-2659</v>
      </c>
      <c r="AQ1861" t="n">
        <v>-3095</v>
      </c>
      <c r="AR1861" t="n">
        <v>-2809</v>
      </c>
      <c r="AS1861" t="n">
        <v>-11453</v>
      </c>
      <c r="AT1861" t="n">
        <v>-1573</v>
      </c>
      <c r="AU1861" t="n">
        <v>9</v>
      </c>
      <c r="AV1861" t="n">
        <v>206</v>
      </c>
      <c r="AW1861" t="n">
        <v>-1191</v>
      </c>
      <c r="AX1861" t="n">
        <v>-2548</v>
      </c>
      <c r="AY1861" t="n">
        <v>-2086</v>
      </c>
      <c r="AZ1861" t="n">
        <v>603</v>
      </c>
      <c r="BA1861" t="n">
        <v>658</v>
      </c>
      <c r="BB1861" t="n">
        <v>1011</v>
      </c>
      <c r="BC1861" t="n">
        <v>186</v>
      </c>
      <c r="BD1861" t="n">
        <v>17</v>
      </c>
      <c r="BE1861" t="n">
        <v>1763</v>
      </c>
      <c r="BF1861" t="n">
        <v>-690</v>
      </c>
    </row>
    <row r="1862">
      <c r="A1862" t="inlineStr">
        <is>
          <t>Income (loss) before income taxes-c</t>
        </is>
      </c>
      <c r="F1862">
        <f>SUM(F1842:F1845)+SUM(F1850:F1851)+F1860+F1837</f>
        <v/>
      </c>
      <c r="G1862">
        <f>SUM(G1842:G1845)+SUM(G1850:G1851)+G1860+G1837</f>
        <v/>
      </c>
      <c r="H1862">
        <f>SUM(H1842:H1845)+SUM(H1850:H1851)+H1860+H1837</f>
        <v/>
      </c>
      <c r="I1862">
        <f>SUM(I1842:I1845)+SUM(I1850:I1851)+I1860+I1837</f>
        <v/>
      </c>
      <c r="J1862">
        <f>SUM(J1842:J1845)+SUM(J1850:J1851)+J1860+J1837</f>
        <v/>
      </c>
      <c r="K1862">
        <f>SUM(K1842:K1845)+SUM(K1850:K1851)+K1860+K1837</f>
        <v/>
      </c>
      <c r="L1862">
        <f>SUM(L1842:L1845)+SUM(L1850:L1851)+L1860+L1837</f>
        <v/>
      </c>
      <c r="M1862">
        <f>SUM(M1842:M1845)+SUM(M1850:M1851)+M1860+M1837</f>
        <v/>
      </c>
      <c r="N1862">
        <f>SUM(N1842:N1845)+SUM(N1850:N1851)+N1860+N1837</f>
        <v/>
      </c>
      <c r="O1862">
        <f>SUM(O1842:O1845)+SUM(O1850:O1851)+O1860+O1837</f>
        <v/>
      </c>
      <c r="P1862">
        <f>SUM(P1842:P1845)+SUM(P1850:P1851)+P1860+P1837</f>
        <v/>
      </c>
      <c r="Q1862">
        <f>SUM(Q1842:Q1845)+SUM(Q1850:Q1851)+Q1860+Q1837</f>
        <v/>
      </c>
      <c r="R1862">
        <f>SUM(R1842:R1845)+SUM(R1850:R1851)+R1860+R1837</f>
        <v/>
      </c>
      <c r="S1862">
        <f>SUM(S1842:S1845)+SUM(S1850:S1851)+S1860+S1837</f>
        <v/>
      </c>
      <c r="T1862">
        <f>SUM(T1842:T1845)+SUM(T1850:T1851)+T1860+T1837</f>
        <v/>
      </c>
      <c r="U1862">
        <f>SUM(U1842:U1845)+SUM(U1850:U1851)+U1860+U1837</f>
        <v/>
      </c>
      <c r="V1862">
        <f>SUM(V1842:V1845)+SUM(V1850:V1851)+V1860+V1837</f>
        <v/>
      </c>
      <c r="W1862">
        <f>SUM(W1842:W1845)+SUM(W1850:W1851)+W1860+W1837</f>
        <v/>
      </c>
      <c r="X1862">
        <f>SUM(X1842:X1845)+SUM(X1850:X1851)+X1860+X1837</f>
        <v/>
      </c>
      <c r="Y1862">
        <f>SUM(Y1842:Y1845)+SUM(Y1850:Y1851)+Y1860+Y1837</f>
        <v/>
      </c>
      <c r="Z1862">
        <f>SUM(Z1842:Z1845)+SUM(Z1850:Z1851)+Z1860+Z1837</f>
        <v/>
      </c>
      <c r="AA1862">
        <f>SUM(AA1842:AA1845)+SUM(AA1850:AA1851)+AA1860+AA1837</f>
        <v/>
      </c>
      <c r="AB1862">
        <f>SUM(AB1842:AB1845)+SUM(AB1850:AB1851)+AB1860+AB1837</f>
        <v/>
      </c>
      <c r="AC1862">
        <f>SUM(AC1842:AC1845)+SUM(AC1850:AC1851)+AC1860+AC1837</f>
        <v/>
      </c>
      <c r="AD1862">
        <f>SUM(AD1842:AD1845)+SUM(AD1850:AD1851)+AD1860+AD1837</f>
        <v/>
      </c>
      <c r="AE1862">
        <f>SUM(AE1842:AE1845)+SUM(AE1850:AE1851)+AE1860+AE1837</f>
        <v/>
      </c>
      <c r="AF1862">
        <f>SUM(AF1842:AF1845)+SUM(AF1850:AF1851)+AF1860+AF1837</f>
        <v/>
      </c>
      <c r="AG1862">
        <f>SUM(AG1842:AG1845)+SUM(AG1850:AG1851)+AG1860+AG1837</f>
        <v/>
      </c>
      <c r="AH1862">
        <f>SUM(AH1842:AH1845)+SUM(AH1850:AH1851)+AH1860+AH1837</f>
        <v/>
      </c>
      <c r="AI1862">
        <f>SUM(AI1842:AI1845)+SUM(AI1850:AI1851)+AI1860+AI1837</f>
        <v/>
      </c>
      <c r="AJ1862">
        <f>SUM(AJ1842:AJ1845)+SUM(AJ1850:AJ1851)+AJ1860+AJ1837</f>
        <v/>
      </c>
      <c r="AK1862">
        <f>SUM(AK1842:AK1845)+SUM(AK1850:AK1851)+AK1860+AK1837</f>
        <v/>
      </c>
      <c r="AL1862">
        <f>SUM(AL1842:AL1845)+SUM(AL1850:AL1851)+AL1860+AL1837</f>
        <v/>
      </c>
      <c r="AM1862">
        <f>SUM(AM1842:AM1845)+SUM(AM1850:AM1851)+AM1860+AM1837</f>
        <v/>
      </c>
      <c r="AN1862">
        <f>SUM(AN1842:AN1845)+SUM(AN1850:AN1851)+AN1860+AN1837</f>
        <v/>
      </c>
      <c r="AO1862">
        <f>SUM(AO1842:AO1845)+SUM(AO1850:AO1851)+AO1860+AO1837</f>
        <v/>
      </c>
      <c r="AP1862">
        <f>SUM(AP1842:AP1845)+SUM(AP1850:AP1851)+AP1860+AP1837</f>
        <v/>
      </c>
      <c r="AQ1862">
        <f>SUM(AQ1842:AQ1845)+SUM(AQ1850:AQ1851)+AQ1860+AQ1837</f>
        <v/>
      </c>
      <c r="AR1862">
        <f>SUM(AR1842:AR1845)+SUM(AR1850:AR1851)+AR1860+AR1837</f>
        <v/>
      </c>
      <c r="AS1862">
        <f>SUM(AS1842:AS1845)+SUM(AS1850:AS1851)+AS1860+AS1837</f>
        <v/>
      </c>
      <c r="AT1862">
        <f>SUM(AT1842:AT1845)+SUM(AT1850:AT1851)+AT1860+AT1837</f>
        <v/>
      </c>
      <c r="AU1862">
        <f>SUM(AU1842:AU1845)+SUM(AU1850:AU1851)+AU1860+AU1837</f>
        <v/>
      </c>
      <c r="AV1862">
        <f>SUM(AV1842:AV1845)+SUM(AV1850:AV1851)+AV1860+AV1837</f>
        <v/>
      </c>
      <c r="AW1862">
        <f>SUM(AW1842:AW1845)+SUM(AW1850:AW1851)+AW1860+AW1837</f>
        <v/>
      </c>
      <c r="AX1862">
        <f>SUM(AX1842:AX1845)+SUM(AX1850:AX1851)+AX1860+AX1837</f>
        <v/>
      </c>
      <c r="AY1862">
        <f>SUM(AY1842:AY1845)+SUM(AY1850:AY1851)+AY1860+AY1837</f>
        <v/>
      </c>
      <c r="AZ1862">
        <f>SUM(AZ1842:AZ1845)+SUM(AZ1850:AZ1851)+AZ1860+AZ1837</f>
        <v/>
      </c>
      <c r="BA1862">
        <f>SUM(BA1842:BA1845)+SUM(BA1850:BA1851)+BA1860+BA1837</f>
        <v/>
      </c>
      <c r="BB1862">
        <f>SUM(BB1842:BB1845)+SUM(BB1850:BB1851)+BB1860+BB1837</f>
        <v/>
      </c>
      <c r="BC1862">
        <f>SUM(BC1842:BC1845)+SUM(BC1850:BC1851)+BC1860+BC1837</f>
        <v/>
      </c>
      <c r="BD1862">
        <f>SUM(BD1842:BD1845)+SUM(BD1850:BD1851)+BD1860+BD1837</f>
        <v/>
      </c>
      <c r="BE1862">
        <f>SUM(BE1842:BE1845)+SUM(BE1850:BE1851)+BE1860+BE1837</f>
        <v/>
      </c>
      <c r="BF1862">
        <f>SUM(BF1842:BF1845)+SUM(BF1850:BF1851)+BF1860+BF1837</f>
        <v/>
      </c>
    </row>
    <row r="1863">
      <c r="A1863" t="inlineStr">
        <is>
          <t>Sum check</t>
        </is>
      </c>
      <c r="F1863">
        <f>F1861-F1862</f>
        <v/>
      </c>
      <c r="G1863">
        <f>G1861-G1862</f>
        <v/>
      </c>
      <c r="H1863">
        <f>H1861-H1862</f>
        <v/>
      </c>
      <c r="I1863">
        <f>I1861-I1862</f>
        <v/>
      </c>
      <c r="J1863">
        <f>J1861-J1862</f>
        <v/>
      </c>
      <c r="K1863">
        <f>K1861-K1862</f>
        <v/>
      </c>
      <c r="L1863">
        <f>L1861-L1862</f>
        <v/>
      </c>
      <c r="M1863">
        <f>M1861-M1862</f>
        <v/>
      </c>
      <c r="N1863">
        <f>N1861-N1862</f>
        <v/>
      </c>
      <c r="O1863">
        <f>O1861-O1862</f>
        <v/>
      </c>
      <c r="P1863">
        <f>P1861-P1862</f>
        <v/>
      </c>
      <c r="Q1863">
        <f>Q1861-Q1862</f>
        <v/>
      </c>
      <c r="R1863">
        <f>R1861-R1862</f>
        <v/>
      </c>
      <c r="S1863">
        <f>S1861-S1862</f>
        <v/>
      </c>
      <c r="T1863">
        <f>T1861-T1862</f>
        <v/>
      </c>
      <c r="U1863">
        <f>U1861-U1862</f>
        <v/>
      </c>
      <c r="V1863">
        <f>V1861-V1862</f>
        <v/>
      </c>
      <c r="W1863">
        <f>W1861-W1862</f>
        <v/>
      </c>
      <c r="X1863">
        <f>X1861-X1862</f>
        <v/>
      </c>
      <c r="Y1863">
        <f>Y1861-Y1862</f>
        <v/>
      </c>
      <c r="Z1863">
        <f>Z1861-Z1862</f>
        <v/>
      </c>
      <c r="AA1863">
        <f>AA1861-AA1862</f>
        <v/>
      </c>
      <c r="AB1863">
        <f>AB1861-AB1862</f>
        <v/>
      </c>
      <c r="AC1863">
        <f>AC1861-AC1862</f>
        <v/>
      </c>
      <c r="AD1863">
        <f>AD1861-AD1862</f>
        <v/>
      </c>
      <c r="AE1863">
        <f>AE1861-AE1862</f>
        <v/>
      </c>
      <c r="AF1863">
        <f>AF1861-AF1862</f>
        <v/>
      </c>
      <c r="AG1863">
        <f>AG1861-AG1862</f>
        <v/>
      </c>
      <c r="AH1863">
        <f>AH1861-AH1862</f>
        <v/>
      </c>
      <c r="AI1863">
        <f>AI1861-AI1862</f>
        <v/>
      </c>
      <c r="AJ1863">
        <f>AJ1861-AJ1862</f>
        <v/>
      </c>
      <c r="AK1863">
        <f>AK1861-AK1862</f>
        <v/>
      </c>
      <c r="AL1863">
        <f>AL1861-AL1862</f>
        <v/>
      </c>
      <c r="AM1863">
        <f>AM1861-AM1862</f>
        <v/>
      </c>
      <c r="AN1863">
        <f>AN1861-AN1862</f>
        <v/>
      </c>
      <c r="AO1863">
        <f>AO1861-AO1862</f>
        <v/>
      </c>
      <c r="AP1863">
        <f>AP1861-AP1862</f>
        <v/>
      </c>
      <c r="AQ1863">
        <f>AQ1861-AQ1862</f>
        <v/>
      </c>
      <c r="AR1863">
        <f>AR1861-AR1862</f>
        <v/>
      </c>
      <c r="AS1863">
        <f>AS1861-AS1862</f>
        <v/>
      </c>
      <c r="AT1863">
        <f>AT1861-AT1862</f>
        <v/>
      </c>
      <c r="AU1863">
        <f>AU1861-AU1862</f>
        <v/>
      </c>
      <c r="AV1863">
        <f>AV1861-AV1862</f>
        <v/>
      </c>
      <c r="AW1863">
        <f>AW1861-AW1862</f>
        <v/>
      </c>
      <c r="AX1863">
        <f>AX1861-AX1862</f>
        <v/>
      </c>
      <c r="AY1863">
        <f>AY1861-AY1862</f>
        <v/>
      </c>
      <c r="AZ1863">
        <f>AZ1861-AZ1862</f>
        <v/>
      </c>
      <c r="BA1863">
        <f>BA1861-BA1862</f>
        <v/>
      </c>
      <c r="BB1863">
        <f>BB1861-BB1862</f>
        <v/>
      </c>
      <c r="BC1863">
        <f>BC1861-BC1862</f>
        <v/>
      </c>
      <c r="BD1863">
        <f>BD1861-BD1862</f>
        <v/>
      </c>
      <c r="BE1863">
        <f>BE1861-BE1862</f>
        <v/>
      </c>
      <c r="BF1863">
        <f>BF1861-BF1862</f>
        <v/>
      </c>
    </row>
    <row r="1865">
      <c r="A1865" t="inlineStr">
        <is>
          <t>Income tax benefit</t>
        </is>
      </c>
      <c r="C1865" t="inlineStr">
        <is>
          <t>Million</t>
        </is>
      </c>
      <c r="D1865" t="inlineStr">
        <is>
          <t>QQQQ</t>
        </is>
      </c>
      <c r="F1865" t="n">
        <v>-22</v>
      </c>
      <c r="I1865" t="n">
        <v>-324</v>
      </c>
      <c r="J1865" t="n">
        <v>-346</v>
      </c>
      <c r="K1865" t="n">
        <v>13</v>
      </c>
      <c r="L1865" t="n">
        <v>340</v>
      </c>
      <c r="M1865" t="n">
        <v>7</v>
      </c>
      <c r="N1865" t="n">
        <v>-30</v>
      </c>
      <c r="O1865" t="n">
        <v>330</v>
      </c>
      <c r="P1865" t="n">
        <v>11</v>
      </c>
      <c r="Q1865" t="n">
        <v>15</v>
      </c>
      <c r="R1865" t="n">
        <v>16</v>
      </c>
      <c r="S1865" t="n">
        <v>-3037</v>
      </c>
      <c r="T1865" t="n">
        <v>-2994</v>
      </c>
      <c r="U1865" t="n">
        <v>417</v>
      </c>
      <c r="V1865" t="n">
        <v>543</v>
      </c>
      <c r="W1865" t="n">
        <v>452</v>
      </c>
      <c r="X1865" t="n">
        <v>211</v>
      </c>
      <c r="Y1865" t="n">
        <v>1623</v>
      </c>
      <c r="Z1865" t="n">
        <v>131</v>
      </c>
      <c r="AA1865" t="n">
        <v>488</v>
      </c>
      <c r="AB1865" t="n">
        <v>380</v>
      </c>
      <c r="AC1865" t="n">
        <v>167</v>
      </c>
      <c r="AD1865" t="n">
        <v>1165</v>
      </c>
      <c r="AE1865" t="n">
        <v>87</v>
      </c>
      <c r="AF1865" t="n">
        <v>203</v>
      </c>
      <c r="AG1865" t="n">
        <v>115</v>
      </c>
      <c r="AH1865" t="n">
        <v>68</v>
      </c>
      <c r="AI1865" t="n">
        <v>472</v>
      </c>
      <c r="AJ1865" t="n">
        <v>60</v>
      </c>
      <c r="AK1865" t="n">
        <v>220</v>
      </c>
      <c r="AL1865" t="n">
        <v>132</v>
      </c>
      <c r="AM1865" t="n">
        <v>157</v>
      </c>
      <c r="AN1865" t="n">
        <v>570</v>
      </c>
      <c r="AO1865" t="n">
        <v>-649</v>
      </c>
      <c r="AP1865" t="n">
        <v>-592</v>
      </c>
      <c r="AQ1865" t="n">
        <v>-696</v>
      </c>
      <c r="AR1865" t="n">
        <v>-631</v>
      </c>
      <c r="AS1865" t="n">
        <v>-2568</v>
      </c>
      <c r="AT1865" t="n">
        <v>-323</v>
      </c>
      <c r="AU1865" t="n">
        <v>-10</v>
      </c>
      <c r="AV1865" t="n">
        <v>37</v>
      </c>
      <c r="AW1865" t="n">
        <v>-260</v>
      </c>
      <c r="AX1865" t="n">
        <v>-555</v>
      </c>
      <c r="AY1865" t="n">
        <v>-451</v>
      </c>
      <c r="AZ1865" t="n">
        <v>127</v>
      </c>
      <c r="BA1865" t="n">
        <v>175</v>
      </c>
      <c r="BB1865" t="n">
        <v>208</v>
      </c>
      <c r="BC1865" t="n">
        <v>59</v>
      </c>
      <c r="BD1865" t="n">
        <v>7</v>
      </c>
      <c r="BE1865" t="n">
        <v>425</v>
      </c>
      <c r="BF1865" t="n">
        <v>-145</v>
      </c>
    </row>
    <row r="1866">
      <c r="A1866" t="inlineStr">
        <is>
          <t>Net earnings (loss)</t>
        </is>
      </c>
      <c r="C1866" t="inlineStr">
        <is>
          <t>Million</t>
        </is>
      </c>
      <c r="D1866" t="inlineStr">
        <is>
          <t>QQQQ</t>
        </is>
      </c>
      <c r="F1866" t="n">
        <v>-341</v>
      </c>
      <c r="G1866" t="n">
        <v>220</v>
      </c>
      <c r="H1866" t="n">
        <v>289</v>
      </c>
      <c r="I1866" t="n">
        <v>-2000</v>
      </c>
      <c r="J1866" t="n">
        <v>-1834</v>
      </c>
      <c r="K1866" t="n">
        <v>480</v>
      </c>
      <c r="L1866" t="n">
        <v>864</v>
      </c>
      <c r="M1866" t="n">
        <v>942</v>
      </c>
      <c r="N1866" t="n">
        <v>597</v>
      </c>
      <c r="O1866" t="n">
        <v>2882</v>
      </c>
      <c r="P1866" t="n">
        <v>932</v>
      </c>
      <c r="Q1866" t="n">
        <v>1704</v>
      </c>
      <c r="R1866" t="n">
        <v>1693</v>
      </c>
      <c r="S1866" t="n">
        <v>3281</v>
      </c>
      <c r="T1866" t="n">
        <v>7610</v>
      </c>
      <c r="U1866" t="n">
        <v>700</v>
      </c>
      <c r="V1866" t="n">
        <v>950</v>
      </c>
      <c r="W1866" t="n">
        <v>737</v>
      </c>
      <c r="X1866" t="n">
        <v>289</v>
      </c>
      <c r="Y1866" t="n">
        <v>2676</v>
      </c>
      <c r="Z1866" t="n">
        <v>234</v>
      </c>
      <c r="AA1866" t="n">
        <v>803</v>
      </c>
      <c r="AB1866" t="n">
        <v>624</v>
      </c>
      <c r="AC1866" t="n">
        <v>258</v>
      </c>
      <c r="AD1866" t="n">
        <v>1919</v>
      </c>
      <c r="AE1866" t="n">
        <v>186</v>
      </c>
      <c r="AF1866" t="n">
        <v>566</v>
      </c>
      <c r="AG1866" t="n">
        <v>341</v>
      </c>
      <c r="AH1866" t="n">
        <v>319</v>
      </c>
      <c r="AI1866" t="n">
        <v>1412</v>
      </c>
      <c r="AJ1866" t="n">
        <v>185</v>
      </c>
      <c r="AK1866" t="n">
        <v>662</v>
      </c>
      <c r="AL1866" t="n">
        <v>425</v>
      </c>
      <c r="AM1866" t="n">
        <v>414</v>
      </c>
      <c r="AN1866" t="n">
        <v>1686</v>
      </c>
      <c r="AO1866" t="n">
        <v>-2241</v>
      </c>
      <c r="AP1866" t="n">
        <v>-2067</v>
      </c>
      <c r="AQ1866" t="n">
        <v>-2399</v>
      </c>
      <c r="AR1866" t="n">
        <v>-2178</v>
      </c>
      <c r="AS1866" t="n">
        <v>-8885</v>
      </c>
      <c r="AT1866" t="n">
        <v>-1250</v>
      </c>
      <c r="AU1866" t="n">
        <v>19</v>
      </c>
      <c r="AV1866" t="n">
        <v>169</v>
      </c>
      <c r="AW1866" t="n">
        <v>-931</v>
      </c>
      <c r="AX1866" t="n">
        <v>-1993</v>
      </c>
      <c r="AY1866" t="n">
        <v>-1635</v>
      </c>
      <c r="AZ1866" t="n">
        <v>476</v>
      </c>
      <c r="BA1866" t="n">
        <v>483</v>
      </c>
      <c r="BB1866" t="n">
        <v>803</v>
      </c>
      <c r="BC1866" t="n">
        <v>127</v>
      </c>
      <c r="BD1866" t="n">
        <v>10</v>
      </c>
      <c r="BE1866" t="n">
        <v>1338</v>
      </c>
      <c r="BF1866" t="n">
        <v>-545</v>
      </c>
    </row>
    <row r="1867">
      <c r="A1867" t="inlineStr">
        <is>
          <t>Net earnings (loss)-c</t>
        </is>
      </c>
      <c r="F1867">
        <f>F1861-F1865</f>
        <v/>
      </c>
      <c r="G1867">
        <f>G1861-G1865</f>
        <v/>
      </c>
      <c r="H1867">
        <f>H1861-H1865</f>
        <v/>
      </c>
      <c r="I1867">
        <f>I1861-I1865</f>
        <v/>
      </c>
      <c r="J1867">
        <f>J1861-J1865</f>
        <v/>
      </c>
      <c r="K1867">
        <f>K1861-K1865</f>
        <v/>
      </c>
      <c r="L1867">
        <f>L1861-L1865</f>
        <v/>
      </c>
      <c r="M1867">
        <f>M1861-M1865</f>
        <v/>
      </c>
      <c r="N1867">
        <f>N1861-N1865</f>
        <v/>
      </c>
      <c r="O1867">
        <f>O1861-O1865</f>
        <v/>
      </c>
      <c r="P1867">
        <f>P1861-P1865</f>
        <v/>
      </c>
      <c r="Q1867">
        <f>Q1861-Q1865</f>
        <v/>
      </c>
      <c r="R1867">
        <f>R1861-R1865</f>
        <v/>
      </c>
      <c r="S1867">
        <f>S1861-S1865</f>
        <v/>
      </c>
      <c r="T1867">
        <f>T1861-T1865</f>
        <v/>
      </c>
      <c r="U1867">
        <f>U1861-U1865</f>
        <v/>
      </c>
      <c r="V1867">
        <f>V1861-V1865</f>
        <v/>
      </c>
      <c r="W1867">
        <f>W1861-W1865</f>
        <v/>
      </c>
      <c r="X1867">
        <f>X1861-X1865</f>
        <v/>
      </c>
      <c r="Y1867">
        <f>Y1861-Y1865</f>
        <v/>
      </c>
      <c r="Z1867">
        <f>Z1861-Z1865</f>
        <v/>
      </c>
      <c r="AA1867">
        <f>AA1861-AA1865</f>
        <v/>
      </c>
      <c r="AB1867">
        <f>AB1861-AB1865</f>
        <v/>
      </c>
      <c r="AC1867">
        <f>AC1861-AC1865</f>
        <v/>
      </c>
      <c r="AD1867">
        <f>AD1861-AD1865</f>
        <v/>
      </c>
      <c r="AE1867">
        <f>AE1861-AE1865</f>
        <v/>
      </c>
      <c r="AF1867">
        <f>AF1861-AF1865</f>
        <v/>
      </c>
      <c r="AG1867">
        <f>AG1861-AG1865</f>
        <v/>
      </c>
      <c r="AH1867">
        <f>AH1861-AH1865</f>
        <v/>
      </c>
      <c r="AI1867">
        <f>AI1861-AI1865</f>
        <v/>
      </c>
      <c r="AJ1867">
        <f>AJ1861-AJ1865</f>
        <v/>
      </c>
      <c r="AK1867">
        <f>AK1861-AK1865</f>
        <v/>
      </c>
      <c r="AL1867">
        <f>AL1861-AL1865</f>
        <v/>
      </c>
      <c r="AM1867">
        <f>AM1861-AM1865</f>
        <v/>
      </c>
      <c r="AN1867">
        <f>AN1861-AN1865</f>
        <v/>
      </c>
      <c r="AO1867">
        <f>AO1861-AO1865</f>
        <v/>
      </c>
      <c r="AP1867">
        <f>AP1861-AP1865</f>
        <v/>
      </c>
      <c r="AQ1867">
        <f>AQ1861-AQ1865</f>
        <v/>
      </c>
      <c r="AR1867">
        <f>AR1861-AR1865</f>
        <v/>
      </c>
      <c r="AS1867">
        <f>AS1861-AS1865</f>
        <v/>
      </c>
      <c r="AT1867">
        <f>AT1861-AT1865</f>
        <v/>
      </c>
      <c r="AU1867">
        <f>AU1861-AU1865</f>
        <v/>
      </c>
      <c r="AV1867">
        <f>AV1861-AV1865</f>
        <v/>
      </c>
      <c r="AW1867">
        <f>AW1861-AW1865</f>
        <v/>
      </c>
      <c r="AX1867">
        <f>AX1861-AX1865</f>
        <v/>
      </c>
      <c r="AY1867">
        <f>AY1861-AY1865</f>
        <v/>
      </c>
      <c r="AZ1867">
        <f>AZ1861-AZ1865</f>
        <v/>
      </c>
      <c r="BA1867">
        <f>BA1861-BA1865</f>
        <v/>
      </c>
      <c r="BB1867">
        <f>BB1861-BB1865</f>
        <v/>
      </c>
      <c r="BC1867">
        <f>BC1861-BC1865</f>
        <v/>
      </c>
      <c r="BD1867">
        <f>BD1861-BD1865</f>
        <v/>
      </c>
      <c r="BE1867">
        <f>BE1861-BE1865</f>
        <v/>
      </c>
      <c r="BF1867">
        <f>BF1861-BF1865</f>
        <v/>
      </c>
    </row>
    <row r="1868">
      <c r="A1868" t="inlineStr">
        <is>
          <t>Sum check</t>
        </is>
      </c>
      <c r="F1868">
        <f>F1866-F1867</f>
        <v/>
      </c>
      <c r="G1868">
        <f>G1866-G1867</f>
        <v/>
      </c>
      <c r="H1868">
        <f>H1866-H1867</f>
        <v/>
      </c>
      <c r="I1868">
        <f>I1866-I1867</f>
        <v/>
      </c>
      <c r="J1868">
        <f>J1866-J1867</f>
        <v/>
      </c>
      <c r="K1868">
        <f>K1866-K1867</f>
        <v/>
      </c>
      <c r="L1868">
        <f>L1866-L1867</f>
        <v/>
      </c>
      <c r="M1868">
        <f>M1866-M1867</f>
        <v/>
      </c>
      <c r="N1868">
        <f>N1866-N1867</f>
        <v/>
      </c>
      <c r="O1868">
        <f>O1866-O1867</f>
        <v/>
      </c>
      <c r="P1868">
        <f>P1866-P1867</f>
        <v/>
      </c>
      <c r="Q1868">
        <f>Q1866-Q1867</f>
        <v/>
      </c>
      <c r="R1868">
        <f>R1866-R1867</f>
        <v/>
      </c>
      <c r="S1868">
        <f>S1866-S1867</f>
        <v/>
      </c>
      <c r="T1868">
        <f>T1866-T1867</f>
        <v/>
      </c>
      <c r="U1868">
        <f>U1866-U1867</f>
        <v/>
      </c>
      <c r="V1868">
        <f>V1866-V1867</f>
        <v/>
      </c>
      <c r="W1868">
        <f>W1866-W1867</f>
        <v/>
      </c>
      <c r="X1868">
        <f>X1866-X1867</f>
        <v/>
      </c>
      <c r="Y1868">
        <f>Y1866-Y1867</f>
        <v/>
      </c>
      <c r="Z1868">
        <f>Z1866-Z1867</f>
        <v/>
      </c>
      <c r="AA1868">
        <f>AA1866-AA1867</f>
        <v/>
      </c>
      <c r="AB1868">
        <f>AB1866-AB1867</f>
        <v/>
      </c>
      <c r="AC1868">
        <f>AC1866-AC1867</f>
        <v/>
      </c>
      <c r="AD1868">
        <f>AD1866-AD1867</f>
        <v/>
      </c>
      <c r="AE1868">
        <f>AE1866-AE1867</f>
        <v/>
      </c>
      <c r="AF1868">
        <f>AF1866-AF1867</f>
        <v/>
      </c>
      <c r="AG1868">
        <f>AG1866-AG1867</f>
        <v/>
      </c>
      <c r="AH1868">
        <f>AH1866-AH1867</f>
        <v/>
      </c>
      <c r="AI1868">
        <f>AI1866-AI1867</f>
        <v/>
      </c>
      <c r="AJ1868">
        <f>AJ1866-AJ1867</f>
        <v/>
      </c>
      <c r="AK1868">
        <f>AK1866-AK1867</f>
        <v/>
      </c>
      <c r="AL1868">
        <f>AL1866-AL1867</f>
        <v/>
      </c>
      <c r="AM1868">
        <f>AM1866-AM1867</f>
        <v/>
      </c>
      <c r="AN1868">
        <f>AN1866-AN1867</f>
        <v/>
      </c>
      <c r="AO1868">
        <f>AO1866-AO1867</f>
        <v/>
      </c>
      <c r="AP1868">
        <f>AP1866-AP1867</f>
        <v/>
      </c>
      <c r="AQ1868">
        <f>AQ1866-AQ1867</f>
        <v/>
      </c>
      <c r="AR1868">
        <f>AR1866-AR1867</f>
        <v/>
      </c>
      <c r="AS1868">
        <f>AS1866-AS1867</f>
        <v/>
      </c>
      <c r="AT1868">
        <f>AT1866-AT1867</f>
        <v/>
      </c>
      <c r="AU1868">
        <f>AU1866-AU1867</f>
        <v/>
      </c>
      <c r="AV1868">
        <f>AV1866-AV1867</f>
        <v/>
      </c>
      <c r="AW1868">
        <f>AW1866-AW1867</f>
        <v/>
      </c>
      <c r="AX1868">
        <f>AX1866-AX1867</f>
        <v/>
      </c>
      <c r="AY1868">
        <f>AY1866-AY1867</f>
        <v/>
      </c>
      <c r="AZ1868">
        <f>AZ1866-AZ1867</f>
        <v/>
      </c>
      <c r="BA1868">
        <f>BA1866-BA1867</f>
        <v/>
      </c>
      <c r="BB1868">
        <f>BB1866-BB1867</f>
        <v/>
      </c>
      <c r="BC1868">
        <f>BC1866-BC1867</f>
        <v/>
      </c>
      <c r="BD1868">
        <f>BD1866-BD1867</f>
        <v/>
      </c>
      <c r="BE1868">
        <f>BE1866-BE1867</f>
        <v/>
      </c>
      <c r="BF1868">
        <f>BF1866-BF1867</f>
        <v/>
      </c>
    </row>
    <row r="1870">
      <c r="A1870" t="inlineStr">
        <is>
          <t>Earnings (loss) per share</t>
        </is>
      </c>
    </row>
    <row r="1871">
      <c r="A1871" t="inlineStr">
        <is>
          <t>Basic</t>
        </is>
      </c>
      <c r="C1871" t="inlineStr">
        <is>
          <t>Dollar</t>
        </is>
      </c>
      <c r="D1871" t="inlineStr">
        <is>
          <t>QQQQ</t>
        </is>
      </c>
      <c r="F1871" t="n">
        <v>-1.02</v>
      </c>
      <c r="G1871" t="n">
        <v>0.65</v>
      </c>
      <c r="H1871" t="n">
        <v>0.86</v>
      </c>
      <c r="I1871" t="n">
        <v>-8.66</v>
      </c>
      <c r="J1871" t="n">
        <v>-17.03</v>
      </c>
      <c r="K1871" t="n">
        <v>0.66</v>
      </c>
      <c r="L1871" t="n">
        <v>1.2</v>
      </c>
      <c r="M1871" t="n">
        <v>1.31</v>
      </c>
      <c r="N1871" t="n">
        <v>0.84</v>
      </c>
      <c r="O1871" t="n">
        <v>4.02</v>
      </c>
      <c r="P1871" t="n">
        <v>1.34</v>
      </c>
      <c r="Q1871" t="n">
        <v>2.47</v>
      </c>
      <c r="R1871" t="n">
        <v>2.56</v>
      </c>
      <c r="S1871" t="n">
        <v>5.24</v>
      </c>
      <c r="T1871" t="n">
        <v>11.39</v>
      </c>
      <c r="U1871" t="n">
        <v>1.15</v>
      </c>
      <c r="V1871" t="n">
        <v>1.69</v>
      </c>
      <c r="W1871" t="n">
        <v>1.4</v>
      </c>
      <c r="X1871" t="n">
        <v>0.5600000000000001</v>
      </c>
      <c r="Y1871" t="n">
        <v>4.85</v>
      </c>
      <c r="Z1871" t="n">
        <v>0.46</v>
      </c>
      <c r="AA1871" t="n">
        <v>1.64</v>
      </c>
      <c r="AB1871" t="n">
        <v>1.29</v>
      </c>
      <c r="AC1871" t="n">
        <v>0.54</v>
      </c>
      <c r="AD1871" t="n">
        <v>3.92</v>
      </c>
      <c r="AE1871" t="n">
        <v>0.39</v>
      </c>
      <c r="AF1871" t="n">
        <v>1.22</v>
      </c>
      <c r="AG1871" t="n">
        <v>0.74</v>
      </c>
      <c r="AH1871" t="n">
        <v>0.6899999999999999</v>
      </c>
      <c r="AI1871" t="n">
        <v>3.04</v>
      </c>
      <c r="AJ1871" t="n">
        <v>0.41</v>
      </c>
      <c r="AK1871" t="n">
        <v>1.49</v>
      </c>
      <c r="AL1871" t="n">
        <v>0.96</v>
      </c>
      <c r="AM1871" t="n">
        <v>0.95</v>
      </c>
      <c r="AN1871" t="n">
        <v>3.8</v>
      </c>
      <c r="AO1871" t="n">
        <v>-5.26</v>
      </c>
      <c r="AP1871" t="n">
        <v>-4.82</v>
      </c>
      <c r="AQ1871" t="n">
        <v>-4.71</v>
      </c>
      <c r="AR1871" t="n">
        <v>-3.81</v>
      </c>
      <c r="AS1871" t="n">
        <v>-18.36</v>
      </c>
      <c r="AU1871" t="n">
        <v>0.03</v>
      </c>
      <c r="AV1871" t="n">
        <v>0.26</v>
      </c>
      <c r="AZ1871" t="n">
        <v>0.73</v>
      </c>
      <c r="BA1871" t="n">
        <v>0.74</v>
      </c>
      <c r="BB1871" t="n">
        <v>1.23</v>
      </c>
      <c r="BC1871" t="n">
        <v>0.2</v>
      </c>
      <c r="BD1871" t="n">
        <v>0.02</v>
      </c>
      <c r="BE1871" t="n">
        <v>2.05</v>
      </c>
      <c r="BF1871" t="n">
        <v>-0.83</v>
      </c>
    </row>
    <row r="1872">
      <c r="A1872" t="inlineStr">
        <is>
          <t>Diluted</t>
        </is>
      </c>
      <c r="C1872" t="inlineStr">
        <is>
          <t>Dollar</t>
        </is>
      </c>
      <c r="D1872" t="inlineStr">
        <is>
          <t>QQQQ</t>
        </is>
      </c>
      <c r="F1872" t="n">
        <v>-1.02</v>
      </c>
      <c r="G1872" t="n">
        <v>0.59</v>
      </c>
      <c r="H1872" t="n">
        <v>0.76</v>
      </c>
      <c r="I1872" t="n">
        <v>-8.66</v>
      </c>
      <c r="J1872" t="n">
        <v>-17.03</v>
      </c>
      <c r="K1872" t="n">
        <v>0.65</v>
      </c>
      <c r="L1872" t="n">
        <v>1.17</v>
      </c>
      <c r="M1872" t="n">
        <v>1.28</v>
      </c>
      <c r="N1872" t="n">
        <v>0.82</v>
      </c>
      <c r="O1872" t="n">
        <v>3.93</v>
      </c>
      <c r="P1872" t="n">
        <v>1.3</v>
      </c>
      <c r="Q1872" t="n">
        <v>2.41</v>
      </c>
      <c r="R1872" t="n">
        <v>2.49</v>
      </c>
      <c r="S1872" t="n">
        <v>5.09</v>
      </c>
      <c r="T1872" t="n">
        <v>11.07</v>
      </c>
      <c r="U1872" t="n">
        <v>1.14</v>
      </c>
      <c r="V1872" t="n">
        <v>1.68</v>
      </c>
      <c r="W1872" t="n">
        <v>1.4</v>
      </c>
      <c r="X1872" t="n">
        <v>0.5600000000000001</v>
      </c>
      <c r="Y1872" t="n">
        <v>4.81</v>
      </c>
      <c r="Z1872" t="n">
        <v>0.46</v>
      </c>
      <c r="AA1872" t="n">
        <v>1.63</v>
      </c>
      <c r="AB1872" t="n">
        <v>1.28</v>
      </c>
      <c r="AC1872" t="n">
        <v>0.54</v>
      </c>
      <c r="AD1872" t="n">
        <v>3.9</v>
      </c>
      <c r="AE1872" t="n">
        <v>0.39</v>
      </c>
      <c r="AF1872" t="n">
        <v>1.22</v>
      </c>
      <c r="AG1872" t="n">
        <v>0.74</v>
      </c>
      <c r="AH1872" t="n">
        <v>0.6899999999999999</v>
      </c>
      <c r="AI1872" t="n">
        <v>3.03</v>
      </c>
      <c r="AJ1872" t="n">
        <v>0.41</v>
      </c>
      <c r="AK1872" t="n">
        <v>1.49</v>
      </c>
      <c r="AL1872" t="n">
        <v>0.96</v>
      </c>
      <c r="AM1872" t="n">
        <v>0.95</v>
      </c>
      <c r="AN1872" t="n">
        <v>3.79</v>
      </c>
      <c r="AO1872" t="n">
        <v>-5.26</v>
      </c>
      <c r="AP1872" t="n">
        <v>-4.82</v>
      </c>
      <c r="AQ1872" t="n">
        <v>-4.71</v>
      </c>
      <c r="AR1872" t="n">
        <v>-3.81</v>
      </c>
      <c r="AS1872" t="n">
        <v>-18.36</v>
      </c>
      <c r="AT1872" t="n">
        <v>-1.97</v>
      </c>
      <c r="AU1872" t="n">
        <v>0.03</v>
      </c>
      <c r="AV1872" t="n">
        <v>0.25</v>
      </c>
      <c r="AW1872" t="n">
        <v>-1.44</v>
      </c>
      <c r="AX1872" t="n">
        <v>-3.09</v>
      </c>
      <c r="AY1872" t="n">
        <v>-2.52</v>
      </c>
      <c r="AZ1872" t="n">
        <v>0.68</v>
      </c>
      <c r="BA1872" t="n">
        <v>0.6899999999999999</v>
      </c>
      <c r="BB1872" t="n">
        <v>1.14</v>
      </c>
      <c r="BC1872" t="n">
        <v>0.19</v>
      </c>
      <c r="BD1872" t="n">
        <v>0.02</v>
      </c>
      <c r="BE1872" t="n">
        <v>1.88</v>
      </c>
      <c r="BF1872" t="n">
        <v>-0.83</v>
      </c>
    </row>
    <row r="1874">
      <c r="A1874" t="inlineStr">
        <is>
          <t>Weighted average shares outstanding</t>
        </is>
      </c>
    </row>
    <row r="1875">
      <c r="A1875" t="inlineStr">
        <is>
          <t>Basic</t>
        </is>
      </c>
      <c r="C1875" t="inlineStr">
        <is>
          <t>Thousand</t>
        </is>
      </c>
      <c r="D1875" t="inlineStr">
        <is>
          <t>QQQQ</t>
        </is>
      </c>
      <c r="I1875" t="n">
        <v>231062</v>
      </c>
      <c r="J1875" t="n">
        <v>107645</v>
      </c>
      <c r="K1875" t="n">
        <v>723971</v>
      </c>
      <c r="L1875" t="n">
        <v>720600</v>
      </c>
      <c r="M1875" t="n">
        <v>719067</v>
      </c>
      <c r="N1875" t="n">
        <v>706185</v>
      </c>
      <c r="O1875" t="n">
        <v>717456</v>
      </c>
      <c r="P1875" t="n">
        <v>696415</v>
      </c>
      <c r="Q1875" t="n">
        <v>688727</v>
      </c>
      <c r="R1875" t="n">
        <v>661869</v>
      </c>
      <c r="S1875" t="n">
        <v>626559</v>
      </c>
      <c r="T1875" t="n">
        <v>668393</v>
      </c>
      <c r="U1875" t="n">
        <v>606245</v>
      </c>
      <c r="V1875" t="n">
        <v>563000</v>
      </c>
      <c r="W1875" t="n">
        <v>525415</v>
      </c>
      <c r="X1875" t="n">
        <v>514571</v>
      </c>
      <c r="Y1875" t="n">
        <v>552308</v>
      </c>
      <c r="Z1875" t="n">
        <v>503902</v>
      </c>
      <c r="AA1875" t="n">
        <v>490818</v>
      </c>
      <c r="AB1875" t="n">
        <v>484772</v>
      </c>
      <c r="AC1875" t="n">
        <v>477165</v>
      </c>
      <c r="AD1875" t="n">
        <v>489164</v>
      </c>
      <c r="AE1875" t="n">
        <v>472297</v>
      </c>
      <c r="AF1875" t="n">
        <v>463533</v>
      </c>
      <c r="AG1875" t="n">
        <v>460526</v>
      </c>
      <c r="AH1875" t="n">
        <v>460589</v>
      </c>
      <c r="AI1875" t="n">
        <v>464236</v>
      </c>
      <c r="AJ1875" t="n">
        <v>451951</v>
      </c>
      <c r="AK1875" t="n">
        <v>445008</v>
      </c>
      <c r="AL1875" t="n">
        <v>441915</v>
      </c>
      <c r="AM1875" t="n">
        <v>434578</v>
      </c>
      <c r="AN1875" t="n">
        <v>443363</v>
      </c>
      <c r="AO1875" t="n">
        <v>425713</v>
      </c>
      <c r="AP1875" t="n">
        <v>428807</v>
      </c>
      <c r="AQ1875" t="n">
        <v>509049</v>
      </c>
      <c r="AR1875" t="n">
        <v>571984</v>
      </c>
      <c r="AS1875" t="n">
        <v>483888</v>
      </c>
      <c r="AU1875" t="n">
        <v>644123</v>
      </c>
      <c r="AV1875" t="n">
        <v>648564</v>
      </c>
      <c r="AZ1875" t="n">
        <v>650346</v>
      </c>
      <c r="BA1875" t="n">
        <v>650586</v>
      </c>
      <c r="BB1875" t="n">
        <v>650944</v>
      </c>
      <c r="BC1875" t="n">
        <v>650345</v>
      </c>
      <c r="BD1875" t="n">
        <v>652000</v>
      </c>
      <c r="BE1875" t="n">
        <v>653602</v>
      </c>
      <c r="BF1875" t="n">
        <v>654119</v>
      </c>
    </row>
    <row r="1876">
      <c r="A1876" t="inlineStr">
        <is>
          <t>Diluted</t>
        </is>
      </c>
      <c r="C1876" t="inlineStr">
        <is>
          <t>Thousand</t>
        </is>
      </c>
      <c r="D1876" t="inlineStr">
        <is>
          <t>QQQQ</t>
        </is>
      </c>
      <c r="I1876" t="n">
        <v>231062</v>
      </c>
      <c r="J1876" t="n">
        <v>107645</v>
      </c>
      <c r="K1876" t="n">
        <v>741335</v>
      </c>
      <c r="L1876" t="n">
        <v>734767</v>
      </c>
      <c r="M1876" t="n">
        <v>735196</v>
      </c>
      <c r="N1876" t="n">
        <v>724767</v>
      </c>
      <c r="O1876" t="n">
        <v>734016</v>
      </c>
      <c r="P1876" t="n">
        <v>716930</v>
      </c>
      <c r="Q1876" t="n">
        <v>707611</v>
      </c>
      <c r="R1876" t="n">
        <v>680739</v>
      </c>
      <c r="S1876" t="n">
        <v>644140</v>
      </c>
      <c r="T1876" t="n">
        <v>687355</v>
      </c>
      <c r="U1876" t="n">
        <v>611488</v>
      </c>
      <c r="V1876" t="n">
        <v>566040</v>
      </c>
      <c r="W1876" t="n">
        <v>528510</v>
      </c>
      <c r="X1876" t="n">
        <v>518358</v>
      </c>
      <c r="Y1876" t="n">
        <v>556099</v>
      </c>
      <c r="Z1876" t="n">
        <v>507797</v>
      </c>
      <c r="AA1876" t="n">
        <v>492965</v>
      </c>
      <c r="AB1876" t="n">
        <v>486625</v>
      </c>
      <c r="AC1876" t="n">
        <v>479382</v>
      </c>
      <c r="AD1876" t="n">
        <v>491692</v>
      </c>
      <c r="AE1876" t="n">
        <v>474598</v>
      </c>
      <c r="AF1876" t="n">
        <v>464618</v>
      </c>
      <c r="AG1876" t="n">
        <v>461507</v>
      </c>
      <c r="AH1876" t="n">
        <v>461915</v>
      </c>
      <c r="AI1876" t="n">
        <v>465660</v>
      </c>
      <c r="AJ1876" t="n">
        <v>453429</v>
      </c>
      <c r="AK1876" t="n">
        <v>445587</v>
      </c>
      <c r="AL1876" t="n">
        <v>442401</v>
      </c>
      <c r="AM1876" t="n">
        <v>435659</v>
      </c>
      <c r="AN1876" t="n">
        <v>444269</v>
      </c>
      <c r="AO1876" t="n">
        <v>425713</v>
      </c>
      <c r="AP1876" t="n">
        <v>428807</v>
      </c>
      <c r="AQ1876" t="n">
        <v>509049</v>
      </c>
      <c r="AR1876" t="n">
        <v>571984</v>
      </c>
      <c r="AS1876" t="n">
        <v>483888</v>
      </c>
      <c r="AT1876" t="n">
        <v>634609</v>
      </c>
      <c r="AU1876" t="n">
        <v>656372</v>
      </c>
      <c r="AV1876" t="n">
        <v>721142</v>
      </c>
      <c r="AW1876" t="n">
        <v>648766</v>
      </c>
      <c r="AX1876" t="n">
        <v>644015</v>
      </c>
      <c r="AY1876" t="n">
        <v>649503</v>
      </c>
      <c r="AZ1876" t="n">
        <v>718532</v>
      </c>
      <c r="BA1876" t="n">
        <v>715985</v>
      </c>
      <c r="BB1876" t="n">
        <v>716070</v>
      </c>
      <c r="BC1876" t="n">
        <v>655122</v>
      </c>
      <c r="BD1876" t="n">
        <v>656707</v>
      </c>
      <c r="BE1876" t="n">
        <v>719345</v>
      </c>
      <c r="BF1876" t="n">
        <v>654119</v>
      </c>
    </row>
    <row r="1878">
      <c r="A1878" t="inlineStr">
        <is>
          <t>Dividend per share</t>
        </is>
      </c>
      <c r="C1878" t="inlineStr">
        <is>
          <t>Dollar</t>
        </is>
      </c>
      <c r="D1878" t="inlineStr">
        <is>
          <t xml:space="preserve">QQQQ </t>
        </is>
      </c>
      <c r="E1878" t="inlineStr">
        <is>
          <t>Yes</t>
        </is>
      </c>
      <c r="L1878" t="n">
        <v>0.1</v>
      </c>
      <c r="M1878" t="n">
        <v>0.1</v>
      </c>
      <c r="N1878" t="n">
        <v>0.1</v>
      </c>
      <c r="O1878" t="n">
        <v>0.2</v>
      </c>
      <c r="P1878" t="n">
        <v>0.1</v>
      </c>
      <c r="Q1878" t="n">
        <v>0.1</v>
      </c>
      <c r="R1878" t="n">
        <v>0.1</v>
      </c>
      <c r="S1878" t="n">
        <v>0.1</v>
      </c>
      <c r="T1878" t="n">
        <v>0.4</v>
      </c>
      <c r="U1878" t="n">
        <v>0.1</v>
      </c>
      <c r="V1878" t="n">
        <v>0.1</v>
      </c>
      <c r="W1878" t="n">
        <v>0.1</v>
      </c>
      <c r="X1878" t="n">
        <v>0.1</v>
      </c>
      <c r="Y1878" t="n">
        <v>0.4</v>
      </c>
      <c r="Z1878" t="n">
        <v>0.1</v>
      </c>
      <c r="AA1878" t="n">
        <v>0.1</v>
      </c>
      <c r="AB1878" t="n">
        <v>0.1</v>
      </c>
      <c r="AC1878" t="n">
        <v>0.1</v>
      </c>
      <c r="AD1878" t="n">
        <v>0.4</v>
      </c>
      <c r="AE1878" t="n">
        <v>0.1</v>
      </c>
      <c r="AF1878" t="n">
        <v>0.1</v>
      </c>
      <c r="AG1878" t="n">
        <v>0.1</v>
      </c>
      <c r="AH1878" t="n">
        <v>0.1</v>
      </c>
      <c r="AI1878" t="n">
        <v>0.4</v>
      </c>
      <c r="AJ1878" t="n">
        <v>0.1</v>
      </c>
      <c r="AK1878" t="n">
        <v>0.1</v>
      </c>
      <c r="AL1878" t="n">
        <v>0.1</v>
      </c>
      <c r="AM1878" t="n">
        <v>0.1</v>
      </c>
      <c r="AN1878" t="n">
        <v>0.4</v>
      </c>
      <c r="AO1878" t="n">
        <v>0.1</v>
      </c>
      <c r="AS1878" t="n">
        <v>0.1</v>
      </c>
    </row>
    <row r="1880">
      <c r="A1880" t="inlineStr">
        <is>
          <t>Amortization expense</t>
        </is>
      </c>
      <c r="C1880" t="inlineStr">
        <is>
          <t>Million</t>
        </is>
      </c>
      <c r="D1880" t="inlineStr">
        <is>
          <t>QQQQ</t>
        </is>
      </c>
      <c r="J1880" t="n">
        <v>81</v>
      </c>
      <c r="O1880" t="n">
        <v>81</v>
      </c>
      <c r="T1880" t="n">
        <v>55</v>
      </c>
      <c r="Y1880" t="n">
        <v>76</v>
      </c>
      <c r="AD1880" t="n">
        <v>44</v>
      </c>
      <c r="AI1880" t="n">
        <v>41</v>
      </c>
      <c r="AN1880" t="n">
        <v>41</v>
      </c>
      <c r="AS1880" t="n">
        <v>41</v>
      </c>
      <c r="AX1880" t="n">
        <v>41</v>
      </c>
      <c r="BC1880" t="n">
        <v>41</v>
      </c>
    </row>
    <row r="1882">
      <c r="A1882" t="inlineStr">
        <is>
          <t>Advertising expense</t>
        </is>
      </c>
      <c r="C1882" t="inlineStr">
        <is>
          <t>Million</t>
        </is>
      </c>
      <c r="D1882" t="inlineStr">
        <is>
          <t>QQQQ</t>
        </is>
      </c>
      <c r="BC1882" t="n">
        <v>105</v>
      </c>
    </row>
    <row r="1884">
      <c r="A1884" t="inlineStr">
        <is>
          <t>Fuel impacts</t>
        </is>
      </c>
    </row>
    <row r="1885">
      <c r="A1885" t="inlineStr">
        <is>
          <t>Increase in fuel consumption</t>
        </is>
      </c>
      <c r="C1885" t="inlineStr">
        <is>
          <t>Percent</t>
        </is>
      </c>
      <c r="D1885" t="inlineStr">
        <is>
          <t>QQQQ</t>
        </is>
      </c>
      <c r="AP1885" t="n">
        <v>-76.3</v>
      </c>
      <c r="AQ1885" t="n">
        <v>-58.7</v>
      </c>
      <c r="AT1885" t="n">
        <v>-37.4</v>
      </c>
      <c r="AV1885" t="n">
        <v>88.5</v>
      </c>
      <c r="AW1885" t="n">
        <v>44.7</v>
      </c>
    </row>
    <row r="1887">
      <c r="A1887" t="inlineStr">
        <is>
          <t>Other costs impacts</t>
        </is>
      </c>
    </row>
    <row r="1888">
      <c r="A1888" t="inlineStr">
        <is>
          <t>Operating net special credits</t>
        </is>
      </c>
      <c r="C1888" t="inlineStr">
        <is>
          <t>Billion</t>
        </is>
      </c>
      <c r="D1888" t="inlineStr">
        <is>
          <t>QQQQ</t>
        </is>
      </c>
      <c r="AZ1888" t="n">
        <v>1.5</v>
      </c>
      <c r="BA1888" t="n">
        <v>1.1</v>
      </c>
      <c r="BC1888" t="n">
        <v>4.5</v>
      </c>
    </row>
    <row r="1890">
      <c r="A1890" t="inlineStr">
        <is>
          <t>Pre-tax income impacts</t>
        </is>
      </c>
    </row>
    <row r="1891">
      <c r="A1891" t="inlineStr">
        <is>
          <t>Net pre-tax special credits</t>
        </is>
      </c>
      <c r="C1891" t="inlineStr">
        <is>
          <t>Billion</t>
        </is>
      </c>
      <c r="D1891" t="inlineStr">
        <is>
          <t>QQQQ</t>
        </is>
      </c>
      <c r="AQ1891" t="n">
        <v>0.54</v>
      </c>
      <c r="AT1891" t="n">
        <v>1.9</v>
      </c>
      <c r="AW1891" t="n">
        <v>6.9</v>
      </c>
      <c r="AY1891" t="n">
        <v>1.9</v>
      </c>
      <c r="AZ1891" t="n">
        <v>1.4</v>
      </c>
      <c r="BA1891" t="n">
        <v>1</v>
      </c>
      <c r="BC1891" t="n">
        <v>4.4</v>
      </c>
    </row>
    <row r="1892">
      <c r="A1892" t="inlineStr">
        <is>
          <t xml:space="preserve">Pre-tax income </t>
        </is>
      </c>
      <c r="C1892" t="inlineStr">
        <is>
          <t>Billion</t>
        </is>
      </c>
      <c r="D1892" t="inlineStr">
        <is>
          <t>QQQQ</t>
        </is>
      </c>
      <c r="U1892" t="n">
        <v>1.2</v>
      </c>
      <c r="V1892" t="n">
        <v>1.6</v>
      </c>
      <c r="W1892" t="n">
        <v>1.5</v>
      </c>
      <c r="Z1892" t="n">
        <v>0.491</v>
      </c>
      <c r="AA1892" t="n">
        <v>1.5</v>
      </c>
      <c r="AB1892" t="n">
        <v>1.1</v>
      </c>
      <c r="AC1892" t="n">
        <v>3.8</v>
      </c>
      <c r="AE1892" t="n">
        <v>0.468</v>
      </c>
      <c r="AF1892" t="n">
        <v>1</v>
      </c>
      <c r="AG1892" t="n">
        <v>0.6879999999999999</v>
      </c>
      <c r="AH1892" t="n">
        <v>2.8</v>
      </c>
      <c r="AJ1892" t="n">
        <v>0.314</v>
      </c>
      <c r="AK1892" t="n">
        <v>1.1</v>
      </c>
      <c r="AL1892" t="n">
        <v>0.835</v>
      </c>
      <c r="AM1892" t="n">
        <v>2.9</v>
      </c>
      <c r="AO1892" t="n">
        <v>-1.4</v>
      </c>
      <c r="AP1892" t="n">
        <v>-4.3</v>
      </c>
      <c r="AT1892" t="n">
        <v>-3.5</v>
      </c>
      <c r="AU1892" t="n">
        <v>-1.4</v>
      </c>
      <c r="AV1892" t="n">
        <v>-0.833</v>
      </c>
      <c r="AY1892" t="n">
        <v>-1.9</v>
      </c>
      <c r="AZ1892" t="n">
        <v>0.6870000000000001</v>
      </c>
      <c r="BA1892" t="n">
        <v>0.64</v>
      </c>
      <c r="BD1892" t="n">
        <v>0.045</v>
      </c>
      <c r="BE1892" t="n">
        <v>1.8</v>
      </c>
      <c r="BF1892" t="n">
        <v>0.362</v>
      </c>
    </row>
    <row r="1894">
      <c r="A1894" t="inlineStr">
        <is>
          <t>Operating lease cost</t>
        </is>
      </c>
    </row>
    <row r="1895">
      <c r="A1895" t="inlineStr">
        <is>
          <t>Operating lease cost</t>
        </is>
      </c>
      <c r="C1895" t="inlineStr">
        <is>
          <t>Million</t>
        </is>
      </c>
      <c r="D1895" t="inlineStr">
        <is>
          <t xml:space="preserve">QQQQ </t>
        </is>
      </c>
      <c r="AI1895" t="n">
        <v>1907</v>
      </c>
      <c r="AN1895" t="n">
        <v>2027</v>
      </c>
      <c r="AS1895" t="n">
        <v>1943</v>
      </c>
      <c r="AX1895" t="n">
        <v>1998</v>
      </c>
      <c r="BC1895" t="n">
        <v>2007</v>
      </c>
    </row>
    <row r="1896">
      <c r="A1896" t="inlineStr">
        <is>
          <t>Amortization of assets</t>
        </is>
      </c>
      <c r="C1896" t="inlineStr">
        <is>
          <t>Million</t>
        </is>
      </c>
      <c r="D1896" t="inlineStr">
        <is>
          <t xml:space="preserve">QQQQ </t>
        </is>
      </c>
      <c r="AI1896" t="n">
        <v>78</v>
      </c>
      <c r="AN1896" t="n">
        <v>79</v>
      </c>
      <c r="AS1896" t="n">
        <v>92</v>
      </c>
      <c r="AX1896" t="n">
        <v>107</v>
      </c>
      <c r="BC1896" t="n">
        <v>143</v>
      </c>
    </row>
    <row r="1897">
      <c r="A1897" t="inlineStr">
        <is>
          <t>Interest on lease liabilities</t>
        </is>
      </c>
      <c r="C1897" t="inlineStr">
        <is>
          <t>Million</t>
        </is>
      </c>
      <c r="D1897" t="inlineStr">
        <is>
          <t xml:space="preserve">QQQQ </t>
        </is>
      </c>
      <c r="AI1897" t="n">
        <v>48</v>
      </c>
      <c r="AN1897" t="n">
        <v>43</v>
      </c>
      <c r="AS1897" t="n">
        <v>38</v>
      </c>
      <c r="AX1897" t="n">
        <v>44</v>
      </c>
      <c r="BC1897" t="n">
        <v>47</v>
      </c>
    </row>
    <row r="1898">
      <c r="A1898" t="inlineStr">
        <is>
          <t>Variable lease cost</t>
        </is>
      </c>
      <c r="C1898" t="inlineStr">
        <is>
          <t>Million</t>
        </is>
      </c>
      <c r="D1898" t="inlineStr">
        <is>
          <t xml:space="preserve">QQQQ </t>
        </is>
      </c>
      <c r="AI1898" t="n">
        <v>2353</v>
      </c>
      <c r="AN1898" t="n">
        <v>2558</v>
      </c>
      <c r="AS1898" t="n">
        <v>1786</v>
      </c>
      <c r="AX1898" t="n">
        <v>2461</v>
      </c>
      <c r="BC1898" t="n">
        <v>2580</v>
      </c>
    </row>
    <row r="1899">
      <c r="A1899" t="inlineStr">
        <is>
          <t>Total, net lease cost</t>
        </is>
      </c>
      <c r="C1899" t="inlineStr">
        <is>
          <t>Million</t>
        </is>
      </c>
      <c r="D1899" t="inlineStr">
        <is>
          <t xml:space="preserve">QQQQ </t>
        </is>
      </c>
      <c r="AI1899" t="n">
        <v>4386</v>
      </c>
      <c r="AN1899" t="n">
        <v>4707</v>
      </c>
      <c r="AS1899" t="n">
        <v>3859</v>
      </c>
      <c r="AX1899" t="n">
        <v>4610</v>
      </c>
      <c r="BC1899" t="n">
        <v>4777</v>
      </c>
    </row>
    <row r="1900">
      <c r="A1900" t="inlineStr">
        <is>
          <t>Total, net lease cost-c</t>
        </is>
      </c>
      <c r="I1900">
        <f>SUM(I1895:I1898)</f>
        <v/>
      </c>
      <c r="N1900">
        <f>SUM(N1895:N1898)</f>
        <v/>
      </c>
      <c r="S1900">
        <f>SUM(S1895:S1898)</f>
        <v/>
      </c>
      <c r="X1900">
        <f>SUM(X1895:X1898)</f>
        <v/>
      </c>
      <c r="AC1900">
        <f>SUM(AC1895:AC1898)</f>
        <v/>
      </c>
      <c r="AH1900">
        <f>SUM(AH1895:AH1898)</f>
        <v/>
      </c>
      <c r="AI1900">
        <f>SUM(AI1895:AI1898)</f>
        <v/>
      </c>
      <c r="AM1900">
        <f>SUM(AM1895:AM1898)</f>
        <v/>
      </c>
      <c r="AN1900">
        <f>SUM(AN1895:AN1898)</f>
        <v/>
      </c>
      <c r="AR1900">
        <f>SUM(AR1895:AR1898)</f>
        <v/>
      </c>
      <c r="AS1900">
        <f>SUM(AS1895:AS1898)</f>
        <v/>
      </c>
      <c r="AV1900">
        <f>SUM(AV1895:AV1898)</f>
        <v/>
      </c>
      <c r="AX1900">
        <f>SUM(AX1895:AX1898)</f>
        <v/>
      </c>
      <c r="BC1900">
        <f>SUM(BC1895:BC1898)</f>
        <v/>
      </c>
    </row>
    <row r="1901">
      <c r="A1901" t="inlineStr">
        <is>
          <t>Sum check</t>
        </is>
      </c>
      <c r="I1901">
        <f>I1899-I1900</f>
        <v/>
      </c>
      <c r="N1901">
        <f>N1899-N1900</f>
        <v/>
      </c>
      <c r="S1901">
        <f>S1899-S1900</f>
        <v/>
      </c>
      <c r="X1901">
        <f>X1899-X1900</f>
        <v/>
      </c>
      <c r="AC1901">
        <f>AC1899-AC1900</f>
        <v/>
      </c>
      <c r="AH1901">
        <f>AH1899-AH1900</f>
        <v/>
      </c>
      <c r="AI1901">
        <f>AI1899-AI1900</f>
        <v/>
      </c>
      <c r="AM1901">
        <f>AM1899-AM1900</f>
        <v/>
      </c>
      <c r="AN1901">
        <f>AN1899-AN1900</f>
        <v/>
      </c>
      <c r="AR1901">
        <f>AR1899-AR1900</f>
        <v/>
      </c>
      <c r="AS1901">
        <f>AS1899-AS1900</f>
        <v/>
      </c>
      <c r="AV1901">
        <f>AV1899-AV1900</f>
        <v/>
      </c>
      <c r="AX1901">
        <f>AX1899-AX1900</f>
        <v/>
      </c>
      <c r="BC1901">
        <f>BC1899-BC1900</f>
        <v/>
      </c>
    </row>
    <row r="1903">
      <c r="A1903" t="inlineStr">
        <is>
          <t>Balance sheet</t>
        </is>
      </c>
    </row>
    <row r="1904">
      <c r="A1904" t="inlineStr">
        <is>
          <t>Assets</t>
        </is>
      </c>
    </row>
    <row r="1905">
      <c r="A1905" t="inlineStr">
        <is>
          <t>Current assets</t>
        </is>
      </c>
    </row>
    <row r="1906">
      <c r="A1906" t="inlineStr">
        <is>
          <t>Cash</t>
        </is>
      </c>
      <c r="C1906" t="inlineStr">
        <is>
          <t>Million</t>
        </is>
      </c>
      <c r="D1906" t="inlineStr">
        <is>
          <t>QQQQ</t>
        </is>
      </c>
      <c r="F1906" t="n">
        <v>606</v>
      </c>
      <c r="G1906" t="n">
        <v>604</v>
      </c>
      <c r="H1906" t="n">
        <v>717</v>
      </c>
      <c r="I1906" t="n">
        <v>1140</v>
      </c>
      <c r="K1906" t="n">
        <v>1259</v>
      </c>
      <c r="L1906" t="n">
        <v>1210</v>
      </c>
      <c r="M1906" t="n">
        <v>1178</v>
      </c>
      <c r="N1906" t="n">
        <v>994</v>
      </c>
      <c r="P1906" t="n">
        <v>1048</v>
      </c>
      <c r="Q1906" t="n">
        <v>952</v>
      </c>
      <c r="R1906" t="n">
        <v>1016</v>
      </c>
      <c r="S1906" t="n">
        <v>390</v>
      </c>
      <c r="U1906" t="n">
        <v>495</v>
      </c>
      <c r="V1906" t="n">
        <v>446</v>
      </c>
      <c r="W1906" t="n">
        <v>381</v>
      </c>
      <c r="X1906" t="n">
        <v>322</v>
      </c>
      <c r="Z1906" t="n">
        <v>374</v>
      </c>
      <c r="AA1906" t="n">
        <v>386</v>
      </c>
      <c r="AB1906" t="n">
        <v>340</v>
      </c>
      <c r="AC1906" t="n">
        <v>295</v>
      </c>
      <c r="AE1906" t="n">
        <v>297</v>
      </c>
      <c r="AF1906" t="n">
        <v>293</v>
      </c>
      <c r="AG1906" t="n">
        <v>303</v>
      </c>
      <c r="AH1906" t="n">
        <v>275</v>
      </c>
      <c r="AJ1906" t="n">
        <v>337</v>
      </c>
      <c r="AK1906" t="n">
        <v>319</v>
      </c>
      <c r="AL1906" t="n">
        <v>312</v>
      </c>
      <c r="AM1906" t="n">
        <v>280</v>
      </c>
      <c r="AO1906" t="n">
        <v>474</v>
      </c>
      <c r="AP1906" t="n">
        <v>462</v>
      </c>
      <c r="AQ1906" t="n">
        <v>253</v>
      </c>
      <c r="AR1906" t="n">
        <v>245</v>
      </c>
      <c r="AT1906" t="n">
        <v>277</v>
      </c>
      <c r="AU1906" t="n">
        <v>325</v>
      </c>
      <c r="AV1906" t="n">
        <v>293</v>
      </c>
      <c r="AW1906" t="n">
        <v>273</v>
      </c>
      <c r="AY1906" t="n">
        <v>376</v>
      </c>
      <c r="AZ1906" t="n">
        <v>401</v>
      </c>
      <c r="BA1906" t="n">
        <v>332</v>
      </c>
      <c r="BB1906" t="n">
        <v>440</v>
      </c>
      <c r="BD1906" t="n">
        <v>452</v>
      </c>
      <c r="BE1906" t="n">
        <v>614</v>
      </c>
      <c r="BF1906" t="n">
        <v>577</v>
      </c>
    </row>
    <row r="1907">
      <c r="A1907" t="inlineStr">
        <is>
          <t>Short-term investments</t>
        </is>
      </c>
      <c r="C1907" t="inlineStr">
        <is>
          <t>Million</t>
        </is>
      </c>
      <c r="D1907" t="inlineStr">
        <is>
          <t>QQQQ</t>
        </is>
      </c>
      <c r="F1907" t="n">
        <v>3638</v>
      </c>
      <c r="G1907" t="n">
        <v>5606</v>
      </c>
      <c r="H1907" t="n">
        <v>6046</v>
      </c>
      <c r="I1907" t="n">
        <v>8111</v>
      </c>
      <c r="K1907" t="n">
        <v>8405</v>
      </c>
      <c r="L1907" t="n">
        <v>8249</v>
      </c>
      <c r="M1907" t="n">
        <v>6721</v>
      </c>
      <c r="N1907" t="n">
        <v>6309</v>
      </c>
      <c r="P1907" t="n">
        <v>8125</v>
      </c>
      <c r="Q1907" t="n">
        <v>7967</v>
      </c>
      <c r="R1907" t="n">
        <v>7857</v>
      </c>
      <c r="S1907" t="n">
        <v>5864</v>
      </c>
      <c r="U1907" t="n">
        <v>6435</v>
      </c>
      <c r="V1907" t="n">
        <v>6672</v>
      </c>
      <c r="W1907" t="n">
        <v>6374</v>
      </c>
      <c r="X1907" t="n">
        <v>6037</v>
      </c>
      <c r="Z1907" t="n">
        <v>6302</v>
      </c>
      <c r="AA1907" t="n">
        <v>6500</v>
      </c>
      <c r="AB1907" t="n">
        <v>5428</v>
      </c>
      <c r="AC1907" t="n">
        <v>4771</v>
      </c>
      <c r="AE1907" t="n">
        <v>4994</v>
      </c>
      <c r="AF1907" t="n">
        <v>4381</v>
      </c>
      <c r="AG1907" t="n">
        <v>4552</v>
      </c>
      <c r="AH1907" t="n">
        <v>4485</v>
      </c>
      <c r="AJ1907" t="n">
        <v>4012</v>
      </c>
      <c r="AK1907" t="n">
        <v>5088</v>
      </c>
      <c r="AL1907" t="n">
        <v>4856</v>
      </c>
      <c r="AM1907" t="n">
        <v>3546</v>
      </c>
      <c r="AO1907" t="n">
        <v>3102</v>
      </c>
      <c r="AP1907" t="n">
        <v>9351</v>
      </c>
      <c r="AQ1907" t="n">
        <v>8031</v>
      </c>
      <c r="AR1907" t="n">
        <v>6619</v>
      </c>
      <c r="AT1907" t="n">
        <v>13762</v>
      </c>
      <c r="AU1907" t="n">
        <v>17625</v>
      </c>
      <c r="AV1907" t="n">
        <v>14243</v>
      </c>
      <c r="AW1907" t="n">
        <v>12158</v>
      </c>
      <c r="AY1907" t="n">
        <v>12108</v>
      </c>
      <c r="AZ1907" t="n">
        <v>12121</v>
      </c>
      <c r="BA1907" t="n">
        <v>10900</v>
      </c>
      <c r="BB1907" t="n">
        <v>8525</v>
      </c>
      <c r="BD1907" t="n">
        <v>11041</v>
      </c>
      <c r="BE1907" t="n">
        <v>11447</v>
      </c>
      <c r="BF1907" t="n">
        <v>10005</v>
      </c>
    </row>
    <row r="1908">
      <c r="A1908" t="inlineStr">
        <is>
          <t>Restricted cash and short-term investments</t>
        </is>
      </c>
      <c r="C1908" t="inlineStr">
        <is>
          <t>Million</t>
        </is>
      </c>
      <c r="D1908" t="inlineStr">
        <is>
          <t>QQQQ</t>
        </is>
      </c>
      <c r="F1908" t="n">
        <v>853</v>
      </c>
      <c r="G1908" t="n">
        <v>863</v>
      </c>
      <c r="H1908" t="n">
        <v>935</v>
      </c>
      <c r="I1908" t="n">
        <v>1035</v>
      </c>
      <c r="K1908" t="n">
        <v>947</v>
      </c>
      <c r="L1908" t="n">
        <v>882</v>
      </c>
      <c r="M1908" t="n">
        <v>875</v>
      </c>
      <c r="N1908" t="n">
        <v>774</v>
      </c>
      <c r="P1908" t="n">
        <v>757</v>
      </c>
      <c r="Q1908" t="n">
        <v>747</v>
      </c>
      <c r="R1908" t="n">
        <v>710</v>
      </c>
      <c r="S1908" t="n">
        <v>695</v>
      </c>
      <c r="U1908" t="n">
        <v>691</v>
      </c>
      <c r="V1908" t="n">
        <v>640</v>
      </c>
      <c r="W1908" t="n">
        <v>635</v>
      </c>
      <c r="X1908" t="n">
        <v>638</v>
      </c>
      <c r="Z1908" t="n">
        <v>543</v>
      </c>
      <c r="AA1908" t="n">
        <v>554</v>
      </c>
      <c r="AB1908" t="n">
        <v>393</v>
      </c>
      <c r="AC1908" t="n">
        <v>318</v>
      </c>
      <c r="AE1908" t="n">
        <v>294</v>
      </c>
      <c r="AF1908" t="n">
        <v>183</v>
      </c>
      <c r="AG1908" t="n">
        <v>154</v>
      </c>
      <c r="AH1908" t="n">
        <v>154</v>
      </c>
      <c r="AJ1908" t="n">
        <v>156</v>
      </c>
      <c r="AK1908" t="n">
        <v>157</v>
      </c>
      <c r="AL1908" t="n">
        <v>158</v>
      </c>
      <c r="AM1908" t="n">
        <v>158</v>
      </c>
      <c r="AO1908" t="n">
        <v>157</v>
      </c>
      <c r="AP1908" t="n">
        <v>539</v>
      </c>
      <c r="AQ1908" t="n">
        <v>508</v>
      </c>
      <c r="AR1908" t="n">
        <v>609</v>
      </c>
      <c r="AT1908" t="n">
        <v>806</v>
      </c>
      <c r="AU1908" t="n">
        <v>999</v>
      </c>
      <c r="AV1908" t="n">
        <v>923</v>
      </c>
      <c r="AW1908" t="n">
        <v>990</v>
      </c>
      <c r="AY1908" t="n">
        <v>952</v>
      </c>
      <c r="AZ1908" t="n">
        <v>997</v>
      </c>
      <c r="BA1908" t="n">
        <v>953</v>
      </c>
      <c r="BB1908" t="n">
        <v>995</v>
      </c>
      <c r="BD1908" t="n">
        <v>955</v>
      </c>
      <c r="BE1908" t="n">
        <v>984</v>
      </c>
      <c r="BF1908" t="n">
        <v>925</v>
      </c>
    </row>
    <row r="1909">
      <c r="A1909" t="inlineStr">
        <is>
          <t>Receivables ,net</t>
        </is>
      </c>
      <c r="C1909" t="inlineStr">
        <is>
          <t>Million</t>
        </is>
      </c>
      <c r="D1909" t="inlineStr">
        <is>
          <t>QQQQ</t>
        </is>
      </c>
      <c r="F1909" t="n">
        <v>1243</v>
      </c>
      <c r="G1909" t="n">
        <v>1376</v>
      </c>
      <c r="H1909" t="n">
        <v>1340</v>
      </c>
      <c r="I1909" t="n">
        <v>1560</v>
      </c>
      <c r="K1909" t="n">
        <v>2008</v>
      </c>
      <c r="L1909" t="n">
        <v>1981</v>
      </c>
      <c r="M1909" t="n">
        <v>1961</v>
      </c>
      <c r="N1909" t="n">
        <v>1771</v>
      </c>
      <c r="P1909" t="n">
        <v>1826</v>
      </c>
      <c r="Q1909" t="n">
        <v>1892</v>
      </c>
      <c r="R1909" t="n">
        <v>1828</v>
      </c>
      <c r="S1909" t="n">
        <v>1425</v>
      </c>
      <c r="U1909" t="n">
        <v>1450</v>
      </c>
      <c r="V1909" t="n">
        <v>1593</v>
      </c>
      <c r="W1909" t="n">
        <v>1703</v>
      </c>
      <c r="X1909" t="n">
        <v>1594</v>
      </c>
      <c r="Z1909" t="n">
        <v>1397</v>
      </c>
      <c r="AA1909" t="n">
        <v>1543</v>
      </c>
      <c r="AB1909" t="n">
        <v>1700</v>
      </c>
      <c r="AC1909" t="n">
        <v>1752</v>
      </c>
      <c r="AE1909" t="n">
        <v>1809</v>
      </c>
      <c r="AF1909" t="n">
        <v>1941</v>
      </c>
      <c r="AG1909" t="n">
        <v>2170</v>
      </c>
      <c r="AH1909" t="n">
        <v>1706</v>
      </c>
      <c r="AJ1909" t="n">
        <v>1876</v>
      </c>
      <c r="AK1909" t="n">
        <v>1943</v>
      </c>
      <c r="AL1909" t="n">
        <v>1850</v>
      </c>
      <c r="AM1909" t="n">
        <v>1750</v>
      </c>
      <c r="AO1909" t="n">
        <v>1020</v>
      </c>
      <c r="AP1909" t="n">
        <v>879</v>
      </c>
      <c r="AQ1909" t="n">
        <v>1135</v>
      </c>
      <c r="AR1909" t="n">
        <v>1342</v>
      </c>
      <c r="AT1909" t="n">
        <v>971</v>
      </c>
      <c r="AU1909" t="n">
        <v>1249</v>
      </c>
      <c r="AV1909" t="n">
        <v>1332</v>
      </c>
      <c r="AW1909" t="n">
        <v>1505</v>
      </c>
      <c r="AY1909" t="n">
        <v>1537</v>
      </c>
      <c r="AZ1909" t="n">
        <v>1835</v>
      </c>
      <c r="BA1909" t="n">
        <v>1991</v>
      </c>
      <c r="BB1909" t="n">
        <v>2138</v>
      </c>
      <c r="BD1909" t="n">
        <v>1989</v>
      </c>
      <c r="BE1909" t="n">
        <v>2073</v>
      </c>
      <c r="BF1909" t="n">
        <v>2021</v>
      </c>
    </row>
    <row r="1910">
      <c r="A1910" t="inlineStr">
        <is>
          <t>Aircraft fuel spare parts and supplies ,net</t>
        </is>
      </c>
      <c r="C1910" t="inlineStr">
        <is>
          <t>Million</t>
        </is>
      </c>
      <c r="D1910" t="inlineStr">
        <is>
          <t>QQQQ</t>
        </is>
      </c>
      <c r="F1910" t="n">
        <v>595</v>
      </c>
      <c r="G1910" t="n">
        <v>589</v>
      </c>
      <c r="H1910" t="n">
        <v>681</v>
      </c>
      <c r="I1910" t="n">
        <v>1012</v>
      </c>
      <c r="K1910" t="n">
        <v>1052</v>
      </c>
      <c r="L1910" t="n">
        <v>1093</v>
      </c>
      <c r="M1910" t="n">
        <v>1182</v>
      </c>
      <c r="N1910" t="n">
        <v>1004</v>
      </c>
      <c r="P1910" t="n">
        <v>995</v>
      </c>
      <c r="Q1910" t="n">
        <v>1069</v>
      </c>
      <c r="R1910" t="n">
        <v>1010</v>
      </c>
      <c r="S1910" t="n">
        <v>863</v>
      </c>
      <c r="U1910" t="n">
        <v>886</v>
      </c>
      <c r="V1910" t="n">
        <v>999</v>
      </c>
      <c r="W1910" t="n">
        <v>1100</v>
      </c>
      <c r="X1910" t="n">
        <v>1094</v>
      </c>
      <c r="Z1910" t="n">
        <v>1154</v>
      </c>
      <c r="AA1910" t="n">
        <v>1206</v>
      </c>
      <c r="AB1910" t="n">
        <v>1315</v>
      </c>
      <c r="AC1910" t="n">
        <v>1359</v>
      </c>
      <c r="AE1910" t="n">
        <v>1455</v>
      </c>
      <c r="AF1910" t="n">
        <v>1522</v>
      </c>
      <c r="AG1910" t="n">
        <v>1576</v>
      </c>
      <c r="AH1910" t="n">
        <v>1522</v>
      </c>
      <c r="AJ1910" t="n">
        <v>1666</v>
      </c>
      <c r="AK1910" t="n">
        <v>1708</v>
      </c>
      <c r="AL1910" t="n">
        <v>1800</v>
      </c>
      <c r="AM1910" t="n">
        <v>1851</v>
      </c>
      <c r="AO1910" t="n">
        <v>1772</v>
      </c>
      <c r="AP1910" t="n">
        <v>1653</v>
      </c>
      <c r="AQ1910" t="n">
        <v>1633</v>
      </c>
      <c r="AR1910" t="n">
        <v>1614</v>
      </c>
      <c r="AT1910" t="n">
        <v>1658</v>
      </c>
      <c r="AU1910" t="n">
        <v>1789</v>
      </c>
      <c r="AV1910" t="n">
        <v>1851</v>
      </c>
      <c r="AW1910" t="n">
        <v>1795</v>
      </c>
      <c r="AY1910" t="n">
        <v>2002</v>
      </c>
      <c r="AZ1910" t="n">
        <v>2273</v>
      </c>
      <c r="BA1910" t="n">
        <v>2215</v>
      </c>
      <c r="BB1910" t="n">
        <v>2279</v>
      </c>
      <c r="BD1910" t="n">
        <v>2308</v>
      </c>
      <c r="BE1910" t="n">
        <v>2280</v>
      </c>
      <c r="BF1910" t="n">
        <v>2461</v>
      </c>
    </row>
    <row r="1911">
      <c r="A1911" t="inlineStr">
        <is>
          <t>Fuel derivative contracts</t>
        </is>
      </c>
      <c r="C1911" t="inlineStr">
        <is>
          <t>Million</t>
        </is>
      </c>
      <c r="D1911" t="inlineStr">
        <is>
          <t>QQQQ</t>
        </is>
      </c>
      <c r="F1911" t="n">
        <v>66</v>
      </c>
      <c r="G1911" t="n">
        <v>21</v>
      </c>
      <c r="H1911" t="n">
        <v>58</v>
      </c>
    </row>
    <row r="1912">
      <c r="A1912" t="inlineStr">
        <is>
          <t>Other current assets</t>
        </is>
      </c>
      <c r="C1912" t="inlineStr">
        <is>
          <t>Million</t>
        </is>
      </c>
      <c r="D1912" t="inlineStr">
        <is>
          <t>QQQQ</t>
        </is>
      </c>
      <c r="F1912" t="n">
        <v>524</v>
      </c>
      <c r="G1912" t="n">
        <v>576</v>
      </c>
      <c r="H1912" t="n">
        <v>464</v>
      </c>
    </row>
    <row r="1913">
      <c r="A1913" t="inlineStr">
        <is>
          <t>Prepaid expenses and other</t>
        </is>
      </c>
      <c r="C1913" t="inlineStr">
        <is>
          <t>Million</t>
        </is>
      </c>
      <c r="D1913" t="inlineStr">
        <is>
          <t>QQQQ</t>
        </is>
      </c>
      <c r="I1913" t="n">
        <v>1465</v>
      </c>
      <c r="K1913" t="n">
        <v>1522</v>
      </c>
      <c r="L1913" t="n">
        <v>1551</v>
      </c>
      <c r="M1913" t="n">
        <v>1533</v>
      </c>
      <c r="N1913" t="n">
        <v>1260</v>
      </c>
      <c r="P1913" t="n">
        <v>1378</v>
      </c>
      <c r="Q1913" t="n">
        <v>1482</v>
      </c>
      <c r="R1913" t="n">
        <v>1285</v>
      </c>
      <c r="S1913" t="n">
        <v>748</v>
      </c>
      <c r="U1913" t="n">
        <v>845</v>
      </c>
      <c r="V1913" t="n">
        <v>834</v>
      </c>
      <c r="W1913" t="n">
        <v>855</v>
      </c>
      <c r="X1913" t="n">
        <v>639</v>
      </c>
      <c r="Z1913" t="n">
        <v>856</v>
      </c>
      <c r="AA1913" t="n">
        <v>827</v>
      </c>
      <c r="AB1913" t="n">
        <v>826</v>
      </c>
      <c r="AC1913" t="n">
        <v>651</v>
      </c>
      <c r="AE1913" t="n">
        <v>824</v>
      </c>
      <c r="AF1913" t="n">
        <v>856</v>
      </c>
      <c r="AG1913" t="n">
        <v>743</v>
      </c>
      <c r="AH1913" t="n">
        <v>495</v>
      </c>
      <c r="AJ1913" t="n">
        <v>607</v>
      </c>
      <c r="AK1913" t="n">
        <v>635</v>
      </c>
      <c r="AL1913" t="n">
        <v>596</v>
      </c>
      <c r="AM1913" t="n">
        <v>621</v>
      </c>
      <c r="AO1913" t="n">
        <v>650</v>
      </c>
      <c r="AP1913" t="n">
        <v>905</v>
      </c>
      <c r="AQ1913" t="n">
        <v>780</v>
      </c>
      <c r="AR1913" t="n">
        <v>666</v>
      </c>
      <c r="AT1913" t="n">
        <v>615</v>
      </c>
      <c r="AU1913" t="n">
        <v>660</v>
      </c>
      <c r="AV1913" t="n">
        <v>553</v>
      </c>
      <c r="AW1913" t="n">
        <v>615</v>
      </c>
      <c r="AY1913" t="n">
        <v>787</v>
      </c>
      <c r="AZ1913" t="n">
        <v>898</v>
      </c>
      <c r="BA1913" t="n">
        <v>986</v>
      </c>
      <c r="BB1913" t="n">
        <v>892</v>
      </c>
      <c r="BD1913" t="n">
        <v>907</v>
      </c>
      <c r="BE1913" t="n">
        <v>822</v>
      </c>
      <c r="BF1913" t="n">
        <v>719</v>
      </c>
    </row>
    <row r="1914">
      <c r="A1914" t="inlineStr">
        <is>
          <t>Total current assets</t>
        </is>
      </c>
      <c r="C1914" t="inlineStr">
        <is>
          <t>Million</t>
        </is>
      </c>
      <c r="D1914" t="inlineStr">
        <is>
          <t>QQQQ</t>
        </is>
      </c>
      <c r="F1914" t="n">
        <v>7525</v>
      </c>
      <c r="G1914" t="n">
        <v>9635</v>
      </c>
      <c r="H1914" t="n">
        <v>10241</v>
      </c>
      <c r="I1914" t="n">
        <v>14323</v>
      </c>
      <c r="K1914" t="n">
        <v>15193</v>
      </c>
      <c r="L1914" t="n">
        <v>14966</v>
      </c>
      <c r="M1914" t="n">
        <v>13450</v>
      </c>
      <c r="N1914" t="n">
        <v>12112</v>
      </c>
      <c r="P1914" t="n">
        <v>14129</v>
      </c>
      <c r="Q1914" t="n">
        <v>14109</v>
      </c>
      <c r="R1914" t="n">
        <v>13706</v>
      </c>
      <c r="S1914" t="n">
        <v>9985</v>
      </c>
      <c r="U1914" t="n">
        <v>10802</v>
      </c>
      <c r="V1914" t="n">
        <v>11184</v>
      </c>
      <c r="W1914" t="n">
        <v>11048</v>
      </c>
      <c r="X1914" t="n">
        <v>10324</v>
      </c>
      <c r="Z1914" t="n">
        <v>10626</v>
      </c>
      <c r="AA1914" t="n">
        <v>11016</v>
      </c>
      <c r="AB1914" t="n">
        <v>10002</v>
      </c>
      <c r="AC1914" t="n">
        <v>9146</v>
      </c>
      <c r="AE1914" t="n">
        <v>9673</v>
      </c>
      <c r="AF1914" t="n">
        <v>9176</v>
      </c>
      <c r="AG1914" t="n">
        <v>9498</v>
      </c>
      <c r="AH1914" t="n">
        <v>8637</v>
      </c>
      <c r="AJ1914" t="n">
        <v>8654</v>
      </c>
      <c r="AK1914" t="n">
        <v>9850</v>
      </c>
      <c r="AL1914" t="n">
        <v>9572</v>
      </c>
      <c r="AM1914" t="n">
        <v>8206</v>
      </c>
      <c r="AO1914" t="n">
        <v>7175</v>
      </c>
      <c r="AP1914" t="n">
        <v>13789</v>
      </c>
      <c r="AQ1914" t="n">
        <v>12340</v>
      </c>
      <c r="AR1914" t="n">
        <v>11095</v>
      </c>
      <c r="AT1914" t="n">
        <v>18089</v>
      </c>
      <c r="AU1914" t="n">
        <v>22647</v>
      </c>
      <c r="AV1914" t="n">
        <v>19195</v>
      </c>
      <c r="AW1914" t="n">
        <v>17336</v>
      </c>
      <c r="AY1914" t="n">
        <v>17762</v>
      </c>
      <c r="AZ1914" t="n">
        <v>18525</v>
      </c>
      <c r="BA1914" t="n">
        <v>17377</v>
      </c>
      <c r="BB1914" t="n">
        <v>15269</v>
      </c>
      <c r="BD1914" t="n">
        <v>17652</v>
      </c>
      <c r="BE1914" t="n">
        <v>18220</v>
      </c>
      <c r="BF1914" t="n">
        <v>16708</v>
      </c>
    </row>
    <row r="1915">
      <c r="A1915" t="inlineStr">
        <is>
          <t>Total current assets-c</t>
        </is>
      </c>
      <c r="F1915">
        <f>SUM(F1906:F1913)</f>
        <v/>
      </c>
      <c r="G1915">
        <f>SUM(G1906:G1913)</f>
        <v/>
      </c>
      <c r="H1915">
        <f>SUM(H1906:H1913)</f>
        <v/>
      </c>
      <c r="I1915">
        <f>SUM(I1906:I1913)</f>
        <v/>
      </c>
      <c r="K1915">
        <f>SUM(K1906:K1913)</f>
        <v/>
      </c>
      <c r="L1915">
        <f>SUM(L1906:L1913)</f>
        <v/>
      </c>
      <c r="M1915">
        <f>SUM(M1906:M1913)</f>
        <v/>
      </c>
      <c r="N1915">
        <f>SUM(N1906:N1913)</f>
        <v/>
      </c>
      <c r="P1915">
        <f>SUM(P1906:P1913)</f>
        <v/>
      </c>
      <c r="Q1915">
        <f>SUM(Q1906:Q1913)</f>
        <v/>
      </c>
      <c r="R1915">
        <f>SUM(R1906:R1913)</f>
        <v/>
      </c>
      <c r="S1915">
        <f>SUM(S1906:S1913)</f>
        <v/>
      </c>
      <c r="U1915">
        <f>SUM(U1906:U1913)</f>
        <v/>
      </c>
      <c r="V1915">
        <f>SUM(V1906:V1913)</f>
        <v/>
      </c>
      <c r="W1915">
        <f>SUM(W1906:W1913)</f>
        <v/>
      </c>
      <c r="X1915">
        <f>SUM(X1906:X1913)</f>
        <v/>
      </c>
      <c r="Z1915">
        <f>SUM(Z1906:Z1913)</f>
        <v/>
      </c>
      <c r="AA1915">
        <f>SUM(AA1906:AA1913)</f>
        <v/>
      </c>
      <c r="AB1915">
        <f>SUM(AB1906:AB1913)</f>
        <v/>
      </c>
      <c r="AC1915">
        <f>SUM(AC1906:AC1913)</f>
        <v/>
      </c>
      <c r="AE1915">
        <f>SUM(AE1906:AE1913)</f>
        <v/>
      </c>
      <c r="AF1915">
        <f>SUM(AF1906:AF1913)</f>
        <v/>
      </c>
      <c r="AG1915">
        <f>SUM(AG1906:AG1913)</f>
        <v/>
      </c>
      <c r="AH1915">
        <f>SUM(AH1906:AH1913)</f>
        <v/>
      </c>
      <c r="AJ1915">
        <f>SUM(AJ1906:AJ1913)</f>
        <v/>
      </c>
      <c r="AK1915">
        <f>SUM(AK1906:AK1913)</f>
        <v/>
      </c>
      <c r="AL1915">
        <f>SUM(AL1906:AL1913)</f>
        <v/>
      </c>
      <c r="AM1915">
        <f>SUM(AM1906:AM1913)</f>
        <v/>
      </c>
      <c r="AO1915">
        <f>SUM(AO1906:AO1913)</f>
        <v/>
      </c>
      <c r="AP1915">
        <f>SUM(AP1906:AP1913)</f>
        <v/>
      </c>
      <c r="AQ1915">
        <f>SUM(AQ1906:AQ1913)</f>
        <v/>
      </c>
      <c r="AR1915">
        <f>SUM(AR1906:AR1913)</f>
        <v/>
      </c>
      <c r="AT1915">
        <f>SUM(AT1906:AT1913)</f>
        <v/>
      </c>
      <c r="AU1915">
        <f>SUM(AU1906:AU1913)</f>
        <v/>
      </c>
      <c r="AV1915">
        <f>SUM(AV1906:AV1913)</f>
        <v/>
      </c>
      <c r="AW1915">
        <f>SUM(AW1906:AW1913)</f>
        <v/>
      </c>
      <c r="AY1915">
        <f>SUM(AY1906:AY1913)</f>
        <v/>
      </c>
      <c r="AZ1915">
        <f>SUM(AZ1906:AZ1913)</f>
        <v/>
      </c>
      <c r="BA1915">
        <f>SUM(BA1906:BA1913)</f>
        <v/>
      </c>
      <c r="BB1915">
        <f>SUM(BB1906:BB1913)</f>
        <v/>
      </c>
      <c r="BD1915">
        <f>SUM(BD1906:BD1913)</f>
        <v/>
      </c>
      <c r="BE1915">
        <f>SUM(BE1906:BE1913)</f>
        <v/>
      </c>
      <c r="BF1915">
        <f>SUM(BF1906:BF1913)</f>
        <v/>
      </c>
    </row>
    <row r="1916">
      <c r="A1916" t="inlineStr">
        <is>
          <t>Sum check</t>
        </is>
      </c>
      <c r="F1916">
        <f>F1914-F1915</f>
        <v/>
      </c>
      <c r="G1916">
        <f>G1914-G1915</f>
        <v/>
      </c>
      <c r="H1916">
        <f>H1914-H1915</f>
        <v/>
      </c>
      <c r="I1916">
        <f>I1914-I1915</f>
        <v/>
      </c>
      <c r="K1916">
        <f>K1914-K1915</f>
        <v/>
      </c>
      <c r="L1916">
        <f>L1914-L1915</f>
        <v/>
      </c>
      <c r="M1916">
        <f>M1914-M1915</f>
        <v/>
      </c>
      <c r="N1916">
        <f>N1914-N1915</f>
        <v/>
      </c>
      <c r="P1916">
        <f>P1914-P1915</f>
        <v/>
      </c>
      <c r="Q1916">
        <f>Q1914-Q1915</f>
        <v/>
      </c>
      <c r="R1916">
        <f>R1914-R1915</f>
        <v/>
      </c>
      <c r="S1916">
        <f>S1914-S1915</f>
        <v/>
      </c>
      <c r="U1916">
        <f>U1914-U1915</f>
        <v/>
      </c>
      <c r="V1916">
        <f>V1914-V1915</f>
        <v/>
      </c>
      <c r="W1916">
        <f>W1914-W1915</f>
        <v/>
      </c>
      <c r="X1916">
        <f>X1914-X1915</f>
        <v/>
      </c>
      <c r="Z1916">
        <f>Z1914-Z1915</f>
        <v/>
      </c>
      <c r="AA1916">
        <f>AA1914-AA1915</f>
        <v/>
      </c>
      <c r="AB1916">
        <f>AB1914-AB1915</f>
        <v/>
      </c>
      <c r="AC1916">
        <f>AC1914-AC1915</f>
        <v/>
      </c>
      <c r="AE1916">
        <f>AE1914-AE1915</f>
        <v/>
      </c>
      <c r="AF1916">
        <f>AF1914-AF1915</f>
        <v/>
      </c>
      <c r="AG1916">
        <f>AG1914-AG1915</f>
        <v/>
      </c>
      <c r="AH1916">
        <f>AH1914-AH1915</f>
        <v/>
      </c>
      <c r="AJ1916">
        <f>AJ1914-AJ1915</f>
        <v/>
      </c>
      <c r="AK1916">
        <f>AK1914-AK1915</f>
        <v/>
      </c>
      <c r="AL1916">
        <f>AL1914-AL1915</f>
        <v/>
      </c>
      <c r="AM1916">
        <f>AM1914-AM1915</f>
        <v/>
      </c>
      <c r="AO1916">
        <f>AO1914-AO1915</f>
        <v/>
      </c>
      <c r="AP1916">
        <f>AP1914-AP1915</f>
        <v/>
      </c>
      <c r="AQ1916">
        <f>AQ1914-AQ1915</f>
        <v/>
      </c>
      <c r="AR1916">
        <f>AR1914-AR1915</f>
        <v/>
      </c>
      <c r="AT1916">
        <f>AT1914-AT1915</f>
        <v/>
      </c>
      <c r="AU1916">
        <f>AU1914-AU1915</f>
        <v/>
      </c>
      <c r="AV1916">
        <f>AV1914-AV1915</f>
        <v/>
      </c>
      <c r="AW1916">
        <f>AW1914-AW1915</f>
        <v/>
      </c>
      <c r="AY1916">
        <f>AY1914-AY1915</f>
        <v/>
      </c>
      <c r="AZ1916">
        <f>AZ1914-AZ1915</f>
        <v/>
      </c>
      <c r="BA1916">
        <f>BA1914-BA1915</f>
        <v/>
      </c>
      <c r="BB1916">
        <f>BB1914-BB1915</f>
        <v/>
      </c>
      <c r="BD1916">
        <f>BD1914-BD1915</f>
        <v/>
      </c>
      <c r="BE1916">
        <f>BE1914-BE1915</f>
        <v/>
      </c>
      <c r="BF1916">
        <f>BF1914-BF1915</f>
        <v/>
      </c>
    </row>
    <row r="1918">
      <c r="A1918" t="inlineStr">
        <is>
          <t>Operating property and equipment</t>
        </is>
      </c>
    </row>
    <row r="1919">
      <c r="A1919" t="inlineStr">
        <is>
          <t>Flight equipment ,net</t>
        </is>
      </c>
      <c r="C1919" t="inlineStr">
        <is>
          <t>Million</t>
        </is>
      </c>
      <c r="D1919" t="inlineStr">
        <is>
          <t>QQQQ</t>
        </is>
      </c>
      <c r="F1919" t="n">
        <v>10216</v>
      </c>
      <c r="G1919" t="n">
        <v>10510</v>
      </c>
      <c r="H1919" t="n">
        <v>10445</v>
      </c>
      <c r="I1919" t="n">
        <v>23730</v>
      </c>
      <c r="K1919" t="n">
        <v>24687</v>
      </c>
      <c r="L1919" t="n">
        <v>26113</v>
      </c>
      <c r="M1919" t="n">
        <v>27212</v>
      </c>
      <c r="N1919" t="n">
        <v>28213</v>
      </c>
      <c r="P1919" t="n">
        <v>29273</v>
      </c>
      <c r="Q1919" t="n">
        <v>30829</v>
      </c>
      <c r="R1919" t="n">
        <v>31872</v>
      </c>
      <c r="S1919" t="n">
        <v>33091</v>
      </c>
      <c r="U1919" t="n">
        <v>34407</v>
      </c>
      <c r="V1919" t="n">
        <v>35553</v>
      </c>
      <c r="W1919" t="n">
        <v>36259</v>
      </c>
      <c r="X1919" t="n">
        <v>37028</v>
      </c>
      <c r="Z1919" t="n">
        <v>38352</v>
      </c>
      <c r="AA1919" t="n">
        <v>39329</v>
      </c>
      <c r="AB1919" t="n">
        <v>39545</v>
      </c>
      <c r="AC1919" t="n">
        <v>40318</v>
      </c>
      <c r="AE1919" t="n">
        <v>40662</v>
      </c>
      <c r="AF1919" t="n">
        <v>40854</v>
      </c>
      <c r="AG1919" t="n">
        <v>40983</v>
      </c>
      <c r="AH1919" t="n">
        <v>41456</v>
      </c>
      <c r="AJ1919" t="n">
        <v>42013</v>
      </c>
      <c r="AK1919" t="n">
        <v>42437</v>
      </c>
      <c r="AL1919" t="n">
        <v>42320</v>
      </c>
      <c r="AM1919" t="n">
        <v>42537</v>
      </c>
      <c r="AO1919" t="n">
        <v>39305</v>
      </c>
      <c r="AP1919" t="n">
        <v>38672</v>
      </c>
      <c r="AQ1919" t="n">
        <v>37576</v>
      </c>
      <c r="AR1919" t="n">
        <v>37816</v>
      </c>
      <c r="AT1919" t="n">
        <v>37480</v>
      </c>
      <c r="AU1919" t="n">
        <v>37577</v>
      </c>
      <c r="AV1919" t="n">
        <v>37689</v>
      </c>
      <c r="AW1919" t="n">
        <v>37856</v>
      </c>
      <c r="AY1919" t="n">
        <v>38359</v>
      </c>
      <c r="AZ1919" t="n">
        <v>38754</v>
      </c>
      <c r="BA1919" t="n">
        <v>39154</v>
      </c>
      <c r="BB1919" t="n">
        <v>39703</v>
      </c>
      <c r="BD1919" t="n">
        <v>40020</v>
      </c>
      <c r="BE1919" t="n">
        <v>40570</v>
      </c>
      <c r="BF1919" t="n">
        <v>40934</v>
      </c>
    </row>
    <row r="1920">
      <c r="A1920" t="inlineStr">
        <is>
          <t>Equipment purchase deposits</t>
        </is>
      </c>
      <c r="C1920" t="inlineStr">
        <is>
          <t>Million</t>
        </is>
      </c>
      <c r="D1920" t="inlineStr">
        <is>
          <t>QQQQ</t>
        </is>
      </c>
      <c r="F1920" t="n">
        <v>721</v>
      </c>
      <c r="G1920" t="n">
        <v>696</v>
      </c>
      <c r="H1920" t="n">
        <v>709</v>
      </c>
      <c r="I1920" t="n">
        <v>1077</v>
      </c>
      <c r="K1920" t="n">
        <v>1045</v>
      </c>
      <c r="L1920" t="n">
        <v>1043</v>
      </c>
      <c r="M1920" t="n">
        <v>1172</v>
      </c>
      <c r="N1920" t="n">
        <v>1230</v>
      </c>
      <c r="P1920" t="n">
        <v>1265</v>
      </c>
      <c r="Q1920" t="n">
        <v>1124</v>
      </c>
      <c r="R1920" t="n">
        <v>1073</v>
      </c>
      <c r="S1920" t="n">
        <v>1067</v>
      </c>
      <c r="U1920" t="n">
        <v>1058</v>
      </c>
      <c r="V1920" t="n">
        <v>1136</v>
      </c>
      <c r="W1920" t="n">
        <v>1149</v>
      </c>
      <c r="X1920" t="n">
        <v>1209</v>
      </c>
      <c r="Z1920" t="n">
        <v>1247</v>
      </c>
      <c r="AA1920" t="n">
        <v>1212</v>
      </c>
      <c r="AB1920" t="n">
        <v>1280</v>
      </c>
      <c r="AC1920" t="n">
        <v>1217</v>
      </c>
      <c r="AE1920" t="n">
        <v>1231</v>
      </c>
      <c r="AF1920" t="n">
        <v>1392</v>
      </c>
      <c r="AG1920" t="n">
        <v>1330</v>
      </c>
      <c r="AH1920" t="n">
        <v>1278</v>
      </c>
      <c r="AJ1920" t="n">
        <v>1211</v>
      </c>
      <c r="AK1920" t="n">
        <v>1372</v>
      </c>
      <c r="AL1920" t="n">
        <v>1567</v>
      </c>
      <c r="AM1920" t="n">
        <v>1674</v>
      </c>
      <c r="AO1920" t="n">
        <v>1740</v>
      </c>
      <c r="AP1920" t="n">
        <v>1786</v>
      </c>
      <c r="AQ1920" t="n">
        <v>1899</v>
      </c>
      <c r="AR1920" t="n">
        <v>1446</v>
      </c>
      <c r="AT1920" t="n">
        <v>1136</v>
      </c>
      <c r="AU1920" t="n">
        <v>714</v>
      </c>
      <c r="AV1920" t="n">
        <v>626</v>
      </c>
      <c r="AW1920" t="n">
        <v>517</v>
      </c>
      <c r="AY1920" t="n">
        <v>545</v>
      </c>
      <c r="AZ1920" t="n">
        <v>617</v>
      </c>
      <c r="BA1920" t="n">
        <v>643</v>
      </c>
      <c r="BB1920" t="n">
        <v>613</v>
      </c>
      <c r="BD1920" t="n">
        <v>640</v>
      </c>
      <c r="BE1920" t="n">
        <v>767</v>
      </c>
      <c r="BF1920" t="n">
        <v>799</v>
      </c>
    </row>
    <row r="1921">
      <c r="A1921" t="inlineStr">
        <is>
          <t>Other equipment and property ,net</t>
        </is>
      </c>
      <c r="C1921" t="inlineStr">
        <is>
          <t>Million</t>
        </is>
      </c>
      <c r="D1921" t="inlineStr">
        <is>
          <t>QQQQ</t>
        </is>
      </c>
      <c r="F1921" t="n">
        <v>2099</v>
      </c>
      <c r="G1921" t="n">
        <v>2083</v>
      </c>
      <c r="H1921" t="n">
        <v>2071</v>
      </c>
    </row>
    <row r="1922">
      <c r="A1922" t="inlineStr">
        <is>
          <t>Ground property and equipment</t>
        </is>
      </c>
      <c r="C1922" t="inlineStr">
        <is>
          <t>Million</t>
        </is>
      </c>
      <c r="D1922" t="inlineStr">
        <is>
          <t>QQQQ</t>
        </is>
      </c>
      <c r="I1922" t="n">
        <v>5585</v>
      </c>
      <c r="K1922" t="n">
        <v>5663</v>
      </c>
      <c r="L1922" t="n">
        <v>5712</v>
      </c>
      <c r="M1922" t="n">
        <v>5812</v>
      </c>
      <c r="N1922" t="n">
        <v>5900</v>
      </c>
      <c r="P1922" t="n">
        <v>6013</v>
      </c>
      <c r="Q1922" t="n">
        <v>6132</v>
      </c>
      <c r="R1922" t="n">
        <v>6262</v>
      </c>
      <c r="S1922" t="n">
        <v>6402</v>
      </c>
      <c r="U1922" t="n">
        <v>6561</v>
      </c>
      <c r="V1922" t="n">
        <v>6726</v>
      </c>
      <c r="W1922" t="n">
        <v>6915</v>
      </c>
      <c r="X1922" t="n">
        <v>7116</v>
      </c>
      <c r="Z1922" t="n">
        <v>7332</v>
      </c>
      <c r="AA1922" t="n">
        <v>7580</v>
      </c>
      <c r="AB1922" t="n">
        <v>7902</v>
      </c>
      <c r="AC1922" t="n">
        <v>8267</v>
      </c>
      <c r="AE1922" t="n">
        <v>8599</v>
      </c>
      <c r="AF1922" t="n">
        <v>8903</v>
      </c>
      <c r="AG1922" t="n">
        <v>9187</v>
      </c>
      <c r="AH1922" t="n">
        <v>8764</v>
      </c>
      <c r="AJ1922" t="n">
        <v>8932</v>
      </c>
      <c r="AK1922" t="n">
        <v>9007</v>
      </c>
      <c r="AL1922" t="n">
        <v>9232</v>
      </c>
      <c r="AM1922" t="n">
        <v>9443</v>
      </c>
      <c r="AO1922" t="n">
        <v>9602</v>
      </c>
      <c r="AP1922" t="n">
        <v>9386</v>
      </c>
      <c r="AQ1922" t="n">
        <v>9451</v>
      </c>
      <c r="AR1922" t="n">
        <v>9194</v>
      </c>
      <c r="AT1922" t="n">
        <v>9108</v>
      </c>
      <c r="AU1922" t="n">
        <v>9132</v>
      </c>
      <c r="AV1922" t="n">
        <v>9114</v>
      </c>
      <c r="AW1922" t="n">
        <v>9335</v>
      </c>
      <c r="AY1922" t="n">
        <v>9418</v>
      </c>
      <c r="AZ1922" t="n">
        <v>9595</v>
      </c>
      <c r="BA1922" t="n">
        <v>9696</v>
      </c>
      <c r="BB1922" t="n">
        <v>9913</v>
      </c>
      <c r="BD1922" t="n">
        <v>10030</v>
      </c>
      <c r="BE1922" t="n">
        <v>9996</v>
      </c>
      <c r="BF1922" t="n">
        <v>10156</v>
      </c>
    </row>
    <row r="1923">
      <c r="A1923" t="inlineStr">
        <is>
          <t>Total property and equipment at cost</t>
        </is>
      </c>
      <c r="C1923" t="inlineStr">
        <is>
          <t>Million</t>
        </is>
      </c>
      <c r="D1923" t="inlineStr">
        <is>
          <t>QQQQ</t>
        </is>
      </c>
      <c r="I1923" t="n">
        <v>30392</v>
      </c>
      <c r="K1923" t="n">
        <v>31395</v>
      </c>
      <c r="L1923" t="n">
        <v>32868</v>
      </c>
      <c r="M1923" t="n">
        <v>34196</v>
      </c>
      <c r="N1923" t="n">
        <v>35343</v>
      </c>
      <c r="P1923" t="n">
        <v>36551</v>
      </c>
      <c r="Q1923" t="n">
        <v>38085</v>
      </c>
      <c r="R1923" t="n">
        <v>39207</v>
      </c>
      <c r="S1923" t="n">
        <v>40560</v>
      </c>
      <c r="U1923" t="n">
        <v>42026</v>
      </c>
      <c r="V1923" t="n">
        <v>43415</v>
      </c>
      <c r="W1923" t="n">
        <v>44323</v>
      </c>
      <c r="X1923" t="n">
        <v>45353</v>
      </c>
      <c r="Z1923" t="n">
        <v>46931</v>
      </c>
      <c r="AA1923" t="n">
        <v>48121</v>
      </c>
      <c r="AB1923" t="n">
        <v>48727</v>
      </c>
      <c r="AC1923" t="n">
        <v>49802</v>
      </c>
      <c r="AE1923" t="n">
        <v>50492</v>
      </c>
      <c r="AF1923" t="n">
        <v>51149</v>
      </c>
      <c r="AG1923" t="n">
        <v>51500</v>
      </c>
      <c r="AH1923" t="n">
        <v>51498</v>
      </c>
      <c r="AJ1923" t="n">
        <v>52156</v>
      </c>
      <c r="AK1923" t="n">
        <v>52816</v>
      </c>
      <c r="AL1923" t="n">
        <v>53119</v>
      </c>
      <c r="AM1923" t="n">
        <v>53654</v>
      </c>
      <c r="AO1923" t="n">
        <v>50647</v>
      </c>
      <c r="AP1923" t="n">
        <v>49844</v>
      </c>
      <c r="AQ1923" t="n">
        <v>48926</v>
      </c>
      <c r="AR1923" t="n">
        <v>48456</v>
      </c>
      <c r="AT1923" t="n">
        <v>47724</v>
      </c>
      <c r="AU1923" t="n">
        <v>47423</v>
      </c>
      <c r="AV1923" t="n">
        <v>47429</v>
      </c>
      <c r="AW1923" t="n">
        <v>47708</v>
      </c>
      <c r="AY1923" t="n">
        <v>48322</v>
      </c>
      <c r="AZ1923" t="n">
        <v>48966</v>
      </c>
      <c r="BA1923" t="n">
        <v>49493</v>
      </c>
      <c r="BB1923" t="n">
        <v>50229</v>
      </c>
      <c r="BD1923" t="n">
        <v>50690</v>
      </c>
      <c r="BE1923" t="n">
        <v>51333</v>
      </c>
      <c r="BF1923" t="n">
        <v>51889</v>
      </c>
    </row>
    <row r="1924">
      <c r="A1924" t="inlineStr">
        <is>
          <t>Total property and equipment at cost-c</t>
        </is>
      </c>
      <c r="I1924">
        <f>SUM(I1919:I1922)</f>
        <v/>
      </c>
      <c r="K1924">
        <f>SUM(K1919:K1922)</f>
        <v/>
      </c>
      <c r="L1924">
        <f>SUM(L1919:L1922)</f>
        <v/>
      </c>
      <c r="M1924">
        <f>SUM(M1919:M1922)</f>
        <v/>
      </c>
      <c r="N1924">
        <f>SUM(N1919:N1922)</f>
        <v/>
      </c>
      <c r="P1924">
        <f>SUM(P1919:P1922)</f>
        <v/>
      </c>
      <c r="Q1924">
        <f>SUM(Q1919:Q1922)</f>
        <v/>
      </c>
      <c r="R1924">
        <f>SUM(R1919:R1922)</f>
        <v/>
      </c>
      <c r="S1924">
        <f>SUM(S1919:S1922)</f>
        <v/>
      </c>
      <c r="U1924">
        <f>SUM(U1919:U1922)</f>
        <v/>
      </c>
      <c r="V1924">
        <f>SUM(V1919:V1922)</f>
        <v/>
      </c>
      <c r="W1924">
        <f>SUM(W1919:W1922)</f>
        <v/>
      </c>
      <c r="X1924">
        <f>SUM(X1919:X1922)</f>
        <v/>
      </c>
      <c r="Z1924">
        <f>SUM(Z1919:Z1922)</f>
        <v/>
      </c>
      <c r="AA1924">
        <f>SUM(AA1919:AA1922)</f>
        <v/>
      </c>
      <c r="AB1924">
        <f>SUM(AB1919:AB1922)</f>
        <v/>
      </c>
      <c r="AC1924">
        <f>SUM(AC1919:AC1922)</f>
        <v/>
      </c>
      <c r="AE1924">
        <f>SUM(AE1919:AE1922)</f>
        <v/>
      </c>
      <c r="AF1924">
        <f>SUM(AF1919:AF1922)</f>
        <v/>
      </c>
      <c r="AG1924">
        <f>SUM(AG1919:AG1922)</f>
        <v/>
      </c>
      <c r="AH1924">
        <f>SUM(AH1919:AH1922)</f>
        <v/>
      </c>
      <c r="AJ1924">
        <f>SUM(AJ1919:AJ1922)</f>
        <v/>
      </c>
      <c r="AK1924">
        <f>SUM(AK1919:AK1922)</f>
        <v/>
      </c>
      <c r="AL1924">
        <f>SUM(AL1919:AL1922)</f>
        <v/>
      </c>
      <c r="AM1924">
        <f>SUM(AM1919:AM1922)</f>
        <v/>
      </c>
      <c r="AO1924">
        <f>SUM(AO1919:AO1922)</f>
        <v/>
      </c>
      <c r="AP1924">
        <f>SUM(AP1919:AP1922)</f>
        <v/>
      </c>
      <c r="AQ1924">
        <f>SUM(AQ1919:AQ1922)</f>
        <v/>
      </c>
      <c r="AR1924">
        <f>SUM(AR1919:AR1922)</f>
        <v/>
      </c>
      <c r="AT1924">
        <f>SUM(AT1919:AT1922)</f>
        <v/>
      </c>
      <c r="AU1924">
        <f>SUM(AU1919:AU1922)</f>
        <v/>
      </c>
      <c r="AV1924">
        <f>SUM(AV1919:AV1922)</f>
        <v/>
      </c>
      <c r="AW1924">
        <f>SUM(AW1919:AW1922)</f>
        <v/>
      </c>
      <c r="AY1924">
        <f>SUM(AY1919:AY1922)</f>
        <v/>
      </c>
      <c r="AZ1924">
        <f>SUM(AZ1919:AZ1922)</f>
        <v/>
      </c>
      <c r="BA1924">
        <f>SUM(BA1919:BA1922)</f>
        <v/>
      </c>
      <c r="BB1924">
        <f>SUM(BB1919:BB1922)</f>
        <v/>
      </c>
      <c r="BD1924">
        <f>SUM(BD1919:BD1922)</f>
        <v/>
      </c>
      <c r="BE1924">
        <f>SUM(BE1919:BE1922)</f>
        <v/>
      </c>
      <c r="BF1924">
        <f>SUM(BF1919:BF1922)</f>
        <v/>
      </c>
    </row>
    <row r="1925">
      <c r="A1925" t="inlineStr">
        <is>
          <t>Sum check</t>
        </is>
      </c>
      <c r="I1925">
        <f>I1923-I1924</f>
        <v/>
      </c>
      <c r="K1925">
        <f>K1923-K1924</f>
        <v/>
      </c>
      <c r="L1925">
        <f>L1923-L1924</f>
        <v/>
      </c>
      <c r="M1925">
        <f>M1923-M1924</f>
        <v/>
      </c>
      <c r="N1925">
        <f>N1923-N1924</f>
        <v/>
      </c>
      <c r="P1925">
        <f>P1923-P1924</f>
        <v/>
      </c>
      <c r="Q1925">
        <f>Q1923-Q1924</f>
        <v/>
      </c>
      <c r="R1925">
        <f>R1923-R1924</f>
        <v/>
      </c>
      <c r="S1925">
        <f>S1923-S1924</f>
        <v/>
      </c>
      <c r="U1925">
        <f>U1923-U1924</f>
        <v/>
      </c>
      <c r="V1925">
        <f>V1923-V1924</f>
        <v/>
      </c>
      <c r="W1925">
        <f>W1923-W1924</f>
        <v/>
      </c>
      <c r="X1925">
        <f>X1923-X1924</f>
        <v/>
      </c>
      <c r="Z1925">
        <f>Z1923-Z1924</f>
        <v/>
      </c>
      <c r="AA1925">
        <f>AA1923-AA1924</f>
        <v/>
      </c>
      <c r="AB1925">
        <f>AB1923-AB1924</f>
        <v/>
      </c>
      <c r="AC1925">
        <f>AC1923-AC1924</f>
        <v/>
      </c>
      <c r="AE1925">
        <f>AE1923-AE1924</f>
        <v/>
      </c>
      <c r="AF1925">
        <f>AF1923-AF1924</f>
        <v/>
      </c>
      <c r="AG1925">
        <f>AG1923-AG1924</f>
        <v/>
      </c>
      <c r="AH1925">
        <f>AH1923-AH1924</f>
        <v/>
      </c>
      <c r="AJ1925">
        <f>AJ1923-AJ1924</f>
        <v/>
      </c>
      <c r="AK1925">
        <f>AK1923-AK1924</f>
        <v/>
      </c>
      <c r="AL1925">
        <f>AL1923-AL1924</f>
        <v/>
      </c>
      <c r="AM1925">
        <f>AM1923-AM1924</f>
        <v/>
      </c>
      <c r="AO1925">
        <f>AO1923-AO1924</f>
        <v/>
      </c>
      <c r="AP1925">
        <f>AP1923-AP1924</f>
        <v/>
      </c>
      <c r="AQ1925">
        <f>AQ1923-AQ1924</f>
        <v/>
      </c>
      <c r="AR1925">
        <f>AR1923-AR1924</f>
        <v/>
      </c>
      <c r="AT1925">
        <f>AT1923-AT1924</f>
        <v/>
      </c>
      <c r="AU1925">
        <f>AU1923-AU1924</f>
        <v/>
      </c>
      <c r="AV1925">
        <f>AV1923-AV1924</f>
        <v/>
      </c>
      <c r="AW1925">
        <f>AW1923-AW1924</f>
        <v/>
      </c>
      <c r="AY1925">
        <f>AY1923-AY1924</f>
        <v/>
      </c>
      <c r="AZ1925">
        <f>AZ1923-AZ1924</f>
        <v/>
      </c>
      <c r="BA1925">
        <f>BA1923-BA1924</f>
        <v/>
      </c>
      <c r="BB1925">
        <f>BB1923-BB1924</f>
        <v/>
      </c>
      <c r="BD1925">
        <f>BD1923-BD1924</f>
        <v/>
      </c>
      <c r="BE1925">
        <f>BE1923-BE1924</f>
        <v/>
      </c>
      <c r="BF1925">
        <f>BF1923-BF1924</f>
        <v/>
      </c>
    </row>
    <row r="1927">
      <c r="A1927" t="inlineStr">
        <is>
          <t>Less: accumulated depreciation and amortization</t>
        </is>
      </c>
      <c r="C1927" t="inlineStr">
        <is>
          <t>Million</t>
        </is>
      </c>
      <c r="D1927" t="inlineStr">
        <is>
          <t>QQQQ</t>
        </is>
      </c>
      <c r="I1927" t="n">
        <v>-11133</v>
      </c>
      <c r="K1927" t="n">
        <v>-11451</v>
      </c>
      <c r="L1927" t="n">
        <v>-11632</v>
      </c>
      <c r="M1927" t="n">
        <v>-12033</v>
      </c>
      <c r="N1927" t="n">
        <v>-12259</v>
      </c>
      <c r="P1927" t="n">
        <v>-12509</v>
      </c>
      <c r="Q1927" t="n">
        <v>-12797</v>
      </c>
      <c r="R1927" t="n">
        <v>-12915</v>
      </c>
      <c r="S1927" t="n">
        <v>-13144</v>
      </c>
      <c r="U1927" t="n">
        <v>-13393</v>
      </c>
      <c r="V1927" t="n">
        <v>-13804</v>
      </c>
      <c r="W1927" t="n">
        <v>-14019</v>
      </c>
      <c r="X1927" t="n">
        <v>-14194</v>
      </c>
      <c r="Z1927" t="n">
        <v>-14640</v>
      </c>
      <c r="AA1927" t="n">
        <v>-15128</v>
      </c>
      <c r="AB1927" t="n">
        <v>-15416</v>
      </c>
      <c r="AC1927" t="n">
        <v>-15646</v>
      </c>
      <c r="AE1927" t="n">
        <v>-16159</v>
      </c>
      <c r="AF1927" t="n">
        <v>-16725</v>
      </c>
      <c r="AG1927" t="n">
        <v>-17277</v>
      </c>
      <c r="AH1927" t="n">
        <v>-17443</v>
      </c>
      <c r="AJ1927" t="n">
        <v>-17746</v>
      </c>
      <c r="AK1927" t="n">
        <v>-18114</v>
      </c>
      <c r="AL1927" t="n">
        <v>-18500</v>
      </c>
      <c r="AM1927" t="n">
        <v>-18659</v>
      </c>
      <c r="AO1927" t="n">
        <v>-16441</v>
      </c>
      <c r="AP1927" t="n">
        <v>-16493</v>
      </c>
      <c r="AQ1927" t="n">
        <v>-16670</v>
      </c>
      <c r="AR1927" t="n">
        <v>-16757</v>
      </c>
      <c r="AT1927" t="n">
        <v>-16827</v>
      </c>
      <c r="AU1927" t="n">
        <v>-17218</v>
      </c>
      <c r="AV1927" t="n">
        <v>-17632</v>
      </c>
      <c r="AW1927" t="n">
        <v>-18171</v>
      </c>
      <c r="AY1927" t="n">
        <v>-18464</v>
      </c>
      <c r="AZ1927" t="n">
        <v>-18972</v>
      </c>
      <c r="BA1927" t="n">
        <v>-19506</v>
      </c>
      <c r="BB1927" t="n">
        <v>-20029</v>
      </c>
      <c r="BD1927" t="n">
        <v>-20546</v>
      </c>
      <c r="BE1927" t="n">
        <v>-21062</v>
      </c>
      <c r="BF1927" t="n">
        <v>-21571</v>
      </c>
    </row>
    <row r="1928">
      <c r="A1928" t="inlineStr">
        <is>
          <t>Total property and equipment, net</t>
        </is>
      </c>
      <c r="C1928" t="inlineStr">
        <is>
          <t>Million</t>
        </is>
      </c>
      <c r="D1928" t="inlineStr">
        <is>
          <t>QQQQ</t>
        </is>
      </c>
      <c r="F1928" t="n">
        <v>13036</v>
      </c>
      <c r="G1928" t="n">
        <v>13289</v>
      </c>
      <c r="H1928" t="n">
        <v>13225</v>
      </c>
      <c r="I1928" t="n">
        <v>19259</v>
      </c>
      <c r="K1928" t="n">
        <v>19944</v>
      </c>
      <c r="L1928" t="n">
        <v>21236</v>
      </c>
      <c r="M1928" t="n">
        <v>22163</v>
      </c>
      <c r="N1928" t="n">
        <v>23084</v>
      </c>
      <c r="P1928" t="n">
        <v>24042</v>
      </c>
      <c r="Q1928" t="n">
        <v>25288</v>
      </c>
      <c r="R1928" t="n">
        <v>26292</v>
      </c>
      <c r="S1928" t="n">
        <v>27416</v>
      </c>
      <c r="U1928" t="n">
        <v>28633</v>
      </c>
      <c r="V1928" t="n">
        <v>29611</v>
      </c>
      <c r="W1928" t="n">
        <v>30304</v>
      </c>
      <c r="X1928" t="n">
        <v>31159</v>
      </c>
      <c r="Z1928" t="n">
        <v>32291</v>
      </c>
      <c r="AA1928" t="n">
        <v>32993</v>
      </c>
      <c r="AB1928" t="n">
        <v>33311</v>
      </c>
      <c r="AC1928" t="n">
        <v>34156</v>
      </c>
      <c r="AE1928" t="n">
        <v>34333</v>
      </c>
      <c r="AF1928" t="n">
        <v>34424</v>
      </c>
      <c r="AG1928" t="n">
        <v>34223</v>
      </c>
      <c r="AH1928" t="n">
        <v>34055</v>
      </c>
      <c r="AJ1928" t="n">
        <v>34410</v>
      </c>
      <c r="AK1928" t="n">
        <v>34702</v>
      </c>
      <c r="AL1928" t="n">
        <v>34619</v>
      </c>
      <c r="AM1928" t="n">
        <v>34995</v>
      </c>
      <c r="AO1928" t="n">
        <v>34206</v>
      </c>
      <c r="AP1928" t="n">
        <v>33351</v>
      </c>
      <c r="AQ1928" t="n">
        <v>32256</v>
      </c>
      <c r="AR1928" t="n">
        <v>31699</v>
      </c>
      <c r="AT1928" t="n">
        <v>30897</v>
      </c>
      <c r="AU1928" t="n">
        <v>30205</v>
      </c>
      <c r="AV1928" t="n">
        <v>29797</v>
      </c>
      <c r="AW1928" t="n">
        <v>29537</v>
      </c>
      <c r="AY1928" t="n">
        <v>29858</v>
      </c>
      <c r="AZ1928" t="n">
        <v>29994</v>
      </c>
      <c r="BA1928" t="n">
        <v>29987</v>
      </c>
      <c r="BB1928" t="n">
        <v>30200</v>
      </c>
      <c r="BD1928" t="n">
        <v>30144</v>
      </c>
      <c r="BE1928" t="n">
        <v>30271</v>
      </c>
      <c r="BF1928" t="n">
        <v>30318</v>
      </c>
    </row>
    <row r="1929">
      <c r="A1929" t="inlineStr">
        <is>
          <t>Total property and equipment, net-c</t>
        </is>
      </c>
      <c r="F1929">
        <f>SUM(F1919:F1922)+F1927</f>
        <v/>
      </c>
      <c r="G1929">
        <f>SUM(G1919:G1922)+G1927</f>
        <v/>
      </c>
      <c r="H1929">
        <f>SUM(H1919:H1922)+H1927</f>
        <v/>
      </c>
      <c r="I1929">
        <f>SUM(I1919:I1922)+I1927</f>
        <v/>
      </c>
      <c r="K1929">
        <f>SUM(K1919:K1922)+K1927</f>
        <v/>
      </c>
      <c r="L1929">
        <f>SUM(L1919:L1922)+L1927</f>
        <v/>
      </c>
      <c r="M1929">
        <f>SUM(M1919:M1922)+M1927</f>
        <v/>
      </c>
      <c r="N1929">
        <f>SUM(N1919:N1922)+N1927</f>
        <v/>
      </c>
      <c r="P1929">
        <f>SUM(P1919:P1922)+P1927</f>
        <v/>
      </c>
      <c r="Q1929">
        <f>SUM(Q1919:Q1922)+Q1927</f>
        <v/>
      </c>
      <c r="R1929">
        <f>SUM(R1919:R1922)+R1927</f>
        <v/>
      </c>
      <c r="S1929">
        <f>SUM(S1919:S1922)+S1927</f>
        <v/>
      </c>
      <c r="U1929">
        <f>SUM(U1919:U1922)+U1927</f>
        <v/>
      </c>
      <c r="V1929">
        <f>SUM(V1919:V1922)+V1927</f>
        <v/>
      </c>
      <c r="W1929">
        <f>SUM(W1919:W1922)+W1927</f>
        <v/>
      </c>
      <c r="X1929">
        <f>SUM(X1919:X1922)+X1927</f>
        <v/>
      </c>
      <c r="Z1929">
        <f>SUM(Z1919:Z1922)+Z1927</f>
        <v/>
      </c>
      <c r="AA1929">
        <f>SUM(AA1919:AA1922)+AA1927</f>
        <v/>
      </c>
      <c r="AB1929">
        <f>SUM(AB1919:AB1922)+AB1927</f>
        <v/>
      </c>
      <c r="AC1929">
        <f>SUM(AC1919:AC1922)+AC1927</f>
        <v/>
      </c>
      <c r="AE1929">
        <f>SUM(AE1919:AE1922)+AE1927</f>
        <v/>
      </c>
      <c r="AF1929">
        <f>SUM(AF1919:AF1922)+AF1927</f>
        <v/>
      </c>
      <c r="AG1929">
        <f>SUM(AG1919:AG1922)+AG1927</f>
        <v/>
      </c>
      <c r="AH1929">
        <f>SUM(AH1919:AH1922)+AH1927</f>
        <v/>
      </c>
      <c r="AJ1929">
        <f>SUM(AJ1919:AJ1922)+AJ1927</f>
        <v/>
      </c>
      <c r="AK1929">
        <f>SUM(AK1919:AK1922)+AK1927</f>
        <v/>
      </c>
      <c r="AL1929">
        <f>SUM(AL1919:AL1922)+AL1927</f>
        <v/>
      </c>
      <c r="AM1929">
        <f>SUM(AM1919:AM1922)+AM1927</f>
        <v/>
      </c>
      <c r="AO1929">
        <f>SUM(AO1919:AO1922)+AO1927</f>
        <v/>
      </c>
      <c r="AP1929">
        <f>SUM(AP1919:AP1922)+AP1927</f>
        <v/>
      </c>
      <c r="AQ1929">
        <f>SUM(AQ1919:AQ1922)+AQ1927</f>
        <v/>
      </c>
      <c r="AR1929">
        <f>SUM(AR1919:AR1922)+AR1927</f>
        <v/>
      </c>
      <c r="AT1929">
        <f>SUM(AT1919:AT1922)+AT1927</f>
        <v/>
      </c>
      <c r="AU1929">
        <f>SUM(AU1919:AU1922)+AU1927</f>
        <v/>
      </c>
      <c r="AV1929">
        <f>SUM(AV1919:AV1922)+AV1927</f>
        <v/>
      </c>
      <c r="AW1929">
        <f>SUM(AW1919:AW1922)+AW1927</f>
        <v/>
      </c>
      <c r="AY1929">
        <f>SUM(AY1919:AY1922)+AY1927</f>
        <v/>
      </c>
      <c r="AZ1929">
        <f>SUM(AZ1919:AZ1922)+AZ1927</f>
        <v/>
      </c>
      <c r="BA1929">
        <f>SUM(BA1919:BA1922)+BA1927</f>
        <v/>
      </c>
      <c r="BB1929">
        <f>SUM(BB1919:BB1922)+BB1927</f>
        <v/>
      </c>
      <c r="BD1929">
        <f>SUM(BD1919:BD1922)+BD1927</f>
        <v/>
      </c>
      <c r="BE1929">
        <f>SUM(BE1919:BE1922)+BE1927</f>
        <v/>
      </c>
      <c r="BF1929">
        <f>SUM(BF1919:BF1922)+BF1927</f>
        <v/>
      </c>
    </row>
    <row r="1930">
      <c r="A1930" t="inlineStr">
        <is>
          <t>Sum check</t>
        </is>
      </c>
      <c r="F1930">
        <f>F1928-F1929</f>
        <v/>
      </c>
      <c r="G1930">
        <f>G1928-G1929</f>
        <v/>
      </c>
      <c r="H1930">
        <f>H1928-H1929</f>
        <v/>
      </c>
      <c r="I1930">
        <f>I1928-I1929</f>
        <v/>
      </c>
      <c r="K1930">
        <f>K1928-K1929</f>
        <v/>
      </c>
      <c r="L1930">
        <f>L1928-L1929</f>
        <v/>
      </c>
      <c r="M1930">
        <f>M1928-M1929</f>
        <v/>
      </c>
      <c r="N1930">
        <f>N1928-N1929</f>
        <v/>
      </c>
      <c r="P1930">
        <f>P1928-P1929</f>
        <v/>
      </c>
      <c r="Q1930">
        <f>Q1928-Q1929</f>
        <v/>
      </c>
      <c r="R1930">
        <f>R1928-R1929</f>
        <v/>
      </c>
      <c r="S1930">
        <f>S1928-S1929</f>
        <v/>
      </c>
      <c r="U1930">
        <f>U1928-U1929</f>
        <v/>
      </c>
      <c r="V1930">
        <f>V1928-V1929</f>
        <v/>
      </c>
      <c r="W1930">
        <f>W1928-W1929</f>
        <v/>
      </c>
      <c r="X1930">
        <f>X1928-X1929</f>
        <v/>
      </c>
      <c r="Z1930">
        <f>Z1928-Z1929</f>
        <v/>
      </c>
      <c r="AA1930">
        <f>AA1928-AA1929</f>
        <v/>
      </c>
      <c r="AB1930">
        <f>AB1928-AB1929</f>
        <v/>
      </c>
      <c r="AC1930">
        <f>AC1928-AC1929</f>
        <v/>
      </c>
      <c r="AE1930">
        <f>AE1928-AE1929</f>
        <v/>
      </c>
      <c r="AF1930">
        <f>AF1928-AF1929</f>
        <v/>
      </c>
      <c r="AG1930">
        <f>AG1928-AG1929</f>
        <v/>
      </c>
      <c r="AH1930">
        <f>AH1928-AH1929</f>
        <v/>
      </c>
      <c r="AJ1930">
        <f>AJ1928-AJ1929</f>
        <v/>
      </c>
      <c r="AK1930">
        <f>AK1928-AK1929</f>
        <v/>
      </c>
      <c r="AL1930">
        <f>AL1928-AL1929</f>
        <v/>
      </c>
      <c r="AM1930">
        <f>AM1928-AM1929</f>
        <v/>
      </c>
      <c r="AO1930">
        <f>AO1928-AO1929</f>
        <v/>
      </c>
      <c r="AP1930">
        <f>AP1928-AP1929</f>
        <v/>
      </c>
      <c r="AQ1930">
        <f>AQ1928-AQ1929</f>
        <v/>
      </c>
      <c r="AR1930">
        <f>AR1928-AR1929</f>
        <v/>
      </c>
      <c r="AT1930">
        <f>AT1928-AT1929</f>
        <v/>
      </c>
      <c r="AU1930">
        <f>AU1928-AU1929</f>
        <v/>
      </c>
      <c r="AV1930">
        <f>AV1928-AV1929</f>
        <v/>
      </c>
      <c r="AW1930">
        <f>AW1928-AW1929</f>
        <v/>
      </c>
      <c r="AY1930">
        <f>AY1928-AY1929</f>
        <v/>
      </c>
      <c r="AZ1930">
        <f>AZ1928-AZ1929</f>
        <v/>
      </c>
      <c r="BA1930">
        <f>BA1928-BA1929</f>
        <v/>
      </c>
      <c r="BB1930">
        <f>BB1928-BB1929</f>
        <v/>
      </c>
      <c r="BD1930">
        <f>BD1928-BD1929</f>
        <v/>
      </c>
      <c r="BE1930">
        <f>BE1928-BE1929</f>
        <v/>
      </c>
      <c r="BF1930">
        <f>BF1928-BF1929</f>
        <v/>
      </c>
    </row>
    <row r="1932">
      <c r="A1932" t="inlineStr">
        <is>
          <t>Equipment and Property Under Capital Leases</t>
        </is>
      </c>
    </row>
    <row r="1933">
      <c r="A1933" t="inlineStr">
        <is>
          <t>Flight equipment ,net</t>
        </is>
      </c>
      <c r="C1933" t="inlineStr">
        <is>
          <t>Million</t>
        </is>
      </c>
      <c r="D1933" t="inlineStr">
        <is>
          <t>QQQQ</t>
        </is>
      </c>
      <c r="F1933" t="n">
        <v>212</v>
      </c>
      <c r="G1933" t="n">
        <v>202</v>
      </c>
      <c r="H1933" t="n">
        <v>191</v>
      </c>
    </row>
    <row r="1934">
      <c r="A1934" t="inlineStr">
        <is>
          <t>Other equipment and property ,net</t>
        </is>
      </c>
      <c r="C1934" t="inlineStr">
        <is>
          <t>Million</t>
        </is>
      </c>
      <c r="D1934" t="inlineStr">
        <is>
          <t>QQQQ</t>
        </is>
      </c>
      <c r="F1934" t="n">
        <v>57</v>
      </c>
      <c r="G1934" t="n">
        <v>59</v>
      </c>
      <c r="H1934" t="n">
        <v>56</v>
      </c>
    </row>
    <row r="1935">
      <c r="A1935" t="inlineStr">
        <is>
          <t>Total</t>
        </is>
      </c>
      <c r="C1935" t="inlineStr">
        <is>
          <t>Million</t>
        </is>
      </c>
      <c r="D1935" t="inlineStr">
        <is>
          <t>QQQQ</t>
        </is>
      </c>
      <c r="F1935" t="n">
        <v>269</v>
      </c>
      <c r="G1935" t="n">
        <v>261</v>
      </c>
      <c r="H1935" t="n">
        <v>247</v>
      </c>
    </row>
    <row r="1936">
      <c r="A1936" t="inlineStr">
        <is>
          <t>Total-c</t>
        </is>
      </c>
      <c r="F1936">
        <f>SUM(F1933:F1934)</f>
        <v/>
      </c>
      <c r="G1936">
        <f>SUM(G1933:G1934)</f>
        <v/>
      </c>
      <c r="H1936">
        <f>SUM(H1933:H1934)</f>
        <v/>
      </c>
      <c r="I1936">
        <f>SUM(I1933:I1934)</f>
        <v/>
      </c>
      <c r="N1936">
        <f>SUM(N1933:N1934)</f>
        <v/>
      </c>
      <c r="S1936">
        <f>SUM(S1933:S1934)</f>
        <v/>
      </c>
      <c r="X1936">
        <f>SUM(X1933:X1934)</f>
        <v/>
      </c>
      <c r="AC1936">
        <f>SUM(AC1933:AC1934)</f>
        <v/>
      </c>
      <c r="AH1936">
        <f>SUM(AH1933:AH1934)</f>
        <v/>
      </c>
      <c r="AM1936">
        <f>SUM(AM1933:AM1934)</f>
        <v/>
      </c>
      <c r="AR1936">
        <f>SUM(AR1933:AR1934)</f>
        <v/>
      </c>
      <c r="AV1936">
        <f>SUM(AV1933:AV1934)</f>
        <v/>
      </c>
    </row>
    <row r="1937">
      <c r="A1937" t="inlineStr">
        <is>
          <t>Sum check</t>
        </is>
      </c>
      <c r="F1937">
        <f>F1935-F1936</f>
        <v/>
      </c>
      <c r="G1937">
        <f>G1935-G1936</f>
        <v/>
      </c>
      <c r="H1937">
        <f>H1935-H1936</f>
        <v/>
      </c>
      <c r="I1937">
        <f>I1935-I1936</f>
        <v/>
      </c>
      <c r="N1937">
        <f>N1935-N1936</f>
        <v/>
      </c>
      <c r="S1937">
        <f>S1935-S1936</f>
        <v/>
      </c>
      <c r="X1937">
        <f>X1935-X1936</f>
        <v/>
      </c>
      <c r="AC1937">
        <f>AC1935-AC1936</f>
        <v/>
      </c>
      <c r="AH1937">
        <f>AH1935-AH1936</f>
        <v/>
      </c>
      <c r="AM1937">
        <f>AM1935-AM1936</f>
        <v/>
      </c>
      <c r="AR1937">
        <f>AR1935-AR1936</f>
        <v/>
      </c>
      <c r="AV1937">
        <f>AV1935-AV1936</f>
        <v/>
      </c>
    </row>
    <row r="1939">
      <c r="A1939" t="inlineStr">
        <is>
          <t>International slots and route authorities</t>
        </is>
      </c>
      <c r="C1939" t="inlineStr">
        <is>
          <t>Million</t>
        </is>
      </c>
      <c r="D1939" t="inlineStr">
        <is>
          <t>QQQQ</t>
        </is>
      </c>
      <c r="F1939" t="n">
        <v>708</v>
      </c>
      <c r="G1939" t="n">
        <v>710</v>
      </c>
      <c r="H1939" t="n">
        <v>710</v>
      </c>
    </row>
    <row r="1940">
      <c r="A1940" t="inlineStr">
        <is>
          <t>Domestic slots and airport operating and gate lease rights less accumulated amortization ,net</t>
        </is>
      </c>
      <c r="C1940" t="inlineStr">
        <is>
          <t>Million</t>
        </is>
      </c>
      <c r="D1940" t="inlineStr">
        <is>
          <t>QQQQ</t>
        </is>
      </c>
      <c r="F1940" t="n">
        <v>155</v>
      </c>
      <c r="G1940" t="n">
        <v>149</v>
      </c>
      <c r="H1940" t="n">
        <v>143</v>
      </c>
    </row>
    <row r="1941">
      <c r="A1941" t="inlineStr">
        <is>
          <t>Operating lease right-of-use assets</t>
        </is>
      </c>
      <c r="C1941" t="inlineStr">
        <is>
          <t>Million</t>
        </is>
      </c>
      <c r="D1941" t="inlineStr">
        <is>
          <t>QQQQ</t>
        </is>
      </c>
      <c r="AH1941" t="n">
        <v>9406</v>
      </c>
      <c r="AJ1941" t="n">
        <v>9124</v>
      </c>
      <c r="AK1941" t="n">
        <v>9102</v>
      </c>
      <c r="AL1941" t="n">
        <v>8842</v>
      </c>
      <c r="AM1941" t="n">
        <v>8737</v>
      </c>
      <c r="AO1941" t="n">
        <v>8619</v>
      </c>
      <c r="AP1941" t="n">
        <v>8323</v>
      </c>
      <c r="AQ1941" t="n">
        <v>7979</v>
      </c>
      <c r="AR1941" t="n">
        <v>8039</v>
      </c>
      <c r="AT1941" t="n">
        <v>8000</v>
      </c>
      <c r="AU1941" t="n">
        <v>7958</v>
      </c>
      <c r="AV1941" t="n">
        <v>7804</v>
      </c>
      <c r="AW1941" t="n">
        <v>7825</v>
      </c>
      <c r="AY1941" t="n">
        <v>7745</v>
      </c>
      <c r="AZ1941" t="n">
        <v>7510</v>
      </c>
      <c r="BA1941" t="n">
        <v>7549</v>
      </c>
      <c r="BB1941" t="n">
        <v>8094</v>
      </c>
      <c r="BD1941" t="n">
        <v>7838</v>
      </c>
      <c r="BE1941" t="n">
        <v>8076</v>
      </c>
      <c r="BF1941" t="n">
        <v>7878</v>
      </c>
    </row>
    <row r="1943">
      <c r="A1943" t="inlineStr">
        <is>
          <t>Other assets</t>
        </is>
      </c>
    </row>
    <row r="1944">
      <c r="A1944" t="inlineStr">
        <is>
          <t>Goodwill</t>
        </is>
      </c>
      <c r="C1944" t="inlineStr">
        <is>
          <t>Million</t>
        </is>
      </c>
      <c r="D1944" t="inlineStr">
        <is>
          <t>QQQQ</t>
        </is>
      </c>
      <c r="I1944" t="n">
        <v>4086</v>
      </c>
      <c r="K1944" t="n">
        <v>4089</v>
      </c>
      <c r="L1944" t="n">
        <v>4089</v>
      </c>
      <c r="M1944" t="n">
        <v>4089</v>
      </c>
      <c r="N1944" t="n">
        <v>4091</v>
      </c>
      <c r="P1944" t="n">
        <v>4091</v>
      </c>
      <c r="Q1944" t="n">
        <v>4091</v>
      </c>
      <c r="R1944" t="n">
        <v>4091</v>
      </c>
      <c r="S1944" t="n">
        <v>4091</v>
      </c>
      <c r="U1944" t="n">
        <v>4091</v>
      </c>
      <c r="V1944" t="n">
        <v>4091</v>
      </c>
      <c r="W1944" t="n">
        <v>4091</v>
      </c>
      <c r="X1944" t="n">
        <v>4091</v>
      </c>
      <c r="Z1944" t="n">
        <v>4091</v>
      </c>
      <c r="AA1944" t="n">
        <v>4091</v>
      </c>
      <c r="AB1944" t="n">
        <v>4091</v>
      </c>
      <c r="AC1944" t="n">
        <v>4091</v>
      </c>
      <c r="AE1944" t="n">
        <v>4091</v>
      </c>
      <c r="AF1944" t="n">
        <v>4091</v>
      </c>
      <c r="AG1944" t="n">
        <v>4091</v>
      </c>
      <c r="AH1944" t="n">
        <v>4091</v>
      </c>
      <c r="AJ1944" t="n">
        <v>4091</v>
      </c>
      <c r="AK1944" t="n">
        <v>4091</v>
      </c>
      <c r="AL1944" t="n">
        <v>4091</v>
      </c>
      <c r="AM1944" t="n">
        <v>4091</v>
      </c>
      <c r="AO1944" t="n">
        <v>4091</v>
      </c>
      <c r="AP1944" t="n">
        <v>4091</v>
      </c>
      <c r="AQ1944" t="n">
        <v>4091</v>
      </c>
      <c r="AR1944" t="n">
        <v>4091</v>
      </c>
      <c r="AT1944" t="n">
        <v>4091</v>
      </c>
      <c r="AU1944" t="n">
        <v>4091</v>
      </c>
      <c r="AV1944" t="n">
        <v>4091</v>
      </c>
      <c r="AW1944" t="n">
        <v>4091</v>
      </c>
      <c r="AY1944" t="n">
        <v>4091</v>
      </c>
      <c r="AZ1944" t="n">
        <v>4091</v>
      </c>
      <c r="BA1944" t="n">
        <v>4091</v>
      </c>
      <c r="BB1944" t="n">
        <v>4091</v>
      </c>
      <c r="BD1944" t="n">
        <v>4091</v>
      </c>
      <c r="BE1944" t="n">
        <v>4091</v>
      </c>
      <c r="BF1944" t="n">
        <v>4091</v>
      </c>
    </row>
    <row r="1945">
      <c r="A1945" t="inlineStr">
        <is>
          <t>Intangibles net of accumulated amortization</t>
        </is>
      </c>
      <c r="C1945" t="inlineStr">
        <is>
          <t>Million</t>
        </is>
      </c>
      <c r="D1945" t="inlineStr">
        <is>
          <t>QQQQ</t>
        </is>
      </c>
      <c r="I1945" t="n">
        <v>2311</v>
      </c>
      <c r="K1945" t="n">
        <v>2319</v>
      </c>
      <c r="L1945" t="n">
        <v>2330</v>
      </c>
      <c r="M1945" t="n">
        <v>2305</v>
      </c>
      <c r="N1945" t="n">
        <v>2240</v>
      </c>
      <c r="P1945" t="n">
        <v>2281</v>
      </c>
      <c r="Q1945" t="n">
        <v>2274</v>
      </c>
      <c r="R1945" t="n">
        <v>2261</v>
      </c>
      <c r="S1945" t="n">
        <v>2249</v>
      </c>
      <c r="U1945" t="n">
        <v>2236</v>
      </c>
      <c r="V1945" t="n">
        <v>2213</v>
      </c>
      <c r="W1945" t="n">
        <v>2189</v>
      </c>
      <c r="X1945" t="n">
        <v>2173</v>
      </c>
      <c r="Z1945" t="n">
        <v>2236</v>
      </c>
      <c r="AA1945" t="n">
        <v>2224</v>
      </c>
      <c r="AB1945" t="n">
        <v>2214</v>
      </c>
      <c r="AC1945" t="n">
        <v>2203</v>
      </c>
      <c r="AE1945" t="n">
        <v>2193</v>
      </c>
      <c r="AF1945" t="n">
        <v>2157</v>
      </c>
      <c r="AG1945" t="n">
        <v>2147</v>
      </c>
      <c r="AH1945" t="n">
        <v>2137</v>
      </c>
      <c r="AJ1945" t="n">
        <v>2115</v>
      </c>
      <c r="AK1945" t="n">
        <v>2105</v>
      </c>
      <c r="AL1945" t="n">
        <v>2095</v>
      </c>
      <c r="AM1945" t="n">
        <v>2084</v>
      </c>
      <c r="AO1945" t="n">
        <v>2059</v>
      </c>
      <c r="AP1945" t="n">
        <v>2049</v>
      </c>
      <c r="AQ1945" t="n">
        <v>2039</v>
      </c>
      <c r="AR1945" t="n">
        <v>2029</v>
      </c>
      <c r="AT1945" t="n">
        <v>2019</v>
      </c>
      <c r="AU1945" t="n">
        <v>2008</v>
      </c>
      <c r="AV1945" t="n">
        <v>1998</v>
      </c>
      <c r="AW1945" t="n">
        <v>1988</v>
      </c>
      <c r="AY1945" t="n">
        <v>1970</v>
      </c>
      <c r="AZ1945" t="n">
        <v>2079</v>
      </c>
      <c r="BA1945" t="n">
        <v>2069</v>
      </c>
      <c r="BB1945" t="n">
        <v>2059</v>
      </c>
      <c r="BD1945" t="n">
        <v>2057</v>
      </c>
      <c r="BE1945" t="n">
        <v>2055</v>
      </c>
      <c r="BF1945" t="n">
        <v>2053</v>
      </c>
    </row>
    <row r="1946">
      <c r="A1946" t="inlineStr">
        <is>
          <t>Deferred tax asset</t>
        </is>
      </c>
      <c r="C1946" t="inlineStr">
        <is>
          <t>Million</t>
        </is>
      </c>
      <c r="D1946" t="inlineStr">
        <is>
          <t>QQQQ</t>
        </is>
      </c>
      <c r="S1946" t="n">
        <v>2477</v>
      </c>
      <c r="U1946" t="n">
        <v>2072</v>
      </c>
      <c r="V1946" t="n">
        <v>1965</v>
      </c>
      <c r="W1946" t="n">
        <v>1524</v>
      </c>
      <c r="X1946" t="n">
        <v>1498</v>
      </c>
      <c r="Z1946" t="n">
        <v>1379</v>
      </c>
      <c r="AA1946" t="n">
        <v>905</v>
      </c>
      <c r="AB1946" t="n">
        <v>538</v>
      </c>
      <c r="AC1946" t="n">
        <v>427</v>
      </c>
      <c r="AE1946" t="n">
        <v>1581</v>
      </c>
      <c r="AF1946" t="n">
        <v>1399</v>
      </c>
      <c r="AG1946" t="n">
        <v>1293</v>
      </c>
      <c r="AH1946" t="n">
        <v>1145</v>
      </c>
      <c r="AJ1946" t="n">
        <v>1007</v>
      </c>
      <c r="AK1946" t="n">
        <v>792</v>
      </c>
      <c r="AL1946" t="n">
        <v>666</v>
      </c>
      <c r="AM1946" t="n">
        <v>645</v>
      </c>
      <c r="AO1946" t="n">
        <v>1237</v>
      </c>
      <c r="AP1946" t="n">
        <v>1725</v>
      </c>
      <c r="AQ1946" t="n">
        <v>2425</v>
      </c>
      <c r="AR1946" t="n">
        <v>3239</v>
      </c>
      <c r="AT1946" t="n">
        <v>3632</v>
      </c>
      <c r="AU1946" t="n">
        <v>3631</v>
      </c>
      <c r="AV1946" t="n">
        <v>3582</v>
      </c>
      <c r="AW1946" t="n">
        <v>3556</v>
      </c>
      <c r="AY1946" t="n">
        <v>4000</v>
      </c>
      <c r="AZ1946" t="n">
        <v>3858</v>
      </c>
      <c r="BA1946" t="n">
        <v>3679</v>
      </c>
      <c r="BB1946" t="n">
        <v>3099</v>
      </c>
      <c r="BD1946" t="n">
        <v>3088</v>
      </c>
      <c r="BE1946" t="n">
        <v>2660</v>
      </c>
      <c r="BF1946" t="n">
        <v>2875</v>
      </c>
    </row>
    <row r="1947">
      <c r="A1947" t="inlineStr">
        <is>
          <t>Other assets</t>
        </is>
      </c>
      <c r="C1947" t="inlineStr">
        <is>
          <t>Million</t>
        </is>
      </c>
      <c r="D1947" t="inlineStr">
        <is>
          <t>QQQQ</t>
        </is>
      </c>
      <c r="F1947" t="n">
        <v>2159</v>
      </c>
      <c r="G1947" t="n">
        <v>2172</v>
      </c>
      <c r="H1947" t="n">
        <v>2214</v>
      </c>
      <c r="I1947" t="n">
        <v>2299</v>
      </c>
      <c r="K1947" t="n">
        <v>2192</v>
      </c>
      <c r="L1947" t="n">
        <v>2190</v>
      </c>
      <c r="M1947" t="n">
        <v>2166</v>
      </c>
      <c r="N1947" t="n">
        <v>2244</v>
      </c>
      <c r="P1947" t="n">
        <v>2211</v>
      </c>
      <c r="Q1947" t="n">
        <v>2106</v>
      </c>
      <c r="R1947" t="n">
        <v>2365</v>
      </c>
      <c r="S1947" t="n">
        <v>2103</v>
      </c>
      <c r="U1947" t="n">
        <v>2075</v>
      </c>
      <c r="V1947" t="n">
        <v>1987</v>
      </c>
      <c r="W1947" t="n">
        <v>1952</v>
      </c>
      <c r="X1947" t="n">
        <v>2029</v>
      </c>
      <c r="Z1947" t="n">
        <v>2004</v>
      </c>
      <c r="AA1947" t="n">
        <v>2107</v>
      </c>
      <c r="AB1947" t="n">
        <v>2245</v>
      </c>
      <c r="AC1947" t="n">
        <v>1373</v>
      </c>
      <c r="AE1947" t="n">
        <v>1409</v>
      </c>
      <c r="AF1947" t="n">
        <v>1375</v>
      </c>
      <c r="AG1947" t="n">
        <v>1383</v>
      </c>
      <c r="AH1947" t="n">
        <v>1321</v>
      </c>
      <c r="AJ1947" t="n">
        <v>1386</v>
      </c>
      <c r="AK1947" t="n">
        <v>1325</v>
      </c>
      <c r="AL1947" t="n">
        <v>1290</v>
      </c>
      <c r="AM1947" t="n">
        <v>1237</v>
      </c>
      <c r="AO1947" t="n">
        <v>1193</v>
      </c>
      <c r="AP1947" t="n">
        <v>1216</v>
      </c>
      <c r="AQ1947" t="n">
        <v>1643</v>
      </c>
      <c r="AR1947" t="n">
        <v>1816</v>
      </c>
      <c r="AT1947" t="n">
        <v>1921</v>
      </c>
      <c r="AU1947" t="n">
        <v>1924</v>
      </c>
      <c r="AV1947" t="n">
        <v>1970</v>
      </c>
      <c r="AW1947" t="n">
        <v>2109</v>
      </c>
      <c r="AY1947" t="n">
        <v>1975</v>
      </c>
      <c r="AZ1947" t="n">
        <v>1906</v>
      </c>
      <c r="BA1947" t="n">
        <v>1900</v>
      </c>
      <c r="BB1947" t="n">
        <v>1904</v>
      </c>
      <c r="BD1947" t="n">
        <v>1916</v>
      </c>
      <c r="BE1947" t="n">
        <v>1887</v>
      </c>
      <c r="BF1947" t="n">
        <v>1788</v>
      </c>
    </row>
    <row r="1948">
      <c r="A1948" t="inlineStr">
        <is>
          <t>Total other assets</t>
        </is>
      </c>
      <c r="C1948" t="inlineStr">
        <is>
          <t>Million</t>
        </is>
      </c>
      <c r="D1948" t="inlineStr">
        <is>
          <t>QQQQ</t>
        </is>
      </c>
      <c r="I1948" t="n">
        <v>8696</v>
      </c>
      <c r="K1948" t="n">
        <v>8600</v>
      </c>
      <c r="L1948" t="n">
        <v>8609</v>
      </c>
      <c r="M1948" t="n">
        <v>8560</v>
      </c>
      <c r="N1948" t="n">
        <v>8575</v>
      </c>
      <c r="P1948" t="n">
        <v>8583</v>
      </c>
      <c r="Q1948" t="n">
        <v>8471</v>
      </c>
      <c r="R1948" t="n">
        <v>8717</v>
      </c>
      <c r="S1948" t="n">
        <v>10920</v>
      </c>
      <c r="U1948" t="n">
        <v>10474</v>
      </c>
      <c r="V1948" t="n">
        <v>10256</v>
      </c>
      <c r="W1948" t="n">
        <v>9756</v>
      </c>
      <c r="X1948" t="n">
        <v>9791</v>
      </c>
      <c r="Z1948" t="n">
        <v>9710</v>
      </c>
      <c r="AA1948" t="n">
        <v>9327</v>
      </c>
      <c r="AB1948" t="n">
        <v>9088</v>
      </c>
      <c r="AC1948" t="n">
        <v>8094</v>
      </c>
      <c r="AE1948" t="n">
        <v>9274</v>
      </c>
      <c r="AF1948" t="n">
        <v>9022</v>
      </c>
      <c r="AG1948" t="n">
        <v>8914</v>
      </c>
      <c r="AH1948" t="n">
        <v>8694</v>
      </c>
      <c r="AJ1948" t="n">
        <v>8599</v>
      </c>
      <c r="AK1948" t="n">
        <v>8313</v>
      </c>
      <c r="AL1948" t="n">
        <v>8142</v>
      </c>
      <c r="AM1948" t="n">
        <v>8057</v>
      </c>
      <c r="AO1948" t="n">
        <v>8580</v>
      </c>
      <c r="AP1948" t="n">
        <v>9081</v>
      </c>
      <c r="AQ1948" t="n">
        <v>10198</v>
      </c>
      <c r="AR1948" t="n">
        <v>11175</v>
      </c>
      <c r="AT1948" t="n">
        <v>11663</v>
      </c>
      <c r="AU1948" t="n">
        <v>11654</v>
      </c>
      <c r="AV1948" t="n">
        <v>11641</v>
      </c>
      <c r="AW1948" t="n">
        <v>11744</v>
      </c>
      <c r="AY1948" t="n">
        <v>12036</v>
      </c>
      <c r="AZ1948" t="n">
        <v>11934</v>
      </c>
      <c r="BA1948" t="n">
        <v>11739</v>
      </c>
      <c r="BB1948" t="n">
        <v>11153</v>
      </c>
      <c r="BD1948" t="n">
        <v>11152</v>
      </c>
      <c r="BE1948" t="n">
        <v>10693</v>
      </c>
      <c r="BF1948" t="n">
        <v>10807</v>
      </c>
    </row>
    <row r="1949">
      <c r="A1949" t="inlineStr">
        <is>
          <t>Total other assets-c</t>
        </is>
      </c>
      <c r="I1949">
        <f>SUM(I1944:I1947)</f>
        <v/>
      </c>
      <c r="K1949">
        <f>SUM(K1944:K1947)</f>
        <v/>
      </c>
      <c r="L1949">
        <f>SUM(L1944:L1947)</f>
        <v/>
      </c>
      <c r="M1949">
        <f>SUM(M1944:M1947)</f>
        <v/>
      </c>
      <c r="N1949">
        <f>SUM(N1944:N1947)</f>
        <v/>
      </c>
      <c r="P1949">
        <f>SUM(P1944:P1947)</f>
        <v/>
      </c>
      <c r="Q1949">
        <f>SUM(Q1944:Q1947)</f>
        <v/>
      </c>
      <c r="R1949">
        <f>SUM(R1944:R1947)</f>
        <v/>
      </c>
      <c r="S1949">
        <f>SUM(S1944:S1947)</f>
        <v/>
      </c>
      <c r="U1949">
        <f>SUM(U1944:U1947)</f>
        <v/>
      </c>
      <c r="V1949">
        <f>SUM(V1944:V1947)</f>
        <v/>
      </c>
      <c r="W1949">
        <f>SUM(W1944:W1947)</f>
        <v/>
      </c>
      <c r="X1949">
        <f>SUM(X1944:X1947)</f>
        <v/>
      </c>
      <c r="Z1949">
        <f>SUM(Z1944:Z1947)</f>
        <v/>
      </c>
      <c r="AA1949">
        <f>SUM(AA1944:AA1947)</f>
        <v/>
      </c>
      <c r="AB1949">
        <f>SUM(AB1944:AB1947)</f>
        <v/>
      </c>
      <c r="AC1949">
        <f>SUM(AC1944:AC1947)</f>
        <v/>
      </c>
      <c r="AE1949">
        <f>SUM(AE1944:AE1947)</f>
        <v/>
      </c>
      <c r="AF1949">
        <f>SUM(AF1944:AF1947)</f>
        <v/>
      </c>
      <c r="AG1949">
        <f>SUM(AG1944:AG1947)</f>
        <v/>
      </c>
      <c r="AH1949">
        <f>SUM(AH1944:AH1947)</f>
        <v/>
      </c>
      <c r="AJ1949">
        <f>SUM(AJ1944:AJ1947)</f>
        <v/>
      </c>
      <c r="AK1949">
        <f>SUM(AK1944:AK1947)</f>
        <v/>
      </c>
      <c r="AL1949">
        <f>SUM(AL1944:AL1947)</f>
        <v/>
      </c>
      <c r="AM1949">
        <f>SUM(AM1944:AM1947)</f>
        <v/>
      </c>
      <c r="AO1949">
        <f>SUM(AO1944:AO1947)</f>
        <v/>
      </c>
      <c r="AP1949">
        <f>SUM(AP1944:AP1947)</f>
        <v/>
      </c>
      <c r="AQ1949">
        <f>SUM(AQ1944:AQ1947)</f>
        <v/>
      </c>
      <c r="AR1949">
        <f>SUM(AR1944:AR1947)</f>
        <v/>
      </c>
      <c r="AT1949">
        <f>SUM(AT1944:AT1947)</f>
        <v/>
      </c>
      <c r="AU1949">
        <f>SUM(AU1944:AU1947)</f>
        <v/>
      </c>
      <c r="AV1949">
        <f>SUM(AV1944:AV1947)</f>
        <v/>
      </c>
      <c r="AW1949">
        <f>SUM(AW1944:AW1947)</f>
        <v/>
      </c>
      <c r="AY1949">
        <f>SUM(AY1944:AY1947)</f>
        <v/>
      </c>
      <c r="AZ1949">
        <f>SUM(AZ1944:AZ1947)</f>
        <v/>
      </c>
      <c r="BA1949">
        <f>SUM(BA1944:BA1947)</f>
        <v/>
      </c>
      <c r="BB1949">
        <f>SUM(BB1944:BB1947)</f>
        <v/>
      </c>
      <c r="BD1949">
        <f>SUM(BD1944:BD1947)</f>
        <v/>
      </c>
      <c r="BE1949">
        <f>SUM(BE1944:BE1947)</f>
        <v/>
      </c>
      <c r="BF1949">
        <f>SUM(BF1944:BF1947)</f>
        <v/>
      </c>
    </row>
    <row r="1950">
      <c r="A1950" t="inlineStr">
        <is>
          <t>Sum check</t>
        </is>
      </c>
      <c r="I1950">
        <f>I1948-I1949</f>
        <v/>
      </c>
      <c r="K1950">
        <f>K1948-K1949</f>
        <v/>
      </c>
      <c r="L1950">
        <f>L1948-L1949</f>
        <v/>
      </c>
      <c r="M1950">
        <f>M1948-M1949</f>
        <v/>
      </c>
      <c r="N1950">
        <f>N1948-N1949</f>
        <v/>
      </c>
      <c r="P1950">
        <f>P1948-P1949</f>
        <v/>
      </c>
      <c r="Q1950">
        <f>Q1948-Q1949</f>
        <v/>
      </c>
      <c r="R1950">
        <f>R1948-R1949</f>
        <v/>
      </c>
      <c r="S1950">
        <f>S1948-S1949</f>
        <v/>
      </c>
      <c r="U1950">
        <f>U1948-U1949</f>
        <v/>
      </c>
      <c r="V1950">
        <f>V1948-V1949</f>
        <v/>
      </c>
      <c r="W1950">
        <f>W1948-W1949</f>
        <v/>
      </c>
      <c r="X1950">
        <f>X1948-X1949</f>
        <v/>
      </c>
      <c r="Z1950">
        <f>Z1948-Z1949</f>
        <v/>
      </c>
      <c r="AA1950">
        <f>AA1948-AA1949</f>
        <v/>
      </c>
      <c r="AB1950">
        <f>AB1948-AB1949</f>
        <v/>
      </c>
      <c r="AC1950">
        <f>AC1948-AC1949</f>
        <v/>
      </c>
      <c r="AE1950">
        <f>AE1948-AE1949</f>
        <v/>
      </c>
      <c r="AF1950">
        <f>AF1948-AF1949</f>
        <v/>
      </c>
      <c r="AG1950">
        <f>AG1948-AG1949</f>
        <v/>
      </c>
      <c r="AH1950">
        <f>AH1948-AH1949</f>
        <v/>
      </c>
      <c r="AJ1950">
        <f>AJ1948-AJ1949</f>
        <v/>
      </c>
      <c r="AK1950">
        <f>AK1948-AK1949</f>
        <v/>
      </c>
      <c r="AL1950">
        <f>AL1948-AL1949</f>
        <v/>
      </c>
      <c r="AM1950">
        <f>AM1948-AM1949</f>
        <v/>
      </c>
      <c r="AO1950">
        <f>AO1948-AO1949</f>
        <v/>
      </c>
      <c r="AP1950">
        <f>AP1948-AP1949</f>
        <v/>
      </c>
      <c r="AQ1950">
        <f>AQ1948-AQ1949</f>
        <v/>
      </c>
      <c r="AR1950">
        <f>AR1948-AR1949</f>
        <v/>
      </c>
      <c r="AT1950">
        <f>AT1948-AT1949</f>
        <v/>
      </c>
      <c r="AU1950">
        <f>AU1948-AU1949</f>
        <v/>
      </c>
      <c r="AV1950">
        <f>AV1948-AV1949</f>
        <v/>
      </c>
      <c r="AW1950">
        <f>AW1948-AW1949</f>
        <v/>
      </c>
      <c r="AY1950">
        <f>AY1948-AY1949</f>
        <v/>
      </c>
      <c r="AZ1950">
        <f>AZ1948-AZ1949</f>
        <v/>
      </c>
      <c r="BA1950">
        <f>BA1948-BA1949</f>
        <v/>
      </c>
      <c r="BB1950">
        <f>BB1948-BB1949</f>
        <v/>
      </c>
      <c r="BD1950">
        <f>BD1948-BD1949</f>
        <v/>
      </c>
      <c r="BE1950">
        <f>BE1948-BE1949</f>
        <v/>
      </c>
      <c r="BF1950">
        <f>BF1948-BF1949</f>
        <v/>
      </c>
    </row>
    <row r="1952">
      <c r="A1952" t="inlineStr">
        <is>
          <t>Total assets</t>
        </is>
      </c>
      <c r="C1952" t="inlineStr">
        <is>
          <t>Million</t>
        </is>
      </c>
      <c r="D1952" t="inlineStr">
        <is>
          <t>QQQQ</t>
        </is>
      </c>
      <c r="F1952" t="n">
        <v>23852</v>
      </c>
      <c r="G1952" t="n">
        <v>26216</v>
      </c>
      <c r="H1952" t="n">
        <v>26780</v>
      </c>
      <c r="I1952" t="n">
        <v>42278</v>
      </c>
      <c r="K1952" t="n">
        <v>43737</v>
      </c>
      <c r="L1952" t="n">
        <v>44811</v>
      </c>
      <c r="M1952" t="n">
        <v>44173</v>
      </c>
      <c r="N1952" t="n">
        <v>43771</v>
      </c>
      <c r="P1952" t="n">
        <v>46754</v>
      </c>
      <c r="Q1952" t="n">
        <v>47868</v>
      </c>
      <c r="R1952" t="n">
        <v>48715</v>
      </c>
      <c r="S1952" t="n">
        <v>48321</v>
      </c>
      <c r="U1952" t="n">
        <v>49909</v>
      </c>
      <c r="V1952" t="n">
        <v>51051</v>
      </c>
      <c r="W1952" t="n">
        <v>51108</v>
      </c>
      <c r="X1952" t="n">
        <v>51274</v>
      </c>
      <c r="Z1952" t="n">
        <v>52627</v>
      </c>
      <c r="AA1952" t="n">
        <v>53336</v>
      </c>
      <c r="AB1952" t="n">
        <v>52401</v>
      </c>
      <c r="AC1952" t="n">
        <v>51396</v>
      </c>
      <c r="AE1952" t="n">
        <v>53280</v>
      </c>
      <c r="AF1952" t="n">
        <v>52622</v>
      </c>
      <c r="AG1952" t="n">
        <v>52635</v>
      </c>
      <c r="AH1952" t="n">
        <v>60792</v>
      </c>
      <c r="AJ1952" t="n">
        <v>60787</v>
      </c>
      <c r="AK1952" t="n">
        <v>61967</v>
      </c>
      <c r="AL1952" t="n">
        <v>61175</v>
      </c>
      <c r="AM1952" t="n">
        <v>59995</v>
      </c>
      <c r="AO1952" t="n">
        <v>58580</v>
      </c>
      <c r="AP1952" t="n">
        <v>64544</v>
      </c>
      <c r="AQ1952" t="n">
        <v>62773</v>
      </c>
      <c r="AR1952" t="n">
        <v>62008</v>
      </c>
      <c r="AT1952" t="n">
        <v>68649</v>
      </c>
      <c r="AU1952" t="n">
        <v>72464</v>
      </c>
      <c r="AV1952" t="n">
        <v>68437</v>
      </c>
      <c r="AW1952" t="n">
        <v>66442</v>
      </c>
      <c r="AY1952" t="n">
        <v>67401</v>
      </c>
      <c r="AZ1952" t="n">
        <v>67963</v>
      </c>
      <c r="BA1952" t="n">
        <v>66652</v>
      </c>
      <c r="BB1952" t="n">
        <v>64716</v>
      </c>
      <c r="BD1952" t="n">
        <v>66786</v>
      </c>
      <c r="BE1952" t="n">
        <v>67260</v>
      </c>
      <c r="BF1952" t="n">
        <v>65711</v>
      </c>
    </row>
    <row r="1953">
      <c r="A1953" t="inlineStr">
        <is>
          <t>Total assets-c</t>
        </is>
      </c>
      <c r="F1953">
        <f>SUM(F1939:F1947)+F1935+F1928+F1914</f>
        <v/>
      </c>
      <c r="G1953">
        <f>SUM(G1939:G1947)+G1935+G1928+G1914</f>
        <v/>
      </c>
      <c r="H1953">
        <f>SUM(H1939:H1947)+H1935+H1928+H1914</f>
        <v/>
      </c>
      <c r="I1953">
        <f>SUM(I1939:I1947)+I1935+I1928+I1914</f>
        <v/>
      </c>
      <c r="K1953">
        <f>SUM(K1939:K1947)+K1935+K1928+K1914</f>
        <v/>
      </c>
      <c r="L1953">
        <f>SUM(L1939:L1947)+L1935+L1928+L1914</f>
        <v/>
      </c>
      <c r="M1953">
        <f>SUM(M1939:M1947)+M1935+M1928+M1914</f>
        <v/>
      </c>
      <c r="N1953">
        <f>SUM(N1939:N1947)+N1935+N1928+N1914</f>
        <v/>
      </c>
      <c r="P1953">
        <f>SUM(P1939:P1947)+P1935+P1928+P1914</f>
        <v/>
      </c>
      <c r="Q1953">
        <f>SUM(Q1939:Q1947)+Q1935+Q1928+Q1914</f>
        <v/>
      </c>
      <c r="R1953">
        <f>SUM(R1939:R1947)+R1935+R1928+R1914</f>
        <v/>
      </c>
      <c r="S1953">
        <f>SUM(S1939:S1947)+S1935+S1928+S1914</f>
        <v/>
      </c>
      <c r="U1953">
        <f>SUM(U1939:U1947)+U1935+U1928+U1914</f>
        <v/>
      </c>
      <c r="V1953">
        <f>SUM(V1939:V1947)+V1935+V1928+V1914</f>
        <v/>
      </c>
      <c r="W1953">
        <f>SUM(W1939:W1947)+W1935+W1928+W1914</f>
        <v/>
      </c>
      <c r="X1953">
        <f>SUM(X1939:X1947)+X1935+X1928+X1914</f>
        <v/>
      </c>
      <c r="Z1953">
        <f>SUM(Z1939:Z1947)+Z1935+Z1928+Z1914</f>
        <v/>
      </c>
      <c r="AA1953">
        <f>SUM(AA1939:AA1947)+AA1935+AA1928+AA1914</f>
        <v/>
      </c>
      <c r="AB1953">
        <f>SUM(AB1939:AB1947)+AB1935+AB1928+AB1914</f>
        <v/>
      </c>
      <c r="AC1953">
        <f>SUM(AC1939:AC1947)+AC1935+AC1928+AC1914</f>
        <v/>
      </c>
      <c r="AE1953">
        <f>SUM(AE1939:AE1947)+AE1935+AE1928+AE1914</f>
        <v/>
      </c>
      <c r="AF1953">
        <f>SUM(AF1939:AF1947)+AF1935+AF1928+AF1914</f>
        <v/>
      </c>
      <c r="AG1953">
        <f>SUM(AG1939:AG1947)+AG1935+AG1928+AG1914</f>
        <v/>
      </c>
      <c r="AH1953">
        <f>SUM(AH1939:AH1947)+AH1935+AH1928+AH1914</f>
        <v/>
      </c>
      <c r="AJ1953">
        <f>SUM(AJ1939:AJ1947)+AJ1935+AJ1928+AJ1914</f>
        <v/>
      </c>
      <c r="AK1953">
        <f>SUM(AK1939:AK1947)+AK1935+AK1928+AK1914</f>
        <v/>
      </c>
      <c r="AL1953">
        <f>SUM(AL1939:AL1947)+AL1935+AL1928+AL1914</f>
        <v/>
      </c>
      <c r="AM1953">
        <f>SUM(AM1939:AM1947)+AM1935+AM1928+AM1914</f>
        <v/>
      </c>
      <c r="AO1953">
        <f>SUM(AO1939:AO1947)+AO1935+AO1928+AO1914</f>
        <v/>
      </c>
      <c r="AP1953">
        <f>SUM(AP1939:AP1947)+AP1935+AP1928+AP1914</f>
        <v/>
      </c>
      <c r="AQ1953">
        <f>SUM(AQ1939:AQ1947)+AQ1935+AQ1928+AQ1914</f>
        <v/>
      </c>
      <c r="AR1953">
        <f>SUM(AR1939:AR1947)+AR1935+AR1928+AR1914</f>
        <v/>
      </c>
      <c r="AT1953">
        <f>SUM(AT1939:AT1947)+AT1935+AT1928+AT1914</f>
        <v/>
      </c>
      <c r="AU1953">
        <f>SUM(AU1939:AU1947)+AU1935+AU1928+AU1914</f>
        <v/>
      </c>
      <c r="AV1953">
        <f>SUM(AV1939:AV1947)+AV1935+AV1928+AV1914</f>
        <v/>
      </c>
      <c r="AW1953">
        <f>SUM(AW1939:AW1947)+AW1935+AW1928+AW1914</f>
        <v/>
      </c>
      <c r="AY1953">
        <f>SUM(AY1939:AY1947)+AY1935+AY1928+AY1914</f>
        <v/>
      </c>
      <c r="AZ1953">
        <f>SUM(AZ1939:AZ1947)+AZ1935+AZ1928+AZ1914</f>
        <v/>
      </c>
      <c r="BA1953">
        <f>SUM(BA1939:BA1947)+BA1935+BA1928+BA1914</f>
        <v/>
      </c>
      <c r="BB1953">
        <f>SUM(BB1939:BB1947)+BB1935+BB1928+BB1914</f>
        <v/>
      </c>
      <c r="BD1953">
        <f>SUM(BD1939:BD1947)+BD1935+BD1928+BD1914</f>
        <v/>
      </c>
      <c r="BE1953">
        <f>SUM(BE1939:BE1947)+BE1935+BE1928+BE1914</f>
        <v/>
      </c>
      <c r="BF1953">
        <f>SUM(BF1939:BF1947)+BF1935+BF1928+BF1914</f>
        <v/>
      </c>
    </row>
    <row r="1954">
      <c r="A1954" t="inlineStr">
        <is>
          <t>Sum check</t>
        </is>
      </c>
      <c r="F1954">
        <f>F1952-F1953</f>
        <v/>
      </c>
      <c r="G1954">
        <f>G1952-G1953</f>
        <v/>
      </c>
      <c r="H1954">
        <f>H1952-H1953</f>
        <v/>
      </c>
      <c r="I1954">
        <f>I1952-I1953</f>
        <v/>
      </c>
      <c r="K1954">
        <f>K1952-K1953</f>
        <v/>
      </c>
      <c r="L1954">
        <f>L1952-L1953</f>
        <v/>
      </c>
      <c r="M1954">
        <f>M1952-M1953</f>
        <v/>
      </c>
      <c r="N1954">
        <f>N1952-N1953</f>
        <v/>
      </c>
      <c r="P1954">
        <f>P1952-P1953</f>
        <v/>
      </c>
      <c r="Q1954">
        <f>Q1952-Q1953</f>
        <v/>
      </c>
      <c r="R1954">
        <f>R1952-R1953</f>
        <v/>
      </c>
      <c r="S1954">
        <f>S1952-S1953</f>
        <v/>
      </c>
      <c r="U1954">
        <f>U1952-U1953</f>
        <v/>
      </c>
      <c r="V1954">
        <f>V1952-V1953</f>
        <v/>
      </c>
      <c r="W1954">
        <f>W1952-W1953</f>
        <v/>
      </c>
      <c r="X1954">
        <f>X1952-X1953</f>
        <v/>
      </c>
      <c r="Z1954">
        <f>Z1952-Z1953</f>
        <v/>
      </c>
      <c r="AA1954">
        <f>AA1952-AA1953</f>
        <v/>
      </c>
      <c r="AB1954">
        <f>AB1952-AB1953</f>
        <v/>
      </c>
      <c r="AC1954">
        <f>AC1952-AC1953</f>
        <v/>
      </c>
      <c r="AE1954">
        <f>AE1952-AE1953</f>
        <v/>
      </c>
      <c r="AF1954">
        <f>AF1952-AF1953</f>
        <v/>
      </c>
      <c r="AG1954">
        <f>AG1952-AG1953</f>
        <v/>
      </c>
      <c r="AH1954">
        <f>AH1952-AH1953</f>
        <v/>
      </c>
      <c r="AJ1954">
        <f>AJ1952-AJ1953</f>
        <v/>
      </c>
      <c r="AK1954">
        <f>AK1952-AK1953</f>
        <v/>
      </c>
      <c r="AL1954">
        <f>AL1952-AL1953</f>
        <v/>
      </c>
      <c r="AM1954">
        <f>AM1952-AM1953</f>
        <v/>
      </c>
      <c r="AO1954">
        <f>AO1952-AO1953</f>
        <v/>
      </c>
      <c r="AP1954">
        <f>AP1952-AP1953</f>
        <v/>
      </c>
      <c r="AQ1954">
        <f>AQ1952-AQ1953</f>
        <v/>
      </c>
      <c r="AR1954">
        <f>AR1952-AR1953</f>
        <v/>
      </c>
      <c r="AT1954">
        <f>AT1952-AT1953</f>
        <v/>
      </c>
      <c r="AU1954">
        <f>AU1952-AU1953</f>
        <v/>
      </c>
      <c r="AV1954">
        <f>AV1952-AV1953</f>
        <v/>
      </c>
      <c r="AW1954">
        <f>AW1952-AW1953</f>
        <v/>
      </c>
      <c r="AY1954">
        <f>AY1952-AY1953</f>
        <v/>
      </c>
      <c r="AZ1954">
        <f>AZ1952-AZ1953</f>
        <v/>
      </c>
      <c r="BA1954">
        <f>BA1952-BA1953</f>
        <v/>
      </c>
      <c r="BB1954">
        <f>BB1952-BB1953</f>
        <v/>
      </c>
      <c r="BD1954">
        <f>BD1952-BD1953</f>
        <v/>
      </c>
      <c r="BE1954">
        <f>BE1952-BE1953</f>
        <v/>
      </c>
      <c r="BF1954">
        <f>BF1952-BF1953</f>
        <v/>
      </c>
    </row>
    <row r="1956">
      <c r="A1956" t="inlineStr">
        <is>
          <t>Liabilities and Stockholders Equity (Deficit)</t>
        </is>
      </c>
    </row>
    <row r="1957">
      <c r="A1957" t="inlineStr">
        <is>
          <t>Current Liabilities</t>
        </is>
      </c>
    </row>
    <row r="1958">
      <c r="A1958" t="inlineStr">
        <is>
          <t>Accounts payable</t>
        </is>
      </c>
      <c r="C1958" t="inlineStr">
        <is>
          <t>Million</t>
        </is>
      </c>
      <c r="D1958" t="inlineStr">
        <is>
          <t>QQQQ</t>
        </is>
      </c>
      <c r="F1958" t="n">
        <v>1440</v>
      </c>
      <c r="G1958" t="n">
        <v>1507</v>
      </c>
      <c r="H1958" t="n">
        <v>1307</v>
      </c>
      <c r="I1958" t="n">
        <v>1368</v>
      </c>
      <c r="K1958" t="n">
        <v>1646</v>
      </c>
      <c r="L1958" t="n">
        <v>1653</v>
      </c>
      <c r="M1958" t="n">
        <v>1498</v>
      </c>
      <c r="N1958" t="n">
        <v>1377</v>
      </c>
      <c r="P1958" t="n">
        <v>1587</v>
      </c>
      <c r="Q1958" t="n">
        <v>1683</v>
      </c>
      <c r="R1958" t="n">
        <v>1525</v>
      </c>
      <c r="S1958" t="n">
        <v>1469</v>
      </c>
      <c r="U1958" t="n">
        <v>1913</v>
      </c>
      <c r="V1958" t="n">
        <v>1944</v>
      </c>
      <c r="W1958" t="n">
        <v>1673</v>
      </c>
      <c r="X1958" t="n">
        <v>1592</v>
      </c>
      <c r="Z1958" t="n">
        <v>1882</v>
      </c>
      <c r="AA1958" t="n">
        <v>1924</v>
      </c>
      <c r="AB1958" t="n">
        <v>1638</v>
      </c>
      <c r="AC1958" t="n">
        <v>1688</v>
      </c>
      <c r="AE1958" t="n">
        <v>1953</v>
      </c>
      <c r="AF1958" t="n">
        <v>2053</v>
      </c>
      <c r="AG1958" t="n">
        <v>1886</v>
      </c>
      <c r="AH1958" t="n">
        <v>1774</v>
      </c>
      <c r="AJ1958" t="n">
        <v>2139</v>
      </c>
      <c r="AK1958" t="n">
        <v>2118</v>
      </c>
      <c r="AL1958" t="n">
        <v>1932</v>
      </c>
      <c r="AM1958" t="n">
        <v>2062</v>
      </c>
      <c r="AO1958" t="n">
        <v>1648</v>
      </c>
      <c r="AP1958" t="n">
        <v>1175</v>
      </c>
      <c r="AQ1958" t="n">
        <v>1077</v>
      </c>
      <c r="AR1958" t="n">
        <v>1196</v>
      </c>
      <c r="AT1958" t="n">
        <v>1624</v>
      </c>
      <c r="AU1958" t="n">
        <v>2172</v>
      </c>
      <c r="AV1958" t="n">
        <v>1835</v>
      </c>
      <c r="AW1958" t="n">
        <v>1772</v>
      </c>
      <c r="AY1958" t="n">
        <v>2546</v>
      </c>
      <c r="AZ1958" t="n">
        <v>2733</v>
      </c>
      <c r="BA1958" t="n">
        <v>2117</v>
      </c>
      <c r="BB1958" t="n">
        <v>2149</v>
      </c>
      <c r="BD1958" t="n">
        <v>2455</v>
      </c>
      <c r="BE1958" t="n">
        <v>2406</v>
      </c>
      <c r="BF1958" t="n">
        <v>2123</v>
      </c>
    </row>
    <row r="1959">
      <c r="A1959" t="inlineStr">
        <is>
          <t>Accrued liabilities</t>
        </is>
      </c>
      <c r="C1959" t="inlineStr">
        <is>
          <t>Million</t>
        </is>
      </c>
      <c r="D1959" t="inlineStr">
        <is>
          <t>QQQQ</t>
        </is>
      </c>
      <c r="F1959" t="n">
        <v>2084</v>
      </c>
      <c r="G1959" t="n">
        <v>2170</v>
      </c>
      <c r="H1959" t="n">
        <v>2139</v>
      </c>
    </row>
    <row r="1960">
      <c r="A1960" t="inlineStr">
        <is>
          <t>Accrued salaries and wages</t>
        </is>
      </c>
      <c r="C1960" t="inlineStr">
        <is>
          <t>Million</t>
        </is>
      </c>
      <c r="D1960" t="inlineStr">
        <is>
          <t>QQQQ</t>
        </is>
      </c>
      <c r="I1960" t="n">
        <v>1143</v>
      </c>
      <c r="K1960" t="n">
        <v>908</v>
      </c>
      <c r="L1960" t="n">
        <v>961</v>
      </c>
      <c r="M1960" t="n">
        <v>1054</v>
      </c>
      <c r="N1960" t="n">
        <v>1194</v>
      </c>
      <c r="P1960" t="n">
        <v>1009</v>
      </c>
      <c r="Q1960" t="n">
        <v>1040</v>
      </c>
      <c r="R1960" t="n">
        <v>1162</v>
      </c>
      <c r="S1960" t="n">
        <v>1205</v>
      </c>
      <c r="U1960" t="n">
        <v>1183</v>
      </c>
      <c r="V1960" t="n">
        <v>1327</v>
      </c>
      <c r="W1960" t="n">
        <v>1365</v>
      </c>
      <c r="X1960" t="n">
        <v>1516</v>
      </c>
      <c r="Z1960" t="n">
        <v>1064</v>
      </c>
      <c r="AA1960" t="n">
        <v>1295</v>
      </c>
      <c r="AB1960" t="n">
        <v>1413</v>
      </c>
      <c r="AC1960" t="n">
        <v>1672</v>
      </c>
      <c r="AE1960" t="n">
        <v>1178</v>
      </c>
      <c r="AF1960" t="n">
        <v>1299</v>
      </c>
      <c r="AG1960" t="n">
        <v>1386</v>
      </c>
      <c r="AH1960" t="n">
        <v>1427</v>
      </c>
      <c r="AJ1960" t="n">
        <v>1217</v>
      </c>
      <c r="AK1960" t="n">
        <v>1304</v>
      </c>
      <c r="AL1960" t="n">
        <v>1413</v>
      </c>
      <c r="AM1960" t="n">
        <v>1541</v>
      </c>
      <c r="AO1960" t="n">
        <v>1633</v>
      </c>
      <c r="AP1960" t="n">
        <v>1518</v>
      </c>
      <c r="AQ1960" t="n">
        <v>1919</v>
      </c>
      <c r="AR1960" t="n">
        <v>1716</v>
      </c>
      <c r="AT1960" t="n">
        <v>1576</v>
      </c>
      <c r="AU1960" t="n">
        <v>1580</v>
      </c>
      <c r="AV1960" t="n">
        <v>1501</v>
      </c>
      <c r="AW1960" t="n">
        <v>1489</v>
      </c>
      <c r="AY1960" t="n">
        <v>1369</v>
      </c>
      <c r="AZ1960" t="n">
        <v>1505</v>
      </c>
      <c r="BA1960" t="n">
        <v>1662</v>
      </c>
      <c r="BB1960" t="n">
        <v>1713</v>
      </c>
      <c r="BD1960" t="n">
        <v>1809</v>
      </c>
      <c r="BE1960" t="n">
        <v>1723</v>
      </c>
      <c r="BF1960" t="n">
        <v>3262</v>
      </c>
    </row>
    <row r="1961">
      <c r="A1961" t="inlineStr">
        <is>
          <t>Air traffic liability</t>
        </is>
      </c>
      <c r="C1961" t="inlineStr">
        <is>
          <t>Million</t>
        </is>
      </c>
      <c r="D1961" t="inlineStr">
        <is>
          <t>QQQQ</t>
        </is>
      </c>
      <c r="F1961" t="n">
        <v>5180</v>
      </c>
      <c r="G1961" t="n">
        <v>5665</v>
      </c>
      <c r="H1961" t="n">
        <v>5293</v>
      </c>
      <c r="I1961" t="n">
        <v>4380</v>
      </c>
      <c r="K1961" t="n">
        <v>5686</v>
      </c>
      <c r="L1961" t="n">
        <v>5683</v>
      </c>
      <c r="M1961" t="n">
        <v>4952</v>
      </c>
      <c r="N1961" t="n">
        <v>4252</v>
      </c>
      <c r="P1961" t="n">
        <v>5415</v>
      </c>
      <c r="Q1961" t="n">
        <v>5664</v>
      </c>
      <c r="R1961" t="n">
        <v>4811</v>
      </c>
      <c r="S1961" t="n">
        <v>3747</v>
      </c>
      <c r="U1961" t="n">
        <v>4692</v>
      </c>
      <c r="V1961" t="n">
        <v>4984</v>
      </c>
      <c r="W1961" t="n">
        <v>4513</v>
      </c>
      <c r="X1961" t="n">
        <v>3912</v>
      </c>
      <c r="Z1961" t="n">
        <v>5298</v>
      </c>
      <c r="AA1961" t="n">
        <v>5222</v>
      </c>
      <c r="AB1961" t="n">
        <v>4653</v>
      </c>
      <c r="AC1961" t="n">
        <v>3978</v>
      </c>
      <c r="AE1961" t="n">
        <v>5549</v>
      </c>
      <c r="AF1961" t="n">
        <v>5512</v>
      </c>
      <c r="AG1961" t="n">
        <v>5040</v>
      </c>
      <c r="AH1961" t="n">
        <v>4339</v>
      </c>
      <c r="AJ1961" t="n">
        <v>5930</v>
      </c>
      <c r="AK1961" t="n">
        <v>5956</v>
      </c>
      <c r="AL1961" t="n">
        <v>5569</v>
      </c>
      <c r="AM1961" t="n">
        <v>4808</v>
      </c>
      <c r="AO1961" t="n">
        <v>5473</v>
      </c>
      <c r="AP1961" t="n">
        <v>5119</v>
      </c>
      <c r="AQ1961" t="n">
        <v>4903</v>
      </c>
      <c r="AR1961" t="n">
        <v>4757</v>
      </c>
      <c r="AT1961" t="n">
        <v>5598</v>
      </c>
      <c r="AU1961" t="n">
        <v>7095</v>
      </c>
      <c r="AV1961" t="n">
        <v>6450</v>
      </c>
      <c r="AW1961" t="n">
        <v>6087</v>
      </c>
      <c r="AY1961" t="n">
        <v>8346</v>
      </c>
      <c r="AZ1961" t="n">
        <v>8969</v>
      </c>
      <c r="BA1961" t="n">
        <v>8161</v>
      </c>
      <c r="BB1961" t="n">
        <v>6745</v>
      </c>
      <c r="BD1961" t="n">
        <v>9053</v>
      </c>
      <c r="BE1961" t="n">
        <v>8530</v>
      </c>
      <c r="BF1961" t="n">
        <v>7673</v>
      </c>
    </row>
    <row r="1962">
      <c r="A1962" t="inlineStr">
        <is>
          <t>Current maturities of long-term debt</t>
        </is>
      </c>
      <c r="C1962" t="inlineStr">
        <is>
          <t>Million</t>
        </is>
      </c>
      <c r="D1962" t="inlineStr">
        <is>
          <t>QQQQ</t>
        </is>
      </c>
      <c r="F1962" t="n">
        <v>1256</v>
      </c>
      <c r="G1962" t="n">
        <v>1298</v>
      </c>
      <c r="H1962" t="n">
        <v>1335</v>
      </c>
    </row>
    <row r="1963">
      <c r="A1963" t="inlineStr">
        <is>
          <t>Current obligations under capital leases</t>
        </is>
      </c>
      <c r="C1963" t="inlineStr">
        <is>
          <t>Million</t>
        </is>
      </c>
      <c r="D1963" t="inlineStr">
        <is>
          <t>QQQQ</t>
        </is>
      </c>
      <c r="F1963" t="n">
        <v>30</v>
      </c>
      <c r="G1963" t="n">
        <v>29</v>
      </c>
      <c r="H1963" t="n">
        <v>24</v>
      </c>
    </row>
    <row r="1964">
      <c r="A1964" t="inlineStr">
        <is>
          <t>Current maturities of long-term debt and capital leases</t>
        </is>
      </c>
      <c r="C1964" t="inlineStr">
        <is>
          <t>Million</t>
        </is>
      </c>
      <c r="D1964" t="inlineStr">
        <is>
          <t>QQQQ</t>
        </is>
      </c>
      <c r="I1964" t="n">
        <v>1446</v>
      </c>
      <c r="K1964" t="n">
        <v>1441</v>
      </c>
      <c r="L1964" t="n">
        <v>1523</v>
      </c>
      <c r="M1964" t="n">
        <v>1439</v>
      </c>
      <c r="N1964" t="n">
        <v>1708</v>
      </c>
      <c r="P1964" t="n">
        <v>1284</v>
      </c>
      <c r="Q1964" t="n">
        <v>1642</v>
      </c>
      <c r="R1964" t="n">
        <v>1712</v>
      </c>
      <c r="S1964" t="n">
        <v>2231</v>
      </c>
      <c r="U1964" t="n">
        <v>2610</v>
      </c>
      <c r="V1964" t="n">
        <v>1715</v>
      </c>
      <c r="W1964" t="n">
        <v>1798</v>
      </c>
      <c r="X1964" t="n">
        <v>1855</v>
      </c>
      <c r="Z1964" t="n">
        <v>1714</v>
      </c>
      <c r="AA1964" t="n">
        <v>2334</v>
      </c>
      <c r="AB1964" t="n">
        <v>2467</v>
      </c>
      <c r="AC1964" t="n">
        <v>2554</v>
      </c>
      <c r="AE1964" t="n">
        <v>2793</v>
      </c>
      <c r="AF1964" t="n">
        <v>2213</v>
      </c>
      <c r="AG1964" t="n">
        <v>2493</v>
      </c>
      <c r="AH1964" t="n">
        <v>3293</v>
      </c>
      <c r="AJ1964" t="n">
        <v>3370</v>
      </c>
      <c r="AK1964" t="n">
        <v>3500</v>
      </c>
      <c r="AL1964" t="n">
        <v>3608</v>
      </c>
      <c r="AM1964" t="n">
        <v>2861</v>
      </c>
      <c r="AO1964" t="n">
        <v>3518</v>
      </c>
      <c r="AP1964" t="n">
        <v>2575</v>
      </c>
      <c r="AQ1964" t="n">
        <v>2710</v>
      </c>
      <c r="AR1964" t="n">
        <v>2797</v>
      </c>
      <c r="AT1964" t="n">
        <v>2444</v>
      </c>
      <c r="AU1964" t="n">
        <v>2798</v>
      </c>
      <c r="AV1964" t="n">
        <v>2550</v>
      </c>
      <c r="AW1964" t="n">
        <v>2489</v>
      </c>
      <c r="AY1964" t="n">
        <v>2382</v>
      </c>
      <c r="AZ1964" t="n">
        <v>2106</v>
      </c>
      <c r="BA1964" t="n">
        <v>2749</v>
      </c>
      <c r="BB1964" t="n">
        <v>3274</v>
      </c>
      <c r="BD1964" t="n">
        <v>3579</v>
      </c>
      <c r="BE1964" t="n">
        <v>3874</v>
      </c>
      <c r="BF1964" t="n">
        <v>3767</v>
      </c>
    </row>
    <row r="1965">
      <c r="A1965" t="inlineStr">
        <is>
          <t>Frequent flyer liability</t>
        </is>
      </c>
      <c r="C1965" t="inlineStr">
        <is>
          <t>Million</t>
        </is>
      </c>
      <c r="D1965" t="inlineStr">
        <is>
          <t>QQQQ</t>
        </is>
      </c>
      <c r="I1965" t="n">
        <v>3005</v>
      </c>
      <c r="K1965" t="n">
        <v>2951</v>
      </c>
      <c r="L1965" t="n">
        <v>2879</v>
      </c>
      <c r="M1965" t="n">
        <v>2871</v>
      </c>
      <c r="N1965" t="n">
        <v>2807</v>
      </c>
      <c r="P1965" t="n">
        <v>2776</v>
      </c>
      <c r="Q1965" t="n">
        <v>2745</v>
      </c>
      <c r="R1965" t="n">
        <v>2649</v>
      </c>
      <c r="S1965" t="n">
        <v>2525</v>
      </c>
    </row>
    <row r="1966">
      <c r="A1966" t="inlineStr">
        <is>
          <t>Loyalty program liability</t>
        </is>
      </c>
      <c r="C1966" t="inlineStr">
        <is>
          <t>Million</t>
        </is>
      </c>
      <c r="D1966" t="inlineStr">
        <is>
          <t>QQQQ</t>
        </is>
      </c>
      <c r="U1966" t="n">
        <v>2535</v>
      </c>
      <c r="V1966" t="n">
        <v>2511</v>
      </c>
      <c r="W1966" t="n">
        <v>2950</v>
      </c>
      <c r="X1966" t="n">
        <v>2789</v>
      </c>
      <c r="Z1966" t="n">
        <v>3056</v>
      </c>
      <c r="AA1966" t="n">
        <v>3014</v>
      </c>
      <c r="AB1966" t="n">
        <v>2893</v>
      </c>
      <c r="AC1966" t="n">
        <v>2791</v>
      </c>
      <c r="AE1966" t="n">
        <v>3176</v>
      </c>
      <c r="AF1966" t="n">
        <v>3191</v>
      </c>
      <c r="AG1966" t="n">
        <v>3242</v>
      </c>
      <c r="AH1966" t="n">
        <v>3267</v>
      </c>
      <c r="AJ1966" t="n">
        <v>3354</v>
      </c>
      <c r="AK1966" t="n">
        <v>3310</v>
      </c>
      <c r="AL1966" t="n">
        <v>3197</v>
      </c>
      <c r="AM1966" t="n">
        <v>3193</v>
      </c>
      <c r="AO1966" t="n">
        <v>3094</v>
      </c>
      <c r="AP1966" t="n">
        <v>2354</v>
      </c>
      <c r="AQ1966" t="n">
        <v>2051</v>
      </c>
      <c r="AR1966" t="n">
        <v>2033</v>
      </c>
      <c r="AT1966" t="n">
        <v>2323</v>
      </c>
      <c r="AU1966" t="n">
        <v>2632</v>
      </c>
      <c r="AV1966" t="n">
        <v>2791</v>
      </c>
      <c r="AW1966" t="n">
        <v>2896</v>
      </c>
      <c r="AY1966" t="n">
        <v>3110</v>
      </c>
      <c r="AZ1966" t="n">
        <v>3065</v>
      </c>
      <c r="BA1966" t="n">
        <v>3006</v>
      </c>
      <c r="BB1966" t="n">
        <v>3169</v>
      </c>
      <c r="BD1966" t="n">
        <v>3486</v>
      </c>
      <c r="BE1966" t="n">
        <v>3492</v>
      </c>
      <c r="BF1966" t="n">
        <v>3491</v>
      </c>
    </row>
    <row r="1967">
      <c r="A1967" t="inlineStr">
        <is>
          <t>Operating lease liabilities</t>
        </is>
      </c>
      <c r="C1967" t="inlineStr">
        <is>
          <t>Million</t>
        </is>
      </c>
      <c r="D1967" t="inlineStr">
        <is>
          <t>QQQQ</t>
        </is>
      </c>
      <c r="AH1967" t="n">
        <v>1711</v>
      </c>
      <c r="AJ1967" t="n">
        <v>1629</v>
      </c>
      <c r="AK1967" t="n">
        <v>1639</v>
      </c>
      <c r="AL1967" t="n">
        <v>1672</v>
      </c>
      <c r="AM1967" t="n">
        <v>1708</v>
      </c>
      <c r="AO1967" t="n">
        <v>1752</v>
      </c>
      <c r="AP1967" t="n">
        <v>1804</v>
      </c>
      <c r="AQ1967" t="n">
        <v>1736</v>
      </c>
      <c r="AR1967" t="n">
        <v>1651</v>
      </c>
      <c r="AT1967" t="n">
        <v>1595</v>
      </c>
      <c r="AU1967" t="n">
        <v>1587</v>
      </c>
      <c r="AV1967" t="n">
        <v>1490</v>
      </c>
      <c r="AW1967" t="n">
        <v>1506</v>
      </c>
      <c r="AY1967" t="n">
        <v>1490</v>
      </c>
      <c r="AZ1967" t="n">
        <v>1483</v>
      </c>
      <c r="BA1967" t="n">
        <v>1467</v>
      </c>
      <c r="BB1967" t="n">
        <v>1465</v>
      </c>
      <c r="BD1967" t="n">
        <v>1439</v>
      </c>
      <c r="BE1967" t="n">
        <v>1431</v>
      </c>
      <c r="BF1967" t="n">
        <v>1387</v>
      </c>
    </row>
    <row r="1968">
      <c r="A1968" t="inlineStr">
        <is>
          <t>Other accrued liabilities</t>
        </is>
      </c>
      <c r="C1968" t="inlineStr">
        <is>
          <t>Million</t>
        </is>
      </c>
      <c r="D1968" t="inlineStr">
        <is>
          <t>QQQQ</t>
        </is>
      </c>
      <c r="I1968" t="n">
        <v>2464</v>
      </c>
      <c r="K1968" t="n">
        <v>2447</v>
      </c>
      <c r="L1968" t="n">
        <v>2389</v>
      </c>
      <c r="M1968" t="n">
        <v>2074</v>
      </c>
      <c r="N1968" t="n">
        <v>2113</v>
      </c>
      <c r="P1968" t="n">
        <v>2162</v>
      </c>
      <c r="Q1968" t="n">
        <v>2271</v>
      </c>
      <c r="R1968" t="n">
        <v>2302</v>
      </c>
      <c r="S1968" t="n">
        <v>2334</v>
      </c>
      <c r="U1968" t="n">
        <v>2344</v>
      </c>
      <c r="V1968" t="n">
        <v>2436</v>
      </c>
      <c r="W1968" t="n">
        <v>2234</v>
      </c>
      <c r="X1968" t="n">
        <v>2208</v>
      </c>
      <c r="Z1968" t="n">
        <v>2272</v>
      </c>
      <c r="AA1968" t="n">
        <v>2323</v>
      </c>
      <c r="AB1968" t="n">
        <v>2243</v>
      </c>
      <c r="AC1968" t="n">
        <v>2281</v>
      </c>
      <c r="AE1968" t="n">
        <v>2359</v>
      </c>
      <c r="AF1968" t="n">
        <v>2401</v>
      </c>
      <c r="AG1968" t="n">
        <v>2301</v>
      </c>
      <c r="AH1968" t="n">
        <v>2299</v>
      </c>
      <c r="AJ1968" t="n">
        <v>2210</v>
      </c>
      <c r="AK1968" t="n">
        <v>2296</v>
      </c>
      <c r="AL1968" t="n">
        <v>2169</v>
      </c>
      <c r="AM1968" t="n">
        <v>2138</v>
      </c>
      <c r="AO1968" t="n">
        <v>2095</v>
      </c>
      <c r="AP1968" t="n">
        <v>3455</v>
      </c>
      <c r="AQ1968" t="n">
        <v>2188</v>
      </c>
      <c r="AR1968" t="n">
        <v>2419</v>
      </c>
      <c r="AT1968" t="n">
        <v>2173</v>
      </c>
      <c r="AU1968" t="n">
        <v>3657</v>
      </c>
      <c r="AV1968" t="n">
        <v>2321</v>
      </c>
      <c r="AW1968" t="n">
        <v>2766</v>
      </c>
      <c r="AY1968" t="n">
        <v>2623</v>
      </c>
      <c r="AZ1968" t="n">
        <v>2909</v>
      </c>
      <c r="BA1968" t="n">
        <v>2808</v>
      </c>
      <c r="BB1968" t="n">
        <v>2981</v>
      </c>
      <c r="BD1968" t="n">
        <v>2769</v>
      </c>
      <c r="BE1968" t="n">
        <v>2860</v>
      </c>
      <c r="BF1968" t="n">
        <v>2677</v>
      </c>
    </row>
    <row r="1969">
      <c r="A1969" t="inlineStr">
        <is>
          <t>Total current liabilities</t>
        </is>
      </c>
      <c r="C1969" t="inlineStr">
        <is>
          <t>Million</t>
        </is>
      </c>
      <c r="D1969" t="inlineStr">
        <is>
          <t>QQQQ</t>
        </is>
      </c>
      <c r="F1969" t="n">
        <v>9990</v>
      </c>
      <c r="G1969" t="n">
        <v>10669</v>
      </c>
      <c r="H1969" t="n">
        <v>10098</v>
      </c>
      <c r="I1969" t="n">
        <v>13806</v>
      </c>
      <c r="K1969" t="n">
        <v>15079</v>
      </c>
      <c r="L1969" t="n">
        <v>15088</v>
      </c>
      <c r="M1969" t="n">
        <v>13888</v>
      </c>
      <c r="N1969" t="n">
        <v>13451</v>
      </c>
      <c r="P1969" t="n">
        <v>14233</v>
      </c>
      <c r="Q1969" t="n">
        <v>15045</v>
      </c>
      <c r="R1969" t="n">
        <v>14161</v>
      </c>
      <c r="S1969" t="n">
        <v>13511</v>
      </c>
      <c r="U1969" t="n">
        <v>15277</v>
      </c>
      <c r="V1969" t="n">
        <v>14917</v>
      </c>
      <c r="W1969" t="n">
        <v>14533</v>
      </c>
      <c r="X1969" t="n">
        <v>13872</v>
      </c>
      <c r="Z1969" t="n">
        <v>15286</v>
      </c>
      <c r="AA1969" t="n">
        <v>16112</v>
      </c>
      <c r="AB1969" t="n">
        <v>15307</v>
      </c>
      <c r="AC1969" t="n">
        <v>14964</v>
      </c>
      <c r="AE1969" t="n">
        <v>17008</v>
      </c>
      <c r="AF1969" t="n">
        <v>16669</v>
      </c>
      <c r="AG1969" t="n">
        <v>16348</v>
      </c>
      <c r="AH1969" t="n">
        <v>18110</v>
      </c>
      <c r="AJ1969" t="n">
        <v>19849</v>
      </c>
      <c r="AK1969" t="n">
        <v>20123</v>
      </c>
      <c r="AL1969" t="n">
        <v>19560</v>
      </c>
      <c r="AM1969" t="n">
        <v>18311</v>
      </c>
      <c r="AO1969" t="n">
        <v>19213</v>
      </c>
      <c r="AP1969" t="n">
        <v>18000</v>
      </c>
      <c r="AQ1969" t="n">
        <v>16584</v>
      </c>
      <c r="AR1969" t="n">
        <v>16569</v>
      </c>
      <c r="AT1969" t="n">
        <v>17333</v>
      </c>
      <c r="AU1969" t="n">
        <v>21521</v>
      </c>
      <c r="AV1969" t="n">
        <v>18938</v>
      </c>
      <c r="AW1969" t="n">
        <v>19005</v>
      </c>
      <c r="AY1969" t="n">
        <v>21866</v>
      </c>
      <c r="AZ1969" t="n">
        <v>22770</v>
      </c>
      <c r="BA1969" t="n">
        <v>21970</v>
      </c>
      <c r="BB1969" t="n">
        <v>21496</v>
      </c>
      <c r="BD1969" t="n">
        <v>24590</v>
      </c>
      <c r="BE1969" t="n">
        <v>24316</v>
      </c>
      <c r="BF1969" t="n">
        <v>24380</v>
      </c>
    </row>
    <row r="1970">
      <c r="A1970" t="inlineStr">
        <is>
          <t>Total current liabilities-c</t>
        </is>
      </c>
      <c r="F1970">
        <f>SUM(F1958:F1968)</f>
        <v/>
      </c>
      <c r="G1970">
        <f>SUM(G1958:G1968)</f>
        <v/>
      </c>
      <c r="H1970">
        <f>SUM(H1958:H1968)</f>
        <v/>
      </c>
      <c r="I1970">
        <f>SUM(I1958:I1968)</f>
        <v/>
      </c>
      <c r="K1970">
        <f>SUM(K1958:K1968)</f>
        <v/>
      </c>
      <c r="L1970">
        <f>SUM(L1958:L1968)</f>
        <v/>
      </c>
      <c r="M1970">
        <f>SUM(M1958:M1968)</f>
        <v/>
      </c>
      <c r="N1970">
        <f>SUM(N1958:N1968)</f>
        <v/>
      </c>
      <c r="P1970">
        <f>SUM(P1958:P1968)</f>
        <v/>
      </c>
      <c r="Q1970">
        <f>SUM(Q1958:Q1968)</f>
        <v/>
      </c>
      <c r="R1970">
        <f>SUM(R1958:R1968)</f>
        <v/>
      </c>
      <c r="S1970">
        <f>SUM(S1958:S1968)</f>
        <v/>
      </c>
      <c r="U1970">
        <f>SUM(U1958:U1968)</f>
        <v/>
      </c>
      <c r="V1970">
        <f>SUM(V1958:V1968)</f>
        <v/>
      </c>
      <c r="W1970">
        <f>SUM(W1958:W1968)</f>
        <v/>
      </c>
      <c r="X1970">
        <f>SUM(X1958:X1968)</f>
        <v/>
      </c>
      <c r="Z1970">
        <f>SUM(Z1958:Z1968)</f>
        <v/>
      </c>
      <c r="AA1970">
        <f>SUM(AA1958:AA1968)</f>
        <v/>
      </c>
      <c r="AB1970">
        <f>SUM(AB1958:AB1968)</f>
        <v/>
      </c>
      <c r="AC1970">
        <f>SUM(AC1958:AC1968)</f>
        <v/>
      </c>
      <c r="AE1970">
        <f>SUM(AE1958:AE1968)</f>
        <v/>
      </c>
      <c r="AF1970">
        <f>SUM(AF1958:AF1968)</f>
        <v/>
      </c>
      <c r="AG1970">
        <f>SUM(AG1958:AG1968)</f>
        <v/>
      </c>
      <c r="AH1970">
        <f>SUM(AH1958:AH1968)</f>
        <v/>
      </c>
      <c r="AJ1970">
        <f>SUM(AJ1958:AJ1968)</f>
        <v/>
      </c>
      <c r="AK1970">
        <f>SUM(AK1958:AK1968)</f>
        <v/>
      </c>
      <c r="AL1970">
        <f>SUM(AL1958:AL1968)</f>
        <v/>
      </c>
      <c r="AM1970">
        <f>SUM(AM1958:AM1968)</f>
        <v/>
      </c>
      <c r="AO1970">
        <f>SUM(AO1958:AO1968)</f>
        <v/>
      </c>
      <c r="AP1970">
        <f>SUM(AP1958:AP1968)</f>
        <v/>
      </c>
      <c r="AQ1970">
        <f>SUM(AQ1958:AQ1968)</f>
        <v/>
      </c>
      <c r="AR1970">
        <f>SUM(AR1958:AR1968)</f>
        <v/>
      </c>
      <c r="AT1970">
        <f>SUM(AT1958:AT1968)</f>
        <v/>
      </c>
      <c r="AU1970">
        <f>SUM(AU1958:AU1968)</f>
        <v/>
      </c>
      <c r="AV1970">
        <f>SUM(AV1958:AV1968)</f>
        <v/>
      </c>
      <c r="AW1970">
        <f>SUM(AW1958:AW1968)</f>
        <v/>
      </c>
      <c r="AY1970">
        <f>SUM(AY1958:AY1968)</f>
        <v/>
      </c>
      <c r="AZ1970">
        <f>SUM(AZ1958:AZ1968)</f>
        <v/>
      </c>
      <c r="BA1970">
        <f>SUM(BA1958:BA1968)</f>
        <v/>
      </c>
      <c r="BB1970">
        <f>SUM(BB1958:BB1968)</f>
        <v/>
      </c>
      <c r="BD1970">
        <f>SUM(BD1958:BD1968)</f>
        <v/>
      </c>
      <c r="BE1970">
        <f>SUM(BE1958:BE1968)</f>
        <v/>
      </c>
      <c r="BF1970">
        <f>SUM(BF1958:BF1968)</f>
        <v/>
      </c>
    </row>
    <row r="1971">
      <c r="A1971" t="inlineStr">
        <is>
          <t>Sum check</t>
        </is>
      </c>
      <c r="F1971">
        <f>F1969-F1970</f>
        <v/>
      </c>
      <c r="G1971">
        <f>G1969-G1970</f>
        <v/>
      </c>
      <c r="H1971">
        <f>H1969-H1970</f>
        <v/>
      </c>
      <c r="I1971">
        <f>I1969-I1970</f>
        <v/>
      </c>
      <c r="K1971">
        <f>K1969-K1970</f>
        <v/>
      </c>
      <c r="L1971">
        <f>L1969-L1970</f>
        <v/>
      </c>
      <c r="M1971">
        <f>M1969-M1970</f>
        <v/>
      </c>
      <c r="N1971">
        <f>N1969-N1970</f>
        <v/>
      </c>
      <c r="P1971">
        <f>P1969-P1970</f>
        <v/>
      </c>
      <c r="Q1971">
        <f>Q1969-Q1970</f>
        <v/>
      </c>
      <c r="R1971">
        <f>R1969-R1970</f>
        <v/>
      </c>
      <c r="S1971">
        <f>S1969-S1970</f>
        <v/>
      </c>
      <c r="U1971">
        <f>U1969-U1970</f>
        <v/>
      </c>
      <c r="V1971">
        <f>V1969-V1970</f>
        <v/>
      </c>
      <c r="W1971">
        <f>W1969-W1970</f>
        <v/>
      </c>
      <c r="X1971">
        <f>X1969-X1970</f>
        <v/>
      </c>
      <c r="Z1971">
        <f>Z1969-Z1970</f>
        <v/>
      </c>
      <c r="AA1971">
        <f>AA1969-AA1970</f>
        <v/>
      </c>
      <c r="AB1971">
        <f>AB1969-AB1970</f>
        <v/>
      </c>
      <c r="AC1971">
        <f>AC1969-AC1970</f>
        <v/>
      </c>
      <c r="AE1971">
        <f>AE1969-AE1970</f>
        <v/>
      </c>
      <c r="AF1971">
        <f>AF1969-AF1970</f>
        <v/>
      </c>
      <c r="AG1971">
        <f>AG1969-AG1970</f>
        <v/>
      </c>
      <c r="AH1971">
        <f>AH1969-AH1970</f>
        <v/>
      </c>
      <c r="AJ1971">
        <f>AJ1969-AJ1970</f>
        <v/>
      </c>
      <c r="AK1971">
        <f>AK1969-AK1970</f>
        <v/>
      </c>
      <c r="AL1971">
        <f>AL1969-AL1970</f>
        <v/>
      </c>
      <c r="AM1971">
        <f>AM1969-AM1970</f>
        <v/>
      </c>
      <c r="AO1971">
        <f>AO1969-AO1970</f>
        <v/>
      </c>
      <c r="AP1971">
        <f>AP1969-AP1970</f>
        <v/>
      </c>
      <c r="AQ1971">
        <f>AQ1969-AQ1970</f>
        <v/>
      </c>
      <c r="AR1971">
        <f>AR1969-AR1970</f>
        <v/>
      </c>
      <c r="AT1971">
        <f>AT1969-AT1970</f>
        <v/>
      </c>
      <c r="AU1971">
        <f>AU1969-AU1970</f>
        <v/>
      </c>
      <c r="AV1971">
        <f>AV1969-AV1970</f>
        <v/>
      </c>
      <c r="AW1971">
        <f>AW1969-AW1970</f>
        <v/>
      </c>
      <c r="AY1971">
        <f>AY1969-AY1970</f>
        <v/>
      </c>
      <c r="AZ1971">
        <f>AZ1969-AZ1970</f>
        <v/>
      </c>
      <c r="BA1971">
        <f>BA1969-BA1970</f>
        <v/>
      </c>
      <c r="BB1971">
        <f>BB1969-BB1970</f>
        <v/>
      </c>
      <c r="BD1971">
        <f>BD1969-BD1970</f>
        <v/>
      </c>
      <c r="BE1971">
        <f>BE1969-BE1970</f>
        <v/>
      </c>
      <c r="BF1971">
        <f>BF1969-BF1970</f>
        <v/>
      </c>
    </row>
    <row r="1973">
      <c r="A1973" t="inlineStr">
        <is>
          <t>Non-current liabilities</t>
        </is>
      </c>
    </row>
    <row r="1974">
      <c r="A1974" t="inlineStr">
        <is>
          <t>Long-term debt and capital leases, net of current maturities</t>
        </is>
      </c>
      <c r="C1974" t="inlineStr">
        <is>
          <t>Million</t>
        </is>
      </c>
      <c r="D1974" t="inlineStr">
        <is>
          <t>QQQQ</t>
        </is>
      </c>
      <c r="I1974" t="n">
        <v>15353</v>
      </c>
      <c r="K1974" t="n">
        <v>15244</v>
      </c>
      <c r="L1974" t="n">
        <v>15205</v>
      </c>
      <c r="M1974" t="n">
        <v>15651</v>
      </c>
      <c r="N1974" t="n">
        <v>16196</v>
      </c>
      <c r="P1974" t="n">
        <v>17638</v>
      </c>
      <c r="Q1974" t="n">
        <v>17152</v>
      </c>
      <c r="R1974" t="n">
        <v>18849</v>
      </c>
      <c r="S1974" t="n">
        <v>18330</v>
      </c>
      <c r="U1974" t="n">
        <v>19134</v>
      </c>
      <c r="V1974" t="n">
        <v>21131</v>
      </c>
      <c r="W1974" t="n">
        <v>21545</v>
      </c>
      <c r="X1974" t="n">
        <v>22489</v>
      </c>
      <c r="Z1974" t="n">
        <v>22829</v>
      </c>
      <c r="AA1974" t="n">
        <v>22525</v>
      </c>
      <c r="AB1974" t="n">
        <v>22217</v>
      </c>
      <c r="AC1974" t="n">
        <v>22511</v>
      </c>
      <c r="AE1974" t="n">
        <v>21946</v>
      </c>
      <c r="AF1974" t="n">
        <v>21863</v>
      </c>
      <c r="AG1974" t="n">
        <v>22274</v>
      </c>
      <c r="AH1974" t="n">
        <v>21179</v>
      </c>
      <c r="AJ1974" t="n">
        <v>20660</v>
      </c>
      <c r="AK1974" t="n">
        <v>21791</v>
      </c>
      <c r="AL1974" t="n">
        <v>21625</v>
      </c>
      <c r="AM1974" t="n">
        <v>21454</v>
      </c>
      <c r="AO1974" t="n">
        <v>21564</v>
      </c>
      <c r="AP1974" t="n">
        <v>28698</v>
      </c>
      <c r="AQ1974" t="n">
        <v>30076</v>
      </c>
      <c r="AR1974" t="n">
        <v>29796</v>
      </c>
      <c r="AT1974" t="n">
        <v>37247</v>
      </c>
      <c r="AU1974" t="n">
        <v>37201</v>
      </c>
      <c r="AV1974" t="n">
        <v>36047</v>
      </c>
      <c r="AW1974" t="n">
        <v>35571</v>
      </c>
      <c r="AY1974" t="n">
        <v>35461</v>
      </c>
      <c r="AZ1974" t="n">
        <v>34963</v>
      </c>
      <c r="BA1974" t="n">
        <v>34185</v>
      </c>
      <c r="BB1974" t="n">
        <v>32389</v>
      </c>
      <c r="BD1974" t="n">
        <v>31586</v>
      </c>
      <c r="BE1974" t="n">
        <v>30772</v>
      </c>
      <c r="BF1974" t="n">
        <v>29722</v>
      </c>
    </row>
    <row r="1975">
      <c r="A1975" t="inlineStr">
        <is>
          <t>Obligations under capital leases, less current obligations</t>
        </is>
      </c>
      <c r="C1975" t="inlineStr">
        <is>
          <t>Million</t>
        </is>
      </c>
      <c r="D1975" t="inlineStr">
        <is>
          <t>QQQQ</t>
        </is>
      </c>
      <c r="F1975" t="n">
        <v>375</v>
      </c>
      <c r="G1975" t="n">
        <v>367</v>
      </c>
      <c r="H1975" t="n">
        <v>345</v>
      </c>
    </row>
    <row r="1976">
      <c r="A1976" t="inlineStr">
        <is>
          <t>Long-term debt, less current maturities</t>
        </is>
      </c>
      <c r="C1976" t="inlineStr">
        <is>
          <t>Million</t>
        </is>
      </c>
      <c r="D1976" t="inlineStr">
        <is>
          <t>QQQQ</t>
        </is>
      </c>
      <c r="F1976" t="n">
        <v>6646</v>
      </c>
      <c r="G1976" t="n">
        <v>7987</v>
      </c>
      <c r="H1976" t="n">
        <v>8863</v>
      </c>
    </row>
    <row r="1977">
      <c r="A1977" t="inlineStr">
        <is>
          <t>Pension and post-retirement benefits</t>
        </is>
      </c>
      <c r="C1977" t="inlineStr">
        <is>
          <t>Million</t>
        </is>
      </c>
      <c r="D1977" t="inlineStr">
        <is>
          <t>QQQQ</t>
        </is>
      </c>
      <c r="F1977" t="n">
        <v>6730</v>
      </c>
      <c r="G1977" t="n">
        <v>6702</v>
      </c>
      <c r="H1977" t="n">
        <v>6641</v>
      </c>
      <c r="I1977" t="n">
        <v>5828</v>
      </c>
      <c r="K1977" t="n">
        <v>5766</v>
      </c>
      <c r="L1977" t="n">
        <v>5704</v>
      </c>
      <c r="M1977" t="n">
        <v>4964</v>
      </c>
      <c r="N1977" t="n">
        <v>7548</v>
      </c>
      <c r="P1977" t="n">
        <v>7517</v>
      </c>
      <c r="Q1977" t="n">
        <v>7477</v>
      </c>
      <c r="R1977" t="n">
        <v>7433</v>
      </c>
      <c r="S1977" t="n">
        <v>7450</v>
      </c>
      <c r="U1977" t="n">
        <v>7440</v>
      </c>
      <c r="V1977" t="n">
        <v>7426</v>
      </c>
      <c r="W1977" t="n">
        <v>7387</v>
      </c>
      <c r="X1977" t="n">
        <v>7842</v>
      </c>
      <c r="Z1977" t="n">
        <v>7808</v>
      </c>
      <c r="AA1977" t="n">
        <v>7500</v>
      </c>
      <c r="AB1977" t="n">
        <v>7467</v>
      </c>
      <c r="AC1977" t="n">
        <v>7497</v>
      </c>
      <c r="AE1977" t="n">
        <v>7259</v>
      </c>
      <c r="AF1977" t="n">
        <v>7118</v>
      </c>
      <c r="AG1977" t="n">
        <v>6898</v>
      </c>
      <c r="AH1977" t="n">
        <v>6907</v>
      </c>
      <c r="AJ1977" t="n">
        <v>6519</v>
      </c>
      <c r="AK1977" t="n">
        <v>5641</v>
      </c>
      <c r="AL1977" t="n">
        <v>5609</v>
      </c>
      <c r="AM1977" t="n">
        <v>6052</v>
      </c>
      <c r="AO1977" t="n">
        <v>6107</v>
      </c>
      <c r="AP1977" t="n">
        <v>6019</v>
      </c>
      <c r="AQ1977" t="n">
        <v>6310</v>
      </c>
      <c r="AR1977" t="n">
        <v>7069</v>
      </c>
      <c r="AT1977" t="n">
        <v>6765</v>
      </c>
      <c r="AU1977" t="n">
        <v>6627</v>
      </c>
      <c r="AV1977" t="n">
        <v>6495</v>
      </c>
      <c r="AW1977" t="n">
        <v>5053</v>
      </c>
      <c r="AY1977" t="n">
        <v>4913</v>
      </c>
      <c r="AZ1977" t="n">
        <v>4755</v>
      </c>
      <c r="BA1977" t="n">
        <v>4601</v>
      </c>
      <c r="BB1977" t="n">
        <v>2837</v>
      </c>
      <c r="BD1977" t="n">
        <v>2737</v>
      </c>
      <c r="BE1977" t="n">
        <v>2694</v>
      </c>
      <c r="BF1977" t="n">
        <v>2929</v>
      </c>
    </row>
    <row r="1978">
      <c r="A1978" t="inlineStr">
        <is>
          <t>Bankruptcy settlement obligations</t>
        </is>
      </c>
      <c r="C1978" t="inlineStr">
        <is>
          <t>Million</t>
        </is>
      </c>
      <c r="D1978" t="inlineStr">
        <is>
          <t>QQQQ</t>
        </is>
      </c>
      <c r="P1978" t="n">
        <v>275</v>
      </c>
      <c r="Q1978" t="n">
        <v>208</v>
      </c>
      <c r="R1978" t="n">
        <v>177</v>
      </c>
      <c r="S1978" t="n">
        <v>193</v>
      </c>
    </row>
    <row r="1979">
      <c r="A1979" t="inlineStr">
        <is>
          <t>Mandatorily convertible preferred stock and other bankruptcy settlement obligations</t>
        </is>
      </c>
      <c r="C1979" t="inlineStr">
        <is>
          <t>Million</t>
        </is>
      </c>
      <c r="D1979" t="inlineStr">
        <is>
          <t>QQQQ</t>
        </is>
      </c>
      <c r="I1979" t="n">
        <v>5928</v>
      </c>
      <c r="K1979" t="n">
        <v>2322</v>
      </c>
      <c r="L1979" t="n">
        <v>415</v>
      </c>
      <c r="M1979" t="n">
        <v>239</v>
      </c>
      <c r="N1979" t="n">
        <v>325</v>
      </c>
    </row>
    <row r="1980">
      <c r="A1980" t="inlineStr">
        <is>
          <t>Loyalty program liability</t>
        </is>
      </c>
      <c r="C1980" t="inlineStr">
        <is>
          <t>Million</t>
        </is>
      </c>
      <c r="D1980" t="inlineStr">
        <is>
          <t>QQQQ</t>
        </is>
      </c>
      <c r="AE1980" t="n">
        <v>5610</v>
      </c>
      <c r="AF1980" t="n">
        <v>5484</v>
      </c>
      <c r="AG1980" t="n">
        <v>5317</v>
      </c>
      <c r="AH1980" t="n">
        <v>5272</v>
      </c>
      <c r="AJ1980" t="n">
        <v>5214</v>
      </c>
      <c r="AK1980" t="n">
        <v>5249</v>
      </c>
      <c r="AL1980" t="n">
        <v>5325</v>
      </c>
      <c r="AM1980" t="n">
        <v>5422</v>
      </c>
      <c r="AO1980" t="n">
        <v>5757</v>
      </c>
      <c r="AP1980" t="n">
        <v>6608</v>
      </c>
      <c r="AQ1980" t="n">
        <v>7043</v>
      </c>
      <c r="AR1980" t="n">
        <v>7162</v>
      </c>
      <c r="AT1980" t="n">
        <v>7055</v>
      </c>
      <c r="AU1980" t="n">
        <v>6674</v>
      </c>
      <c r="AV1980" t="n">
        <v>6404</v>
      </c>
      <c r="AW1980" t="n">
        <v>6239</v>
      </c>
      <c r="AY1980" t="n">
        <v>6194</v>
      </c>
      <c r="AZ1980" t="n">
        <v>6189</v>
      </c>
      <c r="BA1980" t="n">
        <v>6141</v>
      </c>
      <c r="BB1980" t="n">
        <v>5976</v>
      </c>
      <c r="BD1980" t="n">
        <v>5881</v>
      </c>
      <c r="BE1980" t="n">
        <v>5884</v>
      </c>
      <c r="BF1980" t="n">
        <v>5834</v>
      </c>
    </row>
    <row r="1981">
      <c r="A1981" t="inlineStr">
        <is>
          <t>Operating lease liabilities</t>
        </is>
      </c>
      <c r="C1981" t="inlineStr">
        <is>
          <t>Million</t>
        </is>
      </c>
      <c r="D1981" t="inlineStr">
        <is>
          <t>QQQQ</t>
        </is>
      </c>
      <c r="AH1981" t="n">
        <v>8104</v>
      </c>
      <c r="AJ1981" t="n">
        <v>7785</v>
      </c>
      <c r="AK1981" t="n">
        <v>7818</v>
      </c>
      <c r="AL1981" t="n">
        <v>7535</v>
      </c>
      <c r="AM1981" t="n">
        <v>7421</v>
      </c>
      <c r="AO1981" t="n">
        <v>7239</v>
      </c>
      <c r="AP1981" t="n">
        <v>6972</v>
      </c>
      <c r="AQ1981" t="n">
        <v>6683</v>
      </c>
      <c r="AR1981" t="n">
        <v>6777</v>
      </c>
      <c r="AT1981" t="n">
        <v>6738</v>
      </c>
      <c r="AU1981" t="n">
        <v>6711</v>
      </c>
      <c r="AV1981" t="n">
        <v>6568</v>
      </c>
      <c r="AW1981" t="n">
        <v>6586</v>
      </c>
      <c r="AY1981" t="n">
        <v>6529</v>
      </c>
      <c r="AZ1981" t="n">
        <v>6313</v>
      </c>
      <c r="BA1981" t="n">
        <v>6281</v>
      </c>
      <c r="BB1981" t="n">
        <v>6559</v>
      </c>
      <c r="BD1981" t="n">
        <v>6325</v>
      </c>
      <c r="BE1981" t="n">
        <v>6506</v>
      </c>
      <c r="BF1981" t="n">
        <v>6329</v>
      </c>
    </row>
    <row r="1982">
      <c r="A1982" t="inlineStr">
        <is>
          <t>Other liabilities</t>
        </is>
      </c>
      <c r="C1982" t="inlineStr">
        <is>
          <t>Million</t>
        </is>
      </c>
      <c r="D1982" t="inlineStr">
        <is>
          <t>QQQQ</t>
        </is>
      </c>
      <c r="F1982" t="n">
        <v>1708</v>
      </c>
      <c r="G1982" t="n">
        <v>1860</v>
      </c>
      <c r="H1982" t="n">
        <v>1866</v>
      </c>
      <c r="I1982" t="n">
        <v>3159</v>
      </c>
      <c r="K1982" t="n">
        <v>3241</v>
      </c>
      <c r="L1982" t="n">
        <v>3408</v>
      </c>
      <c r="M1982" t="n">
        <v>3589</v>
      </c>
      <c r="N1982" t="n">
        <v>3403</v>
      </c>
      <c r="P1982" t="n">
        <v>3539</v>
      </c>
      <c r="Q1982" t="n">
        <v>3604</v>
      </c>
      <c r="R1982" t="n">
        <v>3624</v>
      </c>
      <c r="S1982" t="n">
        <v>2535</v>
      </c>
      <c r="U1982" t="n">
        <v>2723</v>
      </c>
      <c r="V1982" t="n">
        <v>2675</v>
      </c>
      <c r="W1982" t="n">
        <v>2698</v>
      </c>
      <c r="X1982" t="n">
        <v>2760</v>
      </c>
      <c r="Z1982" t="n">
        <v>2753</v>
      </c>
    </row>
    <row r="1983">
      <c r="A1983" t="inlineStr">
        <is>
          <t>Deferred gains and credits ,net</t>
        </is>
      </c>
      <c r="C1983" t="inlineStr">
        <is>
          <t>Million</t>
        </is>
      </c>
      <c r="D1983" t="inlineStr">
        <is>
          <t>QQQQ</t>
        </is>
      </c>
      <c r="I1983" t="n">
        <v>935</v>
      </c>
      <c r="K1983" t="n">
        <v>990</v>
      </c>
      <c r="L1983" t="n">
        <v>905</v>
      </c>
      <c r="M1983" t="n">
        <v>871</v>
      </c>
      <c r="N1983" t="n">
        <v>829</v>
      </c>
      <c r="P1983" t="n">
        <v>788</v>
      </c>
      <c r="Q1983" t="n">
        <v>746</v>
      </c>
      <c r="R1983" t="n">
        <v>709</v>
      </c>
      <c r="S1983" t="n">
        <v>667</v>
      </c>
      <c r="U1983" t="n">
        <v>625</v>
      </c>
      <c r="V1983" t="n">
        <v>590</v>
      </c>
      <c r="W1983" t="n">
        <v>554</v>
      </c>
      <c r="X1983" t="n">
        <v>526</v>
      </c>
      <c r="Z1983" t="n">
        <v>494</v>
      </c>
    </row>
    <row r="1984">
      <c r="A1984" t="inlineStr">
        <is>
          <t>Other liabilities including deferred gains and deferred credits</t>
        </is>
      </c>
      <c r="C1984" t="inlineStr">
        <is>
          <t>Million</t>
        </is>
      </c>
      <c r="D1984" t="inlineStr">
        <is>
          <t>QQQQ</t>
        </is>
      </c>
      <c r="AA1984" t="n">
        <v>3484</v>
      </c>
      <c r="AB1984" t="n">
        <v>3462</v>
      </c>
      <c r="AC1984" t="n">
        <v>2498</v>
      </c>
      <c r="AE1984" t="n">
        <v>2475</v>
      </c>
      <c r="AF1984" t="n">
        <v>2357</v>
      </c>
      <c r="AG1984" t="n">
        <v>2366</v>
      </c>
      <c r="AH1984" t="n">
        <v>1389</v>
      </c>
      <c r="AJ1984" t="n">
        <v>1396</v>
      </c>
      <c r="AK1984" t="n">
        <v>1367</v>
      </c>
      <c r="AL1984" t="n">
        <v>1361</v>
      </c>
      <c r="AM1984" t="n">
        <v>1453</v>
      </c>
      <c r="AO1984" t="n">
        <v>1336</v>
      </c>
      <c r="AP1984" t="n">
        <v>1416</v>
      </c>
      <c r="AQ1984" t="n">
        <v>1605</v>
      </c>
      <c r="AR1984" t="n">
        <v>1502</v>
      </c>
      <c r="AT1984" t="n">
        <v>1456</v>
      </c>
      <c r="AU1984" t="n">
        <v>1397</v>
      </c>
      <c r="AV1984" t="n">
        <v>1422</v>
      </c>
      <c r="AW1984" t="n">
        <v>1328</v>
      </c>
      <c r="AY1984" t="n">
        <v>1378</v>
      </c>
      <c r="AZ1984" t="n">
        <v>1395</v>
      </c>
      <c r="BA1984" t="n">
        <v>1367</v>
      </c>
      <c r="BB1984" t="n">
        <v>1258</v>
      </c>
      <c r="BD1984" t="n">
        <v>1438</v>
      </c>
      <c r="BE1984" t="n">
        <v>1473</v>
      </c>
      <c r="BF1984" t="n">
        <v>1653</v>
      </c>
    </row>
    <row r="1985">
      <c r="A1985" t="inlineStr">
        <is>
          <t>Liabilities subject to compromise</t>
        </is>
      </c>
      <c r="C1985" t="inlineStr">
        <is>
          <t>Million</t>
        </is>
      </c>
      <c r="D1985" t="inlineStr">
        <is>
          <t>QQQQ</t>
        </is>
      </c>
      <c r="F1985" t="n">
        <v>6779</v>
      </c>
      <c r="G1985" t="n">
        <v>6847</v>
      </c>
      <c r="H1985" t="n">
        <v>6889</v>
      </c>
    </row>
    <row r="1986">
      <c r="A1986" t="inlineStr">
        <is>
          <t>Total non-current liabilities</t>
        </is>
      </c>
      <c r="C1986" t="inlineStr">
        <is>
          <t>Million</t>
        </is>
      </c>
      <c r="D1986" t="inlineStr">
        <is>
          <t>QQQQ</t>
        </is>
      </c>
      <c r="I1986" t="n">
        <v>31203</v>
      </c>
      <c r="K1986" t="n">
        <v>27563</v>
      </c>
      <c r="L1986" t="n">
        <v>25637</v>
      </c>
      <c r="M1986" t="n">
        <v>25314</v>
      </c>
      <c r="N1986" t="n">
        <v>28301</v>
      </c>
      <c r="P1986" t="n">
        <v>29757</v>
      </c>
      <c r="Q1986" t="n">
        <v>29187</v>
      </c>
      <c r="R1986" t="n">
        <v>30792</v>
      </c>
      <c r="S1986" t="n">
        <v>29175</v>
      </c>
      <c r="U1986" t="n">
        <v>29922</v>
      </c>
      <c r="V1986" t="n">
        <v>31822</v>
      </c>
      <c r="W1986" t="n">
        <v>32184</v>
      </c>
      <c r="X1986" t="n">
        <v>33617</v>
      </c>
      <c r="Z1986" t="n">
        <v>33884</v>
      </c>
      <c r="AA1986" t="n">
        <v>33509</v>
      </c>
      <c r="AB1986" t="n">
        <v>33146</v>
      </c>
      <c r="AC1986" t="n">
        <v>32506</v>
      </c>
      <c r="AE1986" t="n">
        <v>37290</v>
      </c>
      <c r="AF1986" t="n">
        <v>36822</v>
      </c>
      <c r="AG1986" t="n">
        <v>36855</v>
      </c>
      <c r="AH1986" t="n">
        <v>42851</v>
      </c>
      <c r="AJ1986" t="n">
        <v>41574</v>
      </c>
      <c r="AK1986" t="n">
        <v>41866</v>
      </c>
      <c r="AL1986" t="n">
        <v>41455</v>
      </c>
      <c r="AM1986" t="n">
        <v>41802</v>
      </c>
      <c r="AO1986" t="n">
        <v>42003</v>
      </c>
      <c r="AP1986" t="n">
        <v>49713</v>
      </c>
      <c r="AQ1986" t="n">
        <v>51717</v>
      </c>
      <c r="AR1986" t="n">
        <v>52306</v>
      </c>
      <c r="AT1986" t="n">
        <v>59261</v>
      </c>
      <c r="AU1986" t="n">
        <v>58610</v>
      </c>
      <c r="AV1986" t="n">
        <v>56936</v>
      </c>
      <c r="AW1986" t="n">
        <v>54777</v>
      </c>
      <c r="AY1986" t="n">
        <v>54475</v>
      </c>
      <c r="AZ1986" t="n">
        <v>53615</v>
      </c>
      <c r="BA1986" t="n">
        <v>52575</v>
      </c>
      <c r="BB1986" t="n">
        <v>49019</v>
      </c>
      <c r="BD1986" t="n">
        <v>47967</v>
      </c>
      <c r="BE1986" t="n">
        <v>47329</v>
      </c>
      <c r="BF1986" t="n">
        <v>46467</v>
      </c>
    </row>
    <row r="1987">
      <c r="A1987" t="inlineStr">
        <is>
          <t>Total non-current liabilities-c</t>
        </is>
      </c>
      <c r="I1987">
        <f>SUM(I1974:I1985)</f>
        <v/>
      </c>
      <c r="K1987">
        <f>SUM(K1974:K1985)</f>
        <v/>
      </c>
      <c r="L1987">
        <f>SUM(L1974:L1985)</f>
        <v/>
      </c>
      <c r="M1987">
        <f>SUM(M1974:M1985)</f>
        <v/>
      </c>
      <c r="N1987">
        <f>SUM(N1974:N1985)</f>
        <v/>
      </c>
      <c r="P1987">
        <f>SUM(P1974:P1985)</f>
        <v/>
      </c>
      <c r="Q1987">
        <f>SUM(Q1974:Q1985)</f>
        <v/>
      </c>
      <c r="R1987">
        <f>SUM(R1974:R1985)</f>
        <v/>
      </c>
      <c r="S1987">
        <f>SUM(S1974:S1985)</f>
        <v/>
      </c>
      <c r="U1987">
        <f>SUM(U1974:U1985)</f>
        <v/>
      </c>
      <c r="V1987">
        <f>SUM(V1974:V1985)</f>
        <v/>
      </c>
      <c r="W1987">
        <f>SUM(W1974:W1985)</f>
        <v/>
      </c>
      <c r="X1987">
        <f>SUM(X1974:X1985)</f>
        <v/>
      </c>
      <c r="Z1987">
        <f>SUM(Z1974:Z1985)</f>
        <v/>
      </c>
      <c r="AA1987">
        <f>SUM(AA1974:AA1985)</f>
        <v/>
      </c>
      <c r="AB1987">
        <f>SUM(AB1974:AB1985)</f>
        <v/>
      </c>
      <c r="AC1987">
        <f>SUM(AC1974:AC1985)</f>
        <v/>
      </c>
      <c r="AE1987">
        <f>SUM(AE1974:AE1985)</f>
        <v/>
      </c>
      <c r="AF1987">
        <f>SUM(AF1974:AF1985)</f>
        <v/>
      </c>
      <c r="AG1987">
        <f>SUM(AG1974:AG1985)</f>
        <v/>
      </c>
      <c r="AH1987">
        <f>SUM(AH1974:AH1985)</f>
        <v/>
      </c>
      <c r="AJ1987">
        <f>SUM(AJ1974:AJ1985)</f>
        <v/>
      </c>
      <c r="AK1987">
        <f>SUM(AK1974:AK1985)</f>
        <v/>
      </c>
      <c r="AL1987">
        <f>SUM(AL1974:AL1985)</f>
        <v/>
      </c>
      <c r="AM1987">
        <f>SUM(AM1974:AM1985)</f>
        <v/>
      </c>
      <c r="AO1987">
        <f>SUM(AO1974:AO1985)</f>
        <v/>
      </c>
      <c r="AP1987">
        <f>SUM(AP1974:AP1985)</f>
        <v/>
      </c>
      <c r="AQ1987">
        <f>SUM(AQ1974:AQ1985)</f>
        <v/>
      </c>
      <c r="AR1987">
        <f>SUM(AR1974:AR1985)</f>
        <v/>
      </c>
      <c r="AT1987">
        <f>SUM(AT1974:AT1985)</f>
        <v/>
      </c>
      <c r="AU1987">
        <f>SUM(AU1974:AU1985)</f>
        <v/>
      </c>
      <c r="AV1987">
        <f>SUM(AV1974:AV1985)</f>
        <v/>
      </c>
      <c r="AW1987">
        <f>SUM(AW1974:AW1985)</f>
        <v/>
      </c>
      <c r="AY1987">
        <f>SUM(AY1974:AY1985)</f>
        <v/>
      </c>
      <c r="AZ1987">
        <f>SUM(AZ1974:AZ1985)</f>
        <v/>
      </c>
      <c r="BA1987">
        <f>SUM(BA1974:BA1985)</f>
        <v/>
      </c>
      <c r="BB1987">
        <f>SUM(BB1974:BB1985)</f>
        <v/>
      </c>
      <c r="BD1987">
        <f>SUM(BD1974:BD1985)</f>
        <v/>
      </c>
      <c r="BE1987">
        <f>SUM(BE1974:BE1985)</f>
        <v/>
      </c>
      <c r="BF1987">
        <f>SUM(BF1974:BF1985)</f>
        <v/>
      </c>
    </row>
    <row r="1988">
      <c r="A1988" t="inlineStr">
        <is>
          <t>Sum check</t>
        </is>
      </c>
      <c r="I1988">
        <f>I1986-I1987</f>
        <v/>
      </c>
      <c r="K1988">
        <f>K1986-K1987</f>
        <v/>
      </c>
      <c r="L1988">
        <f>L1986-L1987</f>
        <v/>
      </c>
      <c r="M1988">
        <f>M1986-M1987</f>
        <v/>
      </c>
      <c r="N1988">
        <f>N1986-N1987</f>
        <v/>
      </c>
      <c r="P1988">
        <f>P1986-P1987</f>
        <v/>
      </c>
      <c r="Q1988">
        <f>Q1986-Q1987</f>
        <v/>
      </c>
      <c r="R1988">
        <f>R1986-R1987</f>
        <v/>
      </c>
      <c r="S1988">
        <f>S1986-S1987</f>
        <v/>
      </c>
      <c r="U1988">
        <f>U1986-U1987</f>
        <v/>
      </c>
      <c r="V1988">
        <f>V1986-V1987</f>
        <v/>
      </c>
      <c r="W1988">
        <f>W1986-W1987</f>
        <v/>
      </c>
      <c r="X1988">
        <f>X1986-X1987</f>
        <v/>
      </c>
      <c r="Z1988">
        <f>Z1986-Z1987</f>
        <v/>
      </c>
      <c r="AA1988">
        <f>AA1986-AA1987</f>
        <v/>
      </c>
      <c r="AB1988">
        <f>AB1986-AB1987</f>
        <v/>
      </c>
      <c r="AC1988">
        <f>AC1986-AC1987</f>
        <v/>
      </c>
      <c r="AE1988">
        <f>AE1986-AE1987</f>
        <v/>
      </c>
      <c r="AF1988">
        <f>AF1986-AF1987</f>
        <v/>
      </c>
      <c r="AG1988">
        <f>AG1986-AG1987</f>
        <v/>
      </c>
      <c r="AH1988">
        <f>AH1986-AH1987</f>
        <v/>
      </c>
      <c r="AJ1988">
        <f>AJ1986-AJ1987</f>
        <v/>
      </c>
      <c r="AK1988">
        <f>AK1986-AK1987</f>
        <v/>
      </c>
      <c r="AL1988">
        <f>AL1986-AL1987</f>
        <v/>
      </c>
      <c r="AM1988">
        <f>AM1986-AM1987</f>
        <v/>
      </c>
      <c r="AO1988">
        <f>AO1986-AO1987</f>
        <v/>
      </c>
      <c r="AP1988">
        <f>AP1986-AP1987</f>
        <v/>
      </c>
      <c r="AQ1988">
        <f>AQ1986-AQ1987</f>
        <v/>
      </c>
      <c r="AR1988">
        <f>AR1986-AR1987</f>
        <v/>
      </c>
      <c r="AT1988">
        <f>AT1986-AT1987</f>
        <v/>
      </c>
      <c r="AU1988">
        <f>AU1986-AU1987</f>
        <v/>
      </c>
      <c r="AV1988">
        <f>AV1986-AV1987</f>
        <v/>
      </c>
      <c r="AW1988">
        <f>AW1986-AW1987</f>
        <v/>
      </c>
      <c r="AY1988">
        <f>AY1986-AY1987</f>
        <v/>
      </c>
      <c r="AZ1988">
        <f>AZ1986-AZ1987</f>
        <v/>
      </c>
      <c r="BA1988">
        <f>BA1986-BA1987</f>
        <v/>
      </c>
      <c r="BB1988">
        <f>BB1986-BB1987</f>
        <v/>
      </c>
      <c r="BD1988">
        <f>BD1986-BD1987</f>
        <v/>
      </c>
      <c r="BE1988">
        <f>BE1986-BE1987</f>
        <v/>
      </c>
      <c r="BF1988">
        <f>BF1986-BF1987</f>
        <v/>
      </c>
    </row>
    <row r="1990">
      <c r="A1990" t="inlineStr">
        <is>
          <t>Stockholders equity (deficit)</t>
        </is>
      </c>
    </row>
    <row r="1991">
      <c r="A1991" t="inlineStr">
        <is>
          <t>Common stock</t>
        </is>
      </c>
      <c r="C1991" t="inlineStr">
        <is>
          <t>Million</t>
        </is>
      </c>
      <c r="D1991" t="inlineStr">
        <is>
          <t>QQQQ</t>
        </is>
      </c>
      <c r="F1991" t="n">
        <v>341</v>
      </c>
      <c r="G1991" t="n">
        <v>341</v>
      </c>
      <c r="H1991" t="n">
        <v>342</v>
      </c>
      <c r="I1991" t="n">
        <v>3</v>
      </c>
      <c r="K1991" t="n">
        <v>6</v>
      </c>
      <c r="L1991" t="n">
        <v>7</v>
      </c>
      <c r="M1991" t="n">
        <v>7</v>
      </c>
      <c r="N1991" t="n">
        <v>7</v>
      </c>
      <c r="P1991" t="n">
        <v>7</v>
      </c>
      <c r="Q1991" t="n">
        <v>7</v>
      </c>
      <c r="R1991" t="n">
        <v>6</v>
      </c>
      <c r="S1991" t="n">
        <v>6</v>
      </c>
      <c r="U1991" t="n">
        <v>6</v>
      </c>
      <c r="V1991" t="n">
        <v>5</v>
      </c>
      <c r="W1991" t="n">
        <v>5</v>
      </c>
      <c r="X1991" t="n">
        <v>5</v>
      </c>
      <c r="Z1991" t="n">
        <v>5</v>
      </c>
      <c r="AA1991" t="n">
        <v>5</v>
      </c>
      <c r="AB1991" t="n">
        <v>5</v>
      </c>
      <c r="AC1991" t="n">
        <v>5</v>
      </c>
      <c r="AE1991" t="n">
        <v>5</v>
      </c>
      <c r="AF1991" t="n">
        <v>5</v>
      </c>
      <c r="AG1991" t="n">
        <v>5</v>
      </c>
      <c r="AH1991" t="n">
        <v>5</v>
      </c>
      <c r="AJ1991" t="n">
        <v>5</v>
      </c>
      <c r="AK1991" t="n">
        <v>5</v>
      </c>
      <c r="AL1991" t="n">
        <v>4</v>
      </c>
      <c r="AM1991" t="n">
        <v>4</v>
      </c>
      <c r="AO1991" t="n">
        <v>4</v>
      </c>
      <c r="AP1991" t="n">
        <v>5</v>
      </c>
      <c r="AQ1991" t="n">
        <v>5</v>
      </c>
      <c r="AR1991" t="n">
        <v>6</v>
      </c>
      <c r="AT1991" t="n">
        <v>6</v>
      </c>
      <c r="AU1991" t="n">
        <v>6</v>
      </c>
      <c r="AV1991" t="n">
        <v>6</v>
      </c>
      <c r="AW1991" t="n">
        <v>6</v>
      </c>
      <c r="AY1991" t="n">
        <v>6</v>
      </c>
      <c r="AZ1991" t="n">
        <v>6</v>
      </c>
      <c r="BA1991" t="n">
        <v>6</v>
      </c>
      <c r="BB1991" t="n">
        <v>6</v>
      </c>
      <c r="BD1991" t="n">
        <v>7</v>
      </c>
      <c r="BE1991" t="n">
        <v>7</v>
      </c>
      <c r="BF1991" t="n">
        <v>7</v>
      </c>
    </row>
    <row r="1992">
      <c r="A1992" t="inlineStr">
        <is>
          <t>Additional paid in capital</t>
        </is>
      </c>
      <c r="C1992" t="inlineStr">
        <is>
          <t>Million</t>
        </is>
      </c>
      <c r="D1992" t="inlineStr">
        <is>
          <t>QQQQ</t>
        </is>
      </c>
      <c r="F1992" t="n">
        <v>4483</v>
      </c>
      <c r="G1992" t="n">
        <v>4484</v>
      </c>
      <c r="H1992" t="n">
        <v>4488</v>
      </c>
      <c r="I1992" t="n">
        <v>10594</v>
      </c>
      <c r="K1992" t="n">
        <v>14040</v>
      </c>
      <c r="L1992" t="n">
        <v>15879</v>
      </c>
      <c r="M1992" t="n">
        <v>15943</v>
      </c>
      <c r="N1992" t="n">
        <v>15135</v>
      </c>
      <c r="P1992" t="n">
        <v>15049</v>
      </c>
      <c r="Q1992" t="n">
        <v>14319</v>
      </c>
      <c r="R1992" t="n">
        <v>12852</v>
      </c>
      <c r="S1992" t="n">
        <v>11591</v>
      </c>
      <c r="U1992" t="n">
        <v>10044</v>
      </c>
      <c r="V1992" t="n">
        <v>8351</v>
      </c>
      <c r="W1992" t="n">
        <v>7761</v>
      </c>
      <c r="X1992" t="n">
        <v>7223</v>
      </c>
      <c r="Z1992" t="n">
        <v>6726</v>
      </c>
      <c r="AA1992" t="n">
        <v>6245</v>
      </c>
      <c r="AB1992" t="n">
        <v>5918</v>
      </c>
      <c r="AC1992" t="n">
        <v>5714</v>
      </c>
      <c r="AE1992" t="n">
        <v>5279</v>
      </c>
      <c r="AF1992" t="n">
        <v>4923</v>
      </c>
      <c r="AG1992" t="n">
        <v>4946</v>
      </c>
      <c r="AH1992" t="n">
        <v>4964</v>
      </c>
      <c r="AJ1992" t="n">
        <v>4371</v>
      </c>
      <c r="AK1992" t="n">
        <v>4386</v>
      </c>
      <c r="AL1992" t="n">
        <v>4208</v>
      </c>
      <c r="AM1992" t="n">
        <v>3945</v>
      </c>
      <c r="AO1992" t="n">
        <v>3861</v>
      </c>
      <c r="AP1992" t="n">
        <v>5377</v>
      </c>
      <c r="AQ1992" t="n">
        <v>5430</v>
      </c>
      <c r="AR1992" t="n">
        <v>6894</v>
      </c>
      <c r="AT1992" t="n">
        <v>6980</v>
      </c>
      <c r="AU1992" t="n">
        <v>7200</v>
      </c>
      <c r="AV1992" t="n">
        <v>7221</v>
      </c>
      <c r="AW1992" t="n">
        <v>7234</v>
      </c>
      <c r="AY1992" t="n">
        <v>7243</v>
      </c>
      <c r="AZ1992" t="n">
        <v>7259</v>
      </c>
      <c r="BA1992" t="n">
        <v>7277</v>
      </c>
      <c r="BB1992" t="n">
        <v>7291</v>
      </c>
      <c r="BD1992" t="n">
        <v>7290</v>
      </c>
      <c r="BE1992" t="n">
        <v>7321</v>
      </c>
      <c r="BF1992" t="n">
        <v>7353</v>
      </c>
    </row>
    <row r="1993">
      <c r="A1993" t="inlineStr">
        <is>
          <t>Treasury stock</t>
        </is>
      </c>
      <c r="C1993" t="inlineStr">
        <is>
          <t>Million</t>
        </is>
      </c>
      <c r="D1993" t="inlineStr">
        <is>
          <t>QQQQ</t>
        </is>
      </c>
      <c r="F1993" t="n">
        <v>-367</v>
      </c>
      <c r="G1993" t="n">
        <v>-367</v>
      </c>
      <c r="H1993" t="n">
        <v>-367</v>
      </c>
      <c r="L1993" t="n">
        <v>-1</v>
      </c>
    </row>
    <row r="1994">
      <c r="A1994" t="inlineStr">
        <is>
          <t>Accumulated other comprehensive income (loss)</t>
        </is>
      </c>
      <c r="C1994" t="inlineStr">
        <is>
          <t>Million</t>
        </is>
      </c>
      <c r="D1994" t="inlineStr">
        <is>
          <t>QQQQ</t>
        </is>
      </c>
      <c r="F1994" t="n">
        <v>-3030</v>
      </c>
      <c r="G1994" t="n">
        <v>-3090</v>
      </c>
      <c r="H1994" t="n">
        <v>-3090</v>
      </c>
      <c r="I1994" t="n">
        <v>-2032</v>
      </c>
      <c r="K1994" t="n">
        <v>-2135</v>
      </c>
      <c r="L1994" t="n">
        <v>-1846</v>
      </c>
      <c r="M1994" t="n">
        <v>-1893</v>
      </c>
      <c r="N1994" t="n">
        <v>-4561</v>
      </c>
      <c r="P1994" t="n">
        <v>-4590</v>
      </c>
      <c r="Q1994" t="n">
        <v>-4620</v>
      </c>
      <c r="R1994" t="n">
        <v>-4651</v>
      </c>
      <c r="S1994" t="n">
        <v>-4732</v>
      </c>
      <c r="U1994" t="n">
        <v>-4749</v>
      </c>
      <c r="V1994" t="n">
        <v>-4763</v>
      </c>
      <c r="W1994" t="n">
        <v>-4778</v>
      </c>
      <c r="X1994" t="n">
        <v>-5083</v>
      </c>
      <c r="Z1994" t="n">
        <v>-5097</v>
      </c>
      <c r="AA1994" t="n">
        <v>-5112</v>
      </c>
      <c r="AB1994" t="n">
        <v>-5127</v>
      </c>
      <c r="AC1994" t="n">
        <v>-5154</v>
      </c>
      <c r="AE1994" t="n">
        <v>-5172</v>
      </c>
      <c r="AF1994" t="n">
        <v>-5187</v>
      </c>
      <c r="AG1994" t="n">
        <v>-5203</v>
      </c>
      <c r="AH1994" t="n">
        <v>-5274</v>
      </c>
      <c r="AJ1994" t="n">
        <v>-5909</v>
      </c>
      <c r="AK1994" t="n">
        <v>-5927</v>
      </c>
      <c r="AL1994" t="n">
        <v>-5946</v>
      </c>
      <c r="AM1994" t="n">
        <v>-6331</v>
      </c>
      <c r="AO1994" t="n">
        <v>-6480</v>
      </c>
      <c r="AP1994" t="n">
        <v>-6463</v>
      </c>
      <c r="AQ1994" t="n">
        <v>-6476</v>
      </c>
      <c r="AR1994" t="n">
        <v>-7103</v>
      </c>
      <c r="AT1994" t="n">
        <v>-7036</v>
      </c>
      <c r="AU1994" t="n">
        <v>-6997</v>
      </c>
      <c r="AV1994" t="n">
        <v>-6957</v>
      </c>
      <c r="AW1994" t="n">
        <v>-5942</v>
      </c>
      <c r="AY1994" t="n">
        <v>-5916</v>
      </c>
      <c r="AZ1994" t="n">
        <v>-5890</v>
      </c>
      <c r="BA1994" t="n">
        <v>-5862</v>
      </c>
      <c r="BB1994" t="n">
        <v>-4585</v>
      </c>
      <c r="BD1994" t="n">
        <v>-4567</v>
      </c>
      <c r="BE1994" t="n">
        <v>-4550</v>
      </c>
      <c r="BF1994" t="n">
        <v>-4788</v>
      </c>
    </row>
    <row r="1995">
      <c r="A1995" t="inlineStr">
        <is>
          <t>Retained earnings (deficit)</t>
        </is>
      </c>
      <c r="C1995" t="inlineStr">
        <is>
          <t>Million</t>
        </is>
      </c>
      <c r="D1995" t="inlineStr">
        <is>
          <t>QQQQ</t>
        </is>
      </c>
      <c r="F1995" t="n">
        <v>-9803</v>
      </c>
      <c r="G1995" t="n">
        <v>-9584</v>
      </c>
      <c r="H1995" t="n">
        <v>-9295</v>
      </c>
      <c r="I1995" t="n">
        <v>-11296</v>
      </c>
      <c r="K1995" t="n">
        <v>-10816</v>
      </c>
      <c r="L1995" t="n">
        <v>-9953</v>
      </c>
      <c r="M1995" t="n">
        <v>-9086</v>
      </c>
      <c r="N1995" t="n">
        <v>-8562</v>
      </c>
      <c r="P1995" t="n">
        <v>-7702</v>
      </c>
      <c r="Q1995" t="n">
        <v>-6070</v>
      </c>
      <c r="R1995" t="n">
        <v>-4445</v>
      </c>
      <c r="S1995" t="n">
        <v>-1230</v>
      </c>
      <c r="U1995" t="n">
        <v>-591</v>
      </c>
      <c r="V1995" t="n">
        <v>719</v>
      </c>
      <c r="W1995" t="n">
        <v>1403</v>
      </c>
      <c r="X1995" t="n">
        <v>1640</v>
      </c>
      <c r="Z1995" t="n">
        <v>1823</v>
      </c>
      <c r="AA1995" t="n">
        <v>2577</v>
      </c>
      <c r="AB1995" t="n">
        <v>3152</v>
      </c>
      <c r="AC1995" t="n">
        <v>3361</v>
      </c>
      <c r="AE1995" t="n">
        <v>-1130</v>
      </c>
      <c r="AF1995" t="n">
        <v>-610</v>
      </c>
      <c r="AG1995" t="n">
        <v>-316</v>
      </c>
      <c r="AH1995" t="n">
        <v>136</v>
      </c>
      <c r="AJ1995" t="n">
        <v>897</v>
      </c>
      <c r="AK1995" t="n">
        <v>1514</v>
      </c>
      <c r="AL1995" t="n">
        <v>1894</v>
      </c>
      <c r="AM1995" t="n">
        <v>2264</v>
      </c>
      <c r="AO1995" t="n">
        <v>-21</v>
      </c>
      <c r="AP1995" t="n">
        <v>-2088</v>
      </c>
      <c r="AQ1995" t="n">
        <v>-4487</v>
      </c>
      <c r="AR1995" t="n">
        <v>-6664</v>
      </c>
      <c r="AT1995" t="n">
        <v>-7895</v>
      </c>
      <c r="AU1995" t="n">
        <v>-7876</v>
      </c>
      <c r="AV1995" t="n">
        <v>-7707</v>
      </c>
      <c r="AW1995" t="n">
        <v>-8638</v>
      </c>
      <c r="AY1995" t="n">
        <v>-10273</v>
      </c>
      <c r="AZ1995" t="n">
        <v>-9797</v>
      </c>
      <c r="BA1995" t="n">
        <v>-9314</v>
      </c>
      <c r="BB1995" t="n">
        <v>-8511</v>
      </c>
      <c r="BD1995" t="n">
        <v>-8501</v>
      </c>
      <c r="BE1995" t="n">
        <v>-7163</v>
      </c>
      <c r="BF1995" t="n">
        <v>-7708</v>
      </c>
    </row>
    <row r="1996">
      <c r="A1996" t="inlineStr">
        <is>
          <t>Total stockholders equity (deficit)</t>
        </is>
      </c>
      <c r="C1996" t="inlineStr">
        <is>
          <t>Million</t>
        </is>
      </c>
      <c r="D1996" t="inlineStr">
        <is>
          <t>QQQQ</t>
        </is>
      </c>
      <c r="F1996" t="n">
        <v>-8376</v>
      </c>
      <c r="G1996" t="n">
        <v>-8216</v>
      </c>
      <c r="H1996" t="n">
        <v>-7922</v>
      </c>
      <c r="I1996" t="n">
        <v>-2731</v>
      </c>
      <c r="K1996" t="n">
        <v>1095</v>
      </c>
      <c r="L1996" t="n">
        <v>4086</v>
      </c>
      <c r="M1996" t="n">
        <v>4971</v>
      </c>
      <c r="N1996" t="n">
        <v>2019</v>
      </c>
      <c r="P1996" t="n">
        <v>2764</v>
      </c>
      <c r="Q1996" t="n">
        <v>3636</v>
      </c>
      <c r="R1996" t="n">
        <v>3762</v>
      </c>
      <c r="S1996" t="n">
        <v>5635</v>
      </c>
      <c r="U1996" t="n">
        <v>4710</v>
      </c>
      <c r="V1996" t="n">
        <v>4312</v>
      </c>
      <c r="W1996" t="n">
        <v>4391</v>
      </c>
      <c r="X1996" t="n">
        <v>3785</v>
      </c>
      <c r="Z1996" t="n">
        <v>3457</v>
      </c>
      <c r="AA1996" t="n">
        <v>3715</v>
      </c>
      <c r="AB1996" t="n">
        <v>3948</v>
      </c>
      <c r="AC1996" t="n">
        <v>3926</v>
      </c>
      <c r="AE1996" t="n">
        <v>-1018</v>
      </c>
      <c r="AF1996" t="n">
        <v>-869</v>
      </c>
      <c r="AG1996" t="n">
        <v>-568</v>
      </c>
      <c r="AH1996" t="n">
        <v>-169</v>
      </c>
      <c r="AJ1996" t="n">
        <v>-636</v>
      </c>
      <c r="AK1996" t="n">
        <v>-22</v>
      </c>
      <c r="AL1996" t="n">
        <v>160</v>
      </c>
      <c r="AM1996" t="n">
        <v>-118</v>
      </c>
      <c r="AO1996" t="n">
        <v>-2636</v>
      </c>
      <c r="AP1996" t="n">
        <v>-3169</v>
      </c>
      <c r="AQ1996" t="n">
        <v>-5528</v>
      </c>
      <c r="AR1996" t="n">
        <v>-6867</v>
      </c>
      <c r="AT1996" t="n">
        <v>-7945</v>
      </c>
      <c r="AU1996" t="n">
        <v>-7667</v>
      </c>
      <c r="AV1996" t="n">
        <v>-7437</v>
      </c>
      <c r="AW1996" t="n">
        <v>-7340</v>
      </c>
      <c r="AY1996" t="n">
        <v>-8940</v>
      </c>
      <c r="AZ1996" t="n">
        <v>-8422</v>
      </c>
      <c r="BA1996" t="n">
        <v>-7893</v>
      </c>
      <c r="BB1996" t="n">
        <v>-5799</v>
      </c>
      <c r="BD1996" t="n">
        <v>-5771</v>
      </c>
      <c r="BE1996" t="n">
        <v>-4385</v>
      </c>
      <c r="BF1996" t="n">
        <v>-5136</v>
      </c>
    </row>
    <row r="1997">
      <c r="A1997" t="inlineStr">
        <is>
          <t>Total stockholders equity (deficit)-c</t>
        </is>
      </c>
      <c r="F1997">
        <f>SUM(F1991:F1995)</f>
        <v/>
      </c>
      <c r="G1997">
        <f>SUM(G1991:G1995)</f>
        <v/>
      </c>
      <c r="H1997">
        <f>SUM(H1991:H1995)</f>
        <v/>
      </c>
      <c r="I1997">
        <f>SUM(I1991:I1995)</f>
        <v/>
      </c>
      <c r="K1997">
        <f>SUM(K1991:K1995)</f>
        <v/>
      </c>
      <c r="L1997">
        <f>SUM(L1991:L1995)</f>
        <v/>
      </c>
      <c r="M1997">
        <f>SUM(M1991:M1995)</f>
        <v/>
      </c>
      <c r="N1997">
        <f>SUM(N1991:N1995)</f>
        <v/>
      </c>
      <c r="P1997">
        <f>SUM(P1991:P1995)</f>
        <v/>
      </c>
      <c r="Q1997">
        <f>SUM(Q1991:Q1995)</f>
        <v/>
      </c>
      <c r="R1997">
        <f>SUM(R1991:R1995)</f>
        <v/>
      </c>
      <c r="S1997">
        <f>SUM(S1991:S1995)</f>
        <v/>
      </c>
      <c r="U1997">
        <f>SUM(U1991:U1995)</f>
        <v/>
      </c>
      <c r="V1997">
        <f>SUM(V1991:V1995)</f>
        <v/>
      </c>
      <c r="W1997">
        <f>SUM(W1991:W1995)</f>
        <v/>
      </c>
      <c r="X1997">
        <f>SUM(X1991:X1995)</f>
        <v/>
      </c>
      <c r="Z1997">
        <f>SUM(Z1991:Z1995)</f>
        <v/>
      </c>
      <c r="AA1997">
        <f>SUM(AA1991:AA1995)</f>
        <v/>
      </c>
      <c r="AB1997">
        <f>SUM(AB1991:AB1995)</f>
        <v/>
      </c>
      <c r="AC1997">
        <f>SUM(AC1991:AC1995)</f>
        <v/>
      </c>
      <c r="AE1997">
        <f>SUM(AE1991:AE1995)</f>
        <v/>
      </c>
      <c r="AF1997">
        <f>SUM(AF1991:AF1995)</f>
        <v/>
      </c>
      <c r="AG1997">
        <f>SUM(AG1991:AG1995)</f>
        <v/>
      </c>
      <c r="AH1997">
        <f>SUM(AH1991:AH1995)</f>
        <v/>
      </c>
      <c r="AJ1997">
        <f>SUM(AJ1991:AJ1995)</f>
        <v/>
      </c>
      <c r="AK1997">
        <f>SUM(AK1991:AK1995)</f>
        <v/>
      </c>
      <c r="AL1997">
        <f>SUM(AL1991:AL1995)</f>
        <v/>
      </c>
      <c r="AM1997">
        <f>SUM(AM1991:AM1995)</f>
        <v/>
      </c>
      <c r="AO1997">
        <f>SUM(AO1991:AO1995)</f>
        <v/>
      </c>
      <c r="AP1997">
        <f>SUM(AP1991:AP1995)</f>
        <v/>
      </c>
      <c r="AQ1997">
        <f>SUM(AQ1991:AQ1995)</f>
        <v/>
      </c>
      <c r="AR1997">
        <f>SUM(AR1991:AR1995)</f>
        <v/>
      </c>
      <c r="AT1997">
        <f>SUM(AT1991:AT1995)</f>
        <v/>
      </c>
      <c r="AU1997">
        <f>SUM(AU1991:AU1995)</f>
        <v/>
      </c>
      <c r="AV1997">
        <f>SUM(AV1991:AV1995)</f>
        <v/>
      </c>
      <c r="AW1997">
        <f>SUM(AW1991:AW1995)</f>
        <v/>
      </c>
      <c r="AY1997">
        <f>SUM(AY1991:AY1995)</f>
        <v/>
      </c>
      <c r="AZ1997">
        <f>SUM(AZ1991:AZ1995)</f>
        <v/>
      </c>
      <c r="BA1997">
        <f>SUM(BA1991:BA1995)</f>
        <v/>
      </c>
      <c r="BB1997">
        <f>SUM(BB1991:BB1995)</f>
        <v/>
      </c>
      <c r="BD1997">
        <f>SUM(BD1991:BD1995)</f>
        <v/>
      </c>
      <c r="BE1997">
        <f>SUM(BE1991:BE1995)</f>
        <v/>
      </c>
      <c r="BF1997">
        <f>SUM(BF1991:BF1995)</f>
        <v/>
      </c>
    </row>
    <row r="1998">
      <c r="A1998" t="inlineStr">
        <is>
          <t>Sum check</t>
        </is>
      </c>
      <c r="F1998">
        <f>F1996-F1997</f>
        <v/>
      </c>
      <c r="G1998">
        <f>G1996-G1997</f>
        <v/>
      </c>
      <c r="H1998">
        <f>H1996-H1997</f>
        <v/>
      </c>
      <c r="I1998">
        <f>I1996-I1997</f>
        <v/>
      </c>
      <c r="K1998">
        <f>K1996-K1997</f>
        <v/>
      </c>
      <c r="L1998">
        <f>L1996-L1997</f>
        <v/>
      </c>
      <c r="M1998">
        <f>M1996-M1997</f>
        <v/>
      </c>
      <c r="N1998">
        <f>N1996-N1997</f>
        <v/>
      </c>
      <c r="P1998">
        <f>P1996-P1997</f>
        <v/>
      </c>
      <c r="Q1998">
        <f>Q1996-Q1997</f>
        <v/>
      </c>
      <c r="R1998">
        <f>R1996-R1997</f>
        <v/>
      </c>
      <c r="S1998">
        <f>S1996-S1997</f>
        <v/>
      </c>
      <c r="U1998">
        <f>U1996-U1997</f>
        <v/>
      </c>
      <c r="V1998">
        <f>V1996-V1997</f>
        <v/>
      </c>
      <c r="W1998">
        <f>W1996-W1997</f>
        <v/>
      </c>
      <c r="X1998">
        <f>X1996-X1997</f>
        <v/>
      </c>
      <c r="Z1998">
        <f>Z1996-Z1997</f>
        <v/>
      </c>
      <c r="AA1998">
        <f>AA1996-AA1997</f>
        <v/>
      </c>
      <c r="AB1998">
        <f>AB1996-AB1997</f>
        <v/>
      </c>
      <c r="AC1998">
        <f>AC1996-AC1997</f>
        <v/>
      </c>
      <c r="AE1998">
        <f>AE1996-AE1997</f>
        <v/>
      </c>
      <c r="AF1998">
        <f>AF1996-AF1997</f>
        <v/>
      </c>
      <c r="AG1998">
        <f>AG1996-AG1997</f>
        <v/>
      </c>
      <c r="AH1998">
        <f>AH1996-AH1997</f>
        <v/>
      </c>
      <c r="AJ1998">
        <f>AJ1996-AJ1997</f>
        <v/>
      </c>
      <c r="AK1998">
        <f>AK1996-AK1997</f>
        <v/>
      </c>
      <c r="AL1998">
        <f>AL1996-AL1997</f>
        <v/>
      </c>
      <c r="AM1998">
        <f>AM1996-AM1997</f>
        <v/>
      </c>
      <c r="AO1998">
        <f>AO1996-AO1997</f>
        <v/>
      </c>
      <c r="AP1998">
        <f>AP1996-AP1997</f>
        <v/>
      </c>
      <c r="AQ1998">
        <f>AQ1996-AQ1997</f>
        <v/>
      </c>
      <c r="AR1998">
        <f>AR1996-AR1997</f>
        <v/>
      </c>
      <c r="AT1998">
        <f>AT1996-AT1997</f>
        <v/>
      </c>
      <c r="AU1998">
        <f>AU1996-AU1997</f>
        <v/>
      </c>
      <c r="AV1998">
        <f>AV1996-AV1997</f>
        <v/>
      </c>
      <c r="AW1998">
        <f>AW1996-AW1997</f>
        <v/>
      </c>
      <c r="AY1998">
        <f>AY1996-AY1997</f>
        <v/>
      </c>
      <c r="AZ1998">
        <f>AZ1996-AZ1997</f>
        <v/>
      </c>
      <c r="BA1998">
        <f>BA1996-BA1997</f>
        <v/>
      </c>
      <c r="BB1998">
        <f>BB1996-BB1997</f>
        <v/>
      </c>
      <c r="BD1998">
        <f>BD1996-BD1997</f>
        <v/>
      </c>
      <c r="BE1998">
        <f>BE1996-BE1997</f>
        <v/>
      </c>
      <c r="BF1998">
        <f>BF1996-BF1997</f>
        <v/>
      </c>
    </row>
    <row r="2000">
      <c r="A2000" t="inlineStr">
        <is>
          <t>Total liabilities and stockholder equity (deficit)</t>
        </is>
      </c>
      <c r="C2000" t="inlineStr">
        <is>
          <t>Million</t>
        </is>
      </c>
      <c r="D2000" t="inlineStr">
        <is>
          <t>QQQQ</t>
        </is>
      </c>
      <c r="F2000" t="n">
        <v>23852</v>
      </c>
      <c r="G2000" t="n">
        <v>26216</v>
      </c>
      <c r="H2000" t="n">
        <v>26780</v>
      </c>
      <c r="I2000" t="n">
        <v>42278</v>
      </c>
      <c r="K2000" t="n">
        <v>43737</v>
      </c>
      <c r="L2000" t="n">
        <v>44811</v>
      </c>
      <c r="M2000" t="n">
        <v>44173</v>
      </c>
      <c r="N2000" t="n">
        <v>43771</v>
      </c>
      <c r="P2000" t="n">
        <v>46754</v>
      </c>
      <c r="Q2000" t="n">
        <v>47868</v>
      </c>
      <c r="R2000" t="n">
        <v>48715</v>
      </c>
      <c r="S2000" t="n">
        <v>48321</v>
      </c>
      <c r="U2000" t="n">
        <v>49909</v>
      </c>
      <c r="V2000" t="n">
        <v>51051</v>
      </c>
      <c r="W2000" t="n">
        <v>51108</v>
      </c>
      <c r="X2000" t="n">
        <v>51274</v>
      </c>
      <c r="Z2000" t="n">
        <v>52627</v>
      </c>
      <c r="AA2000" t="n">
        <v>53336</v>
      </c>
      <c r="AB2000" t="n">
        <v>52401</v>
      </c>
      <c r="AC2000" t="n">
        <v>51396</v>
      </c>
      <c r="AE2000" t="n">
        <v>53280</v>
      </c>
      <c r="AF2000" t="n">
        <v>52622</v>
      </c>
      <c r="AG2000" t="n">
        <v>52635</v>
      </c>
      <c r="AH2000" t="n">
        <v>60792</v>
      </c>
      <c r="AJ2000" t="n">
        <v>60787</v>
      </c>
      <c r="AK2000" t="n">
        <v>61967</v>
      </c>
      <c r="AL2000" t="n">
        <v>61175</v>
      </c>
      <c r="AM2000" t="n">
        <v>59995</v>
      </c>
      <c r="AO2000" t="n">
        <v>58580</v>
      </c>
      <c r="AP2000" t="n">
        <v>64544</v>
      </c>
      <c r="AQ2000" t="n">
        <v>62773</v>
      </c>
      <c r="AR2000" t="n">
        <v>62008</v>
      </c>
      <c r="AT2000" t="n">
        <v>68649</v>
      </c>
      <c r="AU2000" t="n">
        <v>72464</v>
      </c>
      <c r="AV2000" t="n">
        <v>68437</v>
      </c>
      <c r="AW2000" t="n">
        <v>66442</v>
      </c>
      <c r="AY2000" t="n">
        <v>67401</v>
      </c>
      <c r="AZ2000" t="n">
        <v>67963</v>
      </c>
      <c r="BA2000" t="n">
        <v>66652</v>
      </c>
      <c r="BB2000" t="n">
        <v>64716</v>
      </c>
      <c r="BD2000" t="n">
        <v>66786</v>
      </c>
      <c r="BE2000" t="n">
        <v>67260</v>
      </c>
      <c r="BF2000" t="n">
        <v>65711</v>
      </c>
    </row>
    <row r="2001">
      <c r="A2001" t="inlineStr">
        <is>
          <t>Total liabilities and stockholder equity (deficit)-c</t>
        </is>
      </c>
      <c r="F2001">
        <f>SUM(F1958:F1968)+SUM(F1974:F1985)+SUM(F1991:F1995)</f>
        <v/>
      </c>
      <c r="G2001">
        <f>SUM(G1958:G1968)+SUM(G1974:G1985)+SUM(G1991:G1995)</f>
        <v/>
      </c>
      <c r="H2001">
        <f>SUM(H1958:H1968)+SUM(H1974:H1985)+SUM(H1991:H1995)</f>
        <v/>
      </c>
      <c r="I2001">
        <f>SUM(I1958:I1968)+SUM(I1974:I1985)+SUM(I1991:I1995)</f>
        <v/>
      </c>
      <c r="K2001">
        <f>SUM(K1958:K1968)+SUM(K1974:K1985)+SUM(K1991:K1995)</f>
        <v/>
      </c>
      <c r="L2001">
        <f>SUM(L1958:L1968)+SUM(L1974:L1985)+SUM(L1991:L1995)</f>
        <v/>
      </c>
      <c r="M2001">
        <f>SUM(M1958:M1968)+SUM(M1974:M1985)+SUM(M1991:M1995)</f>
        <v/>
      </c>
      <c r="N2001">
        <f>SUM(N1958:N1968)+SUM(N1974:N1985)+SUM(N1991:N1995)</f>
        <v/>
      </c>
      <c r="P2001">
        <f>SUM(P1958:P1968)+SUM(P1974:P1985)+SUM(P1991:P1995)</f>
        <v/>
      </c>
      <c r="Q2001">
        <f>SUM(Q1958:Q1968)+SUM(Q1974:Q1985)+SUM(Q1991:Q1995)</f>
        <v/>
      </c>
      <c r="R2001">
        <f>SUM(R1958:R1968)+SUM(R1974:R1985)+SUM(R1991:R1995)</f>
        <v/>
      </c>
      <c r="S2001">
        <f>SUM(S1958:S1968)+SUM(S1974:S1985)+SUM(S1991:S1995)</f>
        <v/>
      </c>
      <c r="U2001">
        <f>SUM(U1958:U1968)+SUM(U1974:U1985)+SUM(U1991:U1995)</f>
        <v/>
      </c>
      <c r="V2001">
        <f>SUM(V1958:V1968)+SUM(V1974:V1985)+SUM(V1991:V1995)</f>
        <v/>
      </c>
      <c r="W2001">
        <f>SUM(W1958:W1968)+SUM(W1974:W1985)+SUM(W1991:W1995)</f>
        <v/>
      </c>
      <c r="X2001">
        <f>SUM(X1958:X1968)+SUM(X1974:X1985)+SUM(X1991:X1995)</f>
        <v/>
      </c>
      <c r="Z2001">
        <f>SUM(Z1958:Z1968)+SUM(Z1974:Z1985)+SUM(Z1991:Z1995)</f>
        <v/>
      </c>
      <c r="AA2001">
        <f>SUM(AA1958:AA1968)+SUM(AA1974:AA1985)+SUM(AA1991:AA1995)</f>
        <v/>
      </c>
      <c r="AB2001">
        <f>SUM(AB1958:AB1968)+SUM(AB1974:AB1985)+SUM(AB1991:AB1995)</f>
        <v/>
      </c>
      <c r="AC2001">
        <f>SUM(AC1958:AC1968)+SUM(AC1974:AC1985)+SUM(AC1991:AC1995)</f>
        <v/>
      </c>
      <c r="AE2001">
        <f>SUM(AE1958:AE1968)+SUM(AE1974:AE1985)+SUM(AE1991:AE1995)</f>
        <v/>
      </c>
      <c r="AF2001">
        <f>SUM(AF1958:AF1968)+SUM(AF1974:AF1985)+SUM(AF1991:AF1995)</f>
        <v/>
      </c>
      <c r="AG2001">
        <f>SUM(AG1958:AG1968)+SUM(AG1974:AG1985)+SUM(AG1991:AG1995)</f>
        <v/>
      </c>
      <c r="AH2001">
        <f>SUM(AH1958:AH1968)+SUM(AH1974:AH1985)+SUM(AH1991:AH1995)</f>
        <v/>
      </c>
      <c r="AJ2001">
        <f>SUM(AJ1958:AJ1968)+SUM(AJ1974:AJ1985)+SUM(AJ1991:AJ1995)</f>
        <v/>
      </c>
      <c r="AK2001">
        <f>SUM(AK1958:AK1968)+SUM(AK1974:AK1985)+SUM(AK1991:AK1995)</f>
        <v/>
      </c>
      <c r="AL2001">
        <f>SUM(AL1958:AL1968)+SUM(AL1974:AL1985)+SUM(AL1991:AL1995)</f>
        <v/>
      </c>
      <c r="AM2001">
        <f>SUM(AM1958:AM1968)+SUM(AM1974:AM1985)+SUM(AM1991:AM1995)</f>
        <v/>
      </c>
      <c r="AO2001">
        <f>SUM(AO1958:AO1968)+SUM(AO1974:AO1985)+SUM(AO1991:AO1995)</f>
        <v/>
      </c>
      <c r="AP2001">
        <f>SUM(AP1958:AP1968)+SUM(AP1974:AP1985)+SUM(AP1991:AP1995)</f>
        <v/>
      </c>
      <c r="AQ2001">
        <f>SUM(AQ1958:AQ1968)+SUM(AQ1974:AQ1985)+SUM(AQ1991:AQ1995)</f>
        <v/>
      </c>
      <c r="AR2001">
        <f>SUM(AR1958:AR1968)+SUM(AR1974:AR1985)+SUM(AR1991:AR1995)</f>
        <v/>
      </c>
      <c r="AT2001">
        <f>SUM(AT1958:AT1968)+SUM(AT1974:AT1985)+SUM(AT1991:AT1995)</f>
        <v/>
      </c>
      <c r="AU2001">
        <f>SUM(AU1958:AU1968)+SUM(AU1974:AU1985)+SUM(AU1991:AU1995)</f>
        <v/>
      </c>
      <c r="AV2001">
        <f>SUM(AV1958:AV1968)+SUM(AV1974:AV1985)+SUM(AV1991:AV1995)</f>
        <v/>
      </c>
      <c r="AW2001">
        <f>SUM(AW1958:AW1968)+SUM(AW1974:AW1985)+SUM(AW1991:AW1995)</f>
        <v/>
      </c>
      <c r="AY2001">
        <f>SUM(AY1958:AY1968)+SUM(AY1974:AY1985)+SUM(AY1991:AY1995)</f>
        <v/>
      </c>
      <c r="AZ2001">
        <f>SUM(AZ1958:AZ1968)+SUM(AZ1974:AZ1985)+SUM(AZ1991:AZ1995)</f>
        <v/>
      </c>
      <c r="BA2001">
        <f>SUM(BA1958:BA1968)+SUM(BA1974:BA1985)+SUM(BA1991:BA1995)</f>
        <v/>
      </c>
      <c r="BB2001">
        <f>SUM(BB1958:BB1968)+SUM(BB1974:BB1985)+SUM(BB1991:BB1995)</f>
        <v/>
      </c>
      <c r="BD2001">
        <f>SUM(BD1958:BD1968)+SUM(BD1974:BD1985)+SUM(BD1991:BD1995)</f>
        <v/>
      </c>
      <c r="BE2001">
        <f>SUM(BE1958:BE1968)+SUM(BE1974:BE1985)+SUM(BE1991:BE1995)</f>
        <v/>
      </c>
      <c r="BF2001">
        <f>SUM(BF1958:BF1968)+SUM(BF1974:BF1985)+SUM(BF1991:BF1995)</f>
        <v/>
      </c>
    </row>
    <row r="2002">
      <c r="A2002" t="inlineStr">
        <is>
          <t>Sum check 1</t>
        </is>
      </c>
      <c r="F2002">
        <f>F2000-F2001</f>
        <v/>
      </c>
      <c r="G2002">
        <f>G2000-G2001</f>
        <v/>
      </c>
      <c r="H2002">
        <f>H2000-H2001</f>
        <v/>
      </c>
      <c r="I2002">
        <f>I2000-I2001</f>
        <v/>
      </c>
      <c r="K2002">
        <f>K2000-K2001</f>
        <v/>
      </c>
      <c r="L2002">
        <f>L2000-L2001</f>
        <v/>
      </c>
      <c r="M2002">
        <f>M2000-M2001</f>
        <v/>
      </c>
      <c r="N2002">
        <f>N2000-N2001</f>
        <v/>
      </c>
      <c r="P2002">
        <f>P2000-P2001</f>
        <v/>
      </c>
      <c r="Q2002">
        <f>Q2000-Q2001</f>
        <v/>
      </c>
      <c r="R2002">
        <f>R2000-R2001</f>
        <v/>
      </c>
      <c r="S2002">
        <f>S2000-S2001</f>
        <v/>
      </c>
      <c r="U2002">
        <f>U2000-U2001</f>
        <v/>
      </c>
      <c r="V2002">
        <f>V2000-V2001</f>
        <v/>
      </c>
      <c r="W2002">
        <f>W2000-W2001</f>
        <v/>
      </c>
      <c r="X2002">
        <f>X2000-X2001</f>
        <v/>
      </c>
      <c r="Z2002">
        <f>Z2000-Z2001</f>
        <v/>
      </c>
      <c r="AA2002">
        <f>AA2000-AA2001</f>
        <v/>
      </c>
      <c r="AB2002">
        <f>AB2000-AB2001</f>
        <v/>
      </c>
      <c r="AC2002">
        <f>AC2000-AC2001</f>
        <v/>
      </c>
      <c r="AE2002">
        <f>AE2000-AE2001</f>
        <v/>
      </c>
      <c r="AF2002">
        <f>AF2000-AF2001</f>
        <v/>
      </c>
      <c r="AG2002">
        <f>AG2000-AG2001</f>
        <v/>
      </c>
      <c r="AH2002">
        <f>AH2000-AH2001</f>
        <v/>
      </c>
      <c r="AJ2002">
        <f>AJ2000-AJ2001</f>
        <v/>
      </c>
      <c r="AK2002">
        <f>AK2000-AK2001</f>
        <v/>
      </c>
      <c r="AL2002">
        <f>AL2000-AL2001</f>
        <v/>
      </c>
      <c r="AM2002">
        <f>AM2000-AM2001</f>
        <v/>
      </c>
      <c r="AO2002">
        <f>AO2000-AO2001</f>
        <v/>
      </c>
      <c r="AP2002">
        <f>AP2000-AP2001</f>
        <v/>
      </c>
      <c r="AQ2002">
        <f>AQ2000-AQ2001</f>
        <v/>
      </c>
      <c r="AR2002">
        <f>AR2000-AR2001</f>
        <v/>
      </c>
      <c r="AT2002">
        <f>AT2000-AT2001</f>
        <v/>
      </c>
      <c r="AU2002">
        <f>AU2000-AU2001</f>
        <v/>
      </c>
      <c r="AV2002">
        <f>AV2000-AV2001</f>
        <v/>
      </c>
      <c r="AW2002">
        <f>AW2000-AW2001</f>
        <v/>
      </c>
      <c r="AY2002">
        <f>AY2000-AY2001</f>
        <v/>
      </c>
      <c r="AZ2002">
        <f>AZ2000-AZ2001</f>
        <v/>
      </c>
      <c r="BA2002">
        <f>BA2000-BA2001</f>
        <v/>
      </c>
      <c r="BB2002">
        <f>BB2000-BB2001</f>
        <v/>
      </c>
      <c r="BD2002">
        <f>BD2000-BD2001</f>
        <v/>
      </c>
      <c r="BE2002">
        <f>BE2000-BE2001</f>
        <v/>
      </c>
      <c r="BF2002">
        <f>BF2000-BF2001</f>
        <v/>
      </c>
    </row>
    <row r="2003">
      <c r="A2003" t="inlineStr">
        <is>
          <t>Sum check 2</t>
        </is>
      </c>
      <c r="F2003">
        <f>F2000-F1953</f>
        <v/>
      </c>
      <c r="G2003">
        <f>G2000-G1953</f>
        <v/>
      </c>
      <c r="H2003">
        <f>H2000-H1953</f>
        <v/>
      </c>
      <c r="I2003">
        <f>I2000-I1953</f>
        <v/>
      </c>
      <c r="K2003">
        <f>K2000-K1953</f>
        <v/>
      </c>
      <c r="L2003">
        <f>L2000-L1953</f>
        <v/>
      </c>
      <c r="M2003">
        <f>M2000-M1953</f>
        <v/>
      </c>
      <c r="N2003">
        <f>N2000-N1953</f>
        <v/>
      </c>
      <c r="P2003">
        <f>P2000-P1953</f>
        <v/>
      </c>
      <c r="Q2003">
        <f>Q2000-Q1953</f>
        <v/>
      </c>
      <c r="R2003">
        <f>R2000-R1953</f>
        <v/>
      </c>
      <c r="S2003">
        <f>S2000-S1953</f>
        <v/>
      </c>
      <c r="U2003">
        <f>U2000-U1953</f>
        <v/>
      </c>
      <c r="V2003">
        <f>V2000-V1953</f>
        <v/>
      </c>
      <c r="W2003">
        <f>W2000-W1953</f>
        <v/>
      </c>
      <c r="X2003">
        <f>X2000-X1953</f>
        <v/>
      </c>
      <c r="Z2003">
        <f>Z2000-Z1953</f>
        <v/>
      </c>
      <c r="AA2003">
        <f>AA2000-AA1953</f>
        <v/>
      </c>
      <c r="AB2003">
        <f>AB2000-AB1953</f>
        <v/>
      </c>
      <c r="AC2003">
        <f>AC2000-AC1953</f>
        <v/>
      </c>
      <c r="AE2003">
        <f>AE2000-AE1953</f>
        <v/>
      </c>
      <c r="AF2003">
        <f>AF2000-AF1953</f>
        <v/>
      </c>
      <c r="AG2003">
        <f>AG2000-AG1953</f>
        <v/>
      </c>
      <c r="AH2003">
        <f>AH2000-AH1953</f>
        <v/>
      </c>
      <c r="AJ2003">
        <f>AJ2000-AJ1953</f>
        <v/>
      </c>
      <c r="AK2003">
        <f>AK2000-AK1953</f>
        <v/>
      </c>
      <c r="AL2003">
        <f>AL2000-AL1953</f>
        <v/>
      </c>
      <c r="AM2003">
        <f>AM2000-AM1953</f>
        <v/>
      </c>
      <c r="AO2003">
        <f>AO2000-AO1953</f>
        <v/>
      </c>
      <c r="AP2003">
        <f>AP2000-AP1953</f>
        <v/>
      </c>
      <c r="AQ2003">
        <f>AQ2000-AQ1953</f>
        <v/>
      </c>
      <c r="AR2003">
        <f>AR2000-AR1953</f>
        <v/>
      </c>
      <c r="AT2003">
        <f>AT2000-AT1953</f>
        <v/>
      </c>
      <c r="AU2003">
        <f>AU2000-AU1953</f>
        <v/>
      </c>
      <c r="AV2003">
        <f>AV2000-AV1953</f>
        <v/>
      </c>
      <c r="AW2003">
        <f>AW2000-AW1953</f>
        <v/>
      </c>
      <c r="AY2003">
        <f>AY2000-AY1953</f>
        <v/>
      </c>
      <c r="AZ2003">
        <f>AZ2000-AZ1953</f>
        <v/>
      </c>
      <c r="BA2003">
        <f>BA2000-BA1953</f>
        <v/>
      </c>
      <c r="BB2003">
        <f>BB2000-BB1953</f>
        <v/>
      </c>
      <c r="BD2003">
        <f>BD2000-BD1953</f>
        <v/>
      </c>
      <c r="BE2003">
        <f>BE2000-BE1953</f>
        <v/>
      </c>
      <c r="BF2003">
        <f>BF2000-BF1953</f>
        <v/>
      </c>
    </row>
    <row r="2005">
      <c r="A2005" t="inlineStr">
        <is>
          <t>Cash flow statement 10Q/10K</t>
        </is>
      </c>
    </row>
    <row r="2006">
      <c r="A2006" t="inlineStr">
        <is>
          <t>Cash flow from operating activities:</t>
        </is>
      </c>
    </row>
    <row r="2007">
      <c r="A2007" t="inlineStr">
        <is>
          <t>Net income (loss)</t>
        </is>
      </c>
      <c r="C2007" t="inlineStr">
        <is>
          <t>Million</t>
        </is>
      </c>
      <c r="D2007" t="inlineStr">
        <is>
          <t>QYYY</t>
        </is>
      </c>
      <c r="I2007" t="n">
        <v>-1834</v>
      </c>
      <c r="N2007" t="n">
        <v>2882</v>
      </c>
      <c r="S2007" t="n">
        <v>7610</v>
      </c>
      <c r="X2007" t="n">
        <v>2676</v>
      </c>
      <c r="AC2007" t="n">
        <v>1919</v>
      </c>
      <c r="AH2007" t="n">
        <v>1412</v>
      </c>
      <c r="AM2007" t="n">
        <v>1686</v>
      </c>
      <c r="AR2007" t="n">
        <v>-8885</v>
      </c>
      <c r="AW2007" t="n">
        <v>-1993</v>
      </c>
      <c r="BB2007" t="n">
        <v>127</v>
      </c>
    </row>
    <row r="2008">
      <c r="A2008" t="inlineStr">
        <is>
          <t>Adjustments to reconcile net income (loss) to net cash provided by (used in) operating activities:</t>
        </is>
      </c>
    </row>
    <row r="2009">
      <c r="A2009" t="inlineStr">
        <is>
          <t>Depreciation and amortization</t>
        </is>
      </c>
      <c r="C2009" t="inlineStr">
        <is>
          <t>Million</t>
        </is>
      </c>
      <c r="D2009" t="inlineStr">
        <is>
          <t>QYYY</t>
        </is>
      </c>
      <c r="I2009" t="n">
        <v>1020</v>
      </c>
      <c r="N2009" t="n">
        <v>1513</v>
      </c>
      <c r="S2009" t="n">
        <v>1609</v>
      </c>
      <c r="X2009" t="n">
        <v>1818</v>
      </c>
      <c r="AC2009" t="n">
        <v>2017</v>
      </c>
      <c r="AH2009" t="n">
        <v>2159</v>
      </c>
      <c r="AM2009" t="n">
        <v>2318</v>
      </c>
      <c r="AR2009" t="n">
        <v>2370</v>
      </c>
      <c r="AW2009" t="n">
        <v>2335</v>
      </c>
      <c r="BB2009" t="n">
        <v>2298</v>
      </c>
    </row>
    <row r="2010">
      <c r="A2010" t="inlineStr">
        <is>
          <t>Debt discount and lease amortization</t>
        </is>
      </c>
      <c r="C2010" t="inlineStr">
        <is>
          <t>Million</t>
        </is>
      </c>
      <c r="D2010" t="inlineStr">
        <is>
          <t>QYYY</t>
        </is>
      </c>
      <c r="N2010" t="n">
        <v>-171</v>
      </c>
      <c r="S2010" t="n">
        <v>-122</v>
      </c>
      <c r="X2010" t="n">
        <v>-119</v>
      </c>
      <c r="AC2010" t="n">
        <v>-114</v>
      </c>
      <c r="AH2010" t="n">
        <v>-92</v>
      </c>
    </row>
    <row r="2011">
      <c r="A2011" t="inlineStr">
        <is>
          <t>Net gains from sale of property and equipment and sale-leaseback transactions</t>
        </is>
      </c>
      <c r="C2011" t="inlineStr">
        <is>
          <t>Million</t>
        </is>
      </c>
      <c r="D2011" t="inlineStr">
        <is>
          <t>QYYY</t>
        </is>
      </c>
      <c r="AM2011" t="n">
        <v>-112</v>
      </c>
      <c r="AR2011" t="n">
        <v>-95</v>
      </c>
      <c r="AW2011" t="n">
        <v>-22</v>
      </c>
    </row>
    <row r="2012">
      <c r="A2012" t="inlineStr">
        <is>
          <t>Special items, non-cash</t>
        </is>
      </c>
      <c r="C2012" t="inlineStr">
        <is>
          <t>Million</t>
        </is>
      </c>
      <c r="D2012" t="inlineStr">
        <is>
          <t>QYYY</t>
        </is>
      </c>
      <c r="I2012" t="n">
        <v>95</v>
      </c>
      <c r="N2012" t="n">
        <v>52</v>
      </c>
      <c r="S2012" t="n">
        <v>273</v>
      </c>
      <c r="X2012" t="n">
        <v>270</v>
      </c>
      <c r="AC2012" t="n">
        <v>272</v>
      </c>
      <c r="AH2012" t="n">
        <v>458</v>
      </c>
      <c r="AM2012" t="n">
        <v>376</v>
      </c>
      <c r="AR2012" t="n">
        <v>1599</v>
      </c>
      <c r="AW2012" t="n">
        <v>83</v>
      </c>
      <c r="BB2012" t="n">
        <v>229</v>
      </c>
    </row>
    <row r="2013">
      <c r="A2013" t="inlineStr">
        <is>
          <t>Pension and post-retirement</t>
        </is>
      </c>
      <c r="C2013" t="inlineStr">
        <is>
          <t>Million</t>
        </is>
      </c>
      <c r="D2013" t="inlineStr">
        <is>
          <t>QYYY</t>
        </is>
      </c>
      <c r="I2013" t="n">
        <v>-154</v>
      </c>
      <c r="N2013" t="n">
        <v>-163</v>
      </c>
      <c r="S2013" t="n">
        <v>-193</v>
      </c>
      <c r="X2013" t="n">
        <v>-68</v>
      </c>
      <c r="AC2013" t="n">
        <v>-132</v>
      </c>
      <c r="AH2013" t="n">
        <v>-300</v>
      </c>
      <c r="AM2013" t="n">
        <v>-178</v>
      </c>
      <c r="AR2013" t="n">
        <v>-319</v>
      </c>
      <c r="AW2013" t="n">
        <v>-321</v>
      </c>
      <c r="BB2013" t="n">
        <v>-405</v>
      </c>
    </row>
    <row r="2014">
      <c r="A2014" t="inlineStr">
        <is>
          <t>Deferred income tax provision (benefit)</t>
        </is>
      </c>
      <c r="C2014" t="inlineStr">
        <is>
          <t>Million</t>
        </is>
      </c>
      <c r="D2014" t="inlineStr">
        <is>
          <t>QYYY</t>
        </is>
      </c>
      <c r="I2014" t="n">
        <v>-324</v>
      </c>
      <c r="N2014" t="n">
        <v>346</v>
      </c>
      <c r="S2014" t="n">
        <v>-3014</v>
      </c>
      <c r="X2014" t="n">
        <v>1611</v>
      </c>
      <c r="AC2014" t="n">
        <v>1141</v>
      </c>
      <c r="AH2014" t="n">
        <v>440</v>
      </c>
      <c r="AM2014" t="n">
        <v>560</v>
      </c>
      <c r="AR2014" t="n">
        <v>-2568</v>
      </c>
      <c r="AW2014" t="n">
        <v>-555</v>
      </c>
      <c r="BB2014" t="n">
        <v>65</v>
      </c>
    </row>
    <row r="2015">
      <c r="A2015" t="inlineStr">
        <is>
          <t>Share based compensation</t>
        </is>
      </c>
      <c r="C2015" t="inlineStr">
        <is>
          <t>Million</t>
        </is>
      </c>
      <c r="D2015" t="inlineStr">
        <is>
          <t>QYYY</t>
        </is>
      </c>
      <c r="I2015" t="n">
        <v>39</v>
      </c>
      <c r="N2015" t="n">
        <v>304</v>
      </c>
      <c r="S2015" t="n">
        <v>284</v>
      </c>
      <c r="X2015" t="n">
        <v>100</v>
      </c>
      <c r="AC2015" t="n">
        <v>90</v>
      </c>
      <c r="AH2015" t="n">
        <v>86</v>
      </c>
      <c r="AM2015" t="n">
        <v>94</v>
      </c>
      <c r="AR2015" t="n">
        <v>91</v>
      </c>
      <c r="AW2015" t="n">
        <v>98</v>
      </c>
      <c r="BB2015" t="n">
        <v>78</v>
      </c>
    </row>
    <row r="2016">
      <c r="A2016" t="inlineStr">
        <is>
          <t>Reorganization items non-cash</t>
        </is>
      </c>
      <c r="C2016" t="inlineStr">
        <is>
          <t>Million</t>
        </is>
      </c>
      <c r="D2016" t="inlineStr">
        <is>
          <t>QYYY</t>
        </is>
      </c>
      <c r="I2016" t="n">
        <v>2112</v>
      </c>
    </row>
    <row r="2017">
      <c r="A2017" t="inlineStr">
        <is>
          <t>Interest expense non-cash</t>
        </is>
      </c>
      <c r="C2017" t="inlineStr">
        <is>
          <t>Million</t>
        </is>
      </c>
      <c r="D2017" t="inlineStr">
        <is>
          <t>QYYY</t>
        </is>
      </c>
      <c r="I2017" t="n">
        <v>181</v>
      </c>
    </row>
    <row r="2018">
      <c r="A2018" t="inlineStr">
        <is>
          <t>Other, net</t>
        </is>
      </c>
      <c r="C2018" t="inlineStr">
        <is>
          <t>Million</t>
        </is>
      </c>
      <c r="D2018" t="inlineStr">
        <is>
          <t>QYYY</t>
        </is>
      </c>
      <c r="I2018" t="n">
        <v>-76</v>
      </c>
      <c r="N2018" t="n">
        <v>3</v>
      </c>
      <c r="S2018" t="n">
        <v>-12</v>
      </c>
      <c r="X2018" t="n">
        <v>-18</v>
      </c>
      <c r="AC2018" t="n">
        <v>-39</v>
      </c>
      <c r="AH2018" t="n">
        <v>-64</v>
      </c>
      <c r="AM2018" t="n">
        <v>-62</v>
      </c>
      <c r="AR2018" t="n">
        <v>47</v>
      </c>
      <c r="AW2018" t="n">
        <v>38</v>
      </c>
      <c r="BB2018" t="n">
        <v>-37</v>
      </c>
    </row>
    <row r="2019">
      <c r="A2019" t="inlineStr">
        <is>
          <t>Changes in operating assets and liabilities:</t>
        </is>
      </c>
    </row>
    <row r="2020">
      <c r="A2020" t="inlineStr">
        <is>
          <t>Decrease (increase)  in accounts receivable</t>
        </is>
      </c>
      <c r="C2020" t="inlineStr">
        <is>
          <t>Million</t>
        </is>
      </c>
      <c r="D2020" t="inlineStr">
        <is>
          <t>QYYY</t>
        </is>
      </c>
      <c r="I2020" t="n">
        <v>-93</v>
      </c>
      <c r="N2020" t="n">
        <v>-160</v>
      </c>
      <c r="S2020" t="n">
        <v>352</v>
      </c>
      <c r="X2020" t="n">
        <v>-160</v>
      </c>
      <c r="AC2020" t="n">
        <v>-190</v>
      </c>
      <c r="AH2020" t="n">
        <v>222</v>
      </c>
      <c r="AM2020" t="n">
        <v>73</v>
      </c>
      <c r="AR2020" t="n">
        <v>538</v>
      </c>
      <c r="AW2020" t="n">
        <v>-304</v>
      </c>
      <c r="BB2020" t="n">
        <v>-637</v>
      </c>
    </row>
    <row r="2021">
      <c r="A2021" t="inlineStr">
        <is>
          <t>Decrease (increase)  in other assets</t>
        </is>
      </c>
      <c r="C2021" t="inlineStr">
        <is>
          <t>Million</t>
        </is>
      </c>
      <c r="D2021" t="inlineStr">
        <is>
          <t>QYYY</t>
        </is>
      </c>
      <c r="X2021" t="n">
        <v>-184</v>
      </c>
      <c r="AC2021" t="n">
        <v>-433</v>
      </c>
      <c r="AH2021" t="n">
        <v>-390</v>
      </c>
      <c r="AM2021" t="n">
        <v>-373</v>
      </c>
      <c r="AR2021" t="n">
        <v>-38</v>
      </c>
      <c r="AW2021" t="n">
        <v>-402</v>
      </c>
      <c r="BB2021" t="n">
        <v>-775</v>
      </c>
    </row>
    <row r="2022">
      <c r="A2022" t="inlineStr">
        <is>
          <t>Decrease (increase)  in other current assets</t>
        </is>
      </c>
      <c r="C2022" t="inlineStr">
        <is>
          <t>Million</t>
        </is>
      </c>
      <c r="D2022" t="inlineStr">
        <is>
          <t>QYYY</t>
        </is>
      </c>
      <c r="I2022" t="n">
        <v>-29</v>
      </c>
      <c r="N2022" t="n">
        <v>-45</v>
      </c>
      <c r="S2022" t="n">
        <v>-90</v>
      </c>
    </row>
    <row r="2023">
      <c r="A2023" t="inlineStr">
        <is>
          <t>Decrease (increase)  in derivative collateral</t>
        </is>
      </c>
      <c r="C2023" t="inlineStr">
        <is>
          <t>Million</t>
        </is>
      </c>
      <c r="D2023" t="inlineStr">
        <is>
          <t>QYYY</t>
        </is>
      </c>
      <c r="I2023" t="n">
        <v>1</v>
      </c>
    </row>
    <row r="2024">
      <c r="A2024" t="inlineStr">
        <is>
          <t>Decrease (increase) in accounts payable and accrued liabilities</t>
        </is>
      </c>
      <c r="C2024" t="inlineStr">
        <is>
          <t>Million</t>
        </is>
      </c>
      <c r="D2024" t="inlineStr">
        <is>
          <t>QYYY</t>
        </is>
      </c>
      <c r="I2024" t="n">
        <v>71</v>
      </c>
      <c r="N2024" t="n">
        <v>110</v>
      </c>
      <c r="S2024" t="n">
        <v>173</v>
      </c>
      <c r="X2024" t="n">
        <v>307</v>
      </c>
      <c r="AC2024" t="n">
        <v>299</v>
      </c>
      <c r="AH2024" t="n">
        <v>-147</v>
      </c>
      <c r="AM2024" t="n">
        <v>327</v>
      </c>
      <c r="AR2024" t="n">
        <v>-626</v>
      </c>
      <c r="AW2024" t="n">
        <v>461</v>
      </c>
      <c r="BB2024" t="n">
        <v>585</v>
      </c>
    </row>
    <row r="2025">
      <c r="A2025" t="inlineStr">
        <is>
          <t>Decrease (increase) in air traffic liability</t>
        </is>
      </c>
      <c r="C2025" t="inlineStr">
        <is>
          <t>Million</t>
        </is>
      </c>
      <c r="D2025" t="inlineStr">
        <is>
          <t>QYYY</t>
        </is>
      </c>
      <c r="I2025" t="n">
        <v>150</v>
      </c>
      <c r="N2025" t="n">
        <v>-97</v>
      </c>
      <c r="S2025" t="n">
        <v>-505</v>
      </c>
      <c r="X2025" t="n">
        <v>164</v>
      </c>
      <c r="AC2025" t="n">
        <v>66</v>
      </c>
      <c r="AH2025" t="n">
        <v>297</v>
      </c>
      <c r="AM2025" t="n">
        <v>469</v>
      </c>
      <c r="AR2025" t="n">
        <v>-51</v>
      </c>
      <c r="AW2025" t="n">
        <v>1454</v>
      </c>
      <c r="BB2025" t="n">
        <v>658</v>
      </c>
    </row>
    <row r="2026">
      <c r="A2026" t="inlineStr">
        <is>
          <t>Decrease (increase) in frequent flyer liability</t>
        </is>
      </c>
      <c r="C2026" t="inlineStr">
        <is>
          <t>Million</t>
        </is>
      </c>
      <c r="D2026" t="inlineStr">
        <is>
          <t>QYYY</t>
        </is>
      </c>
      <c r="I2026" t="n">
        <v>38</v>
      </c>
      <c r="N2026" t="n">
        <v>-229</v>
      </c>
      <c r="S2026" t="n">
        <v>-295</v>
      </c>
      <c r="X2026" t="n">
        <v>264</v>
      </c>
      <c r="AC2026" t="n">
        <v>2</v>
      </c>
      <c r="AH2026" t="n">
        <v>-283</v>
      </c>
      <c r="AM2026" t="n">
        <v>76</v>
      </c>
      <c r="AR2026" t="n">
        <v>580</v>
      </c>
      <c r="AW2026" t="n">
        <v>-60</v>
      </c>
      <c r="BB2026" t="n">
        <v>10</v>
      </c>
    </row>
    <row r="2027">
      <c r="A2027" t="inlineStr">
        <is>
          <t>Contributions to pension plans</t>
        </is>
      </c>
      <c r="C2027" t="inlineStr">
        <is>
          <t>Million</t>
        </is>
      </c>
      <c r="D2027" t="inlineStr">
        <is>
          <t>QYYY</t>
        </is>
      </c>
      <c r="N2027" t="n">
        <v>-810</v>
      </c>
      <c r="S2027" t="n">
        <v>-6</v>
      </c>
      <c r="X2027" t="n">
        <v>-32</v>
      </c>
      <c r="AC2027" t="n">
        <v>-286</v>
      </c>
      <c r="AH2027" t="n">
        <v>-475</v>
      </c>
      <c r="AM2027" t="n">
        <v>-1230</v>
      </c>
      <c r="AR2027" t="n">
        <v>-9</v>
      </c>
      <c r="AW2027" t="n">
        <v>-247</v>
      </c>
      <c r="BB2027" t="n">
        <v>-5</v>
      </c>
    </row>
    <row r="2028">
      <c r="A2028" t="inlineStr">
        <is>
          <t>Decrease (increase) in other assets and liabilities</t>
        </is>
      </c>
      <c r="C2028" t="inlineStr">
        <is>
          <t>Million</t>
        </is>
      </c>
      <c r="D2028" t="inlineStr">
        <is>
          <t>QYYY</t>
        </is>
      </c>
      <c r="I2028" t="n">
        <v>-522</v>
      </c>
      <c r="N2028" t="n">
        <v>-455</v>
      </c>
      <c r="S2028" t="n">
        <v>185</v>
      </c>
    </row>
    <row r="2029">
      <c r="A2029" t="inlineStr">
        <is>
          <t>Decrease (increase) in other liabilities</t>
        </is>
      </c>
      <c r="C2029" t="inlineStr">
        <is>
          <t>Million</t>
        </is>
      </c>
      <c r="D2029" t="inlineStr">
        <is>
          <t>QYYY</t>
        </is>
      </c>
      <c r="X2029" t="n">
        <v>-105</v>
      </c>
      <c r="AC2029" t="n">
        <v>132</v>
      </c>
      <c r="AH2029" t="n">
        <v>210</v>
      </c>
      <c r="AM2029" t="n">
        <v>-209</v>
      </c>
      <c r="AR2029" t="n">
        <v>823</v>
      </c>
      <c r="AW2029" t="n">
        <v>139</v>
      </c>
      <c r="BB2029" t="n">
        <v>-18</v>
      </c>
    </row>
    <row r="2030">
      <c r="A2030" t="inlineStr">
        <is>
          <t>Net cash provided by (used in) operating activities</t>
        </is>
      </c>
      <c r="C2030" t="inlineStr">
        <is>
          <t>Million</t>
        </is>
      </c>
      <c r="D2030" t="inlineStr">
        <is>
          <t>QYYY</t>
        </is>
      </c>
      <c r="F2030" t="n">
        <v>683</v>
      </c>
      <c r="G2030" t="n">
        <v>1840</v>
      </c>
      <c r="H2030" t="n">
        <v>1803</v>
      </c>
      <c r="I2030" t="n">
        <v>675</v>
      </c>
      <c r="K2030" t="n">
        <v>1256</v>
      </c>
      <c r="L2030" t="n">
        <v>2637</v>
      </c>
      <c r="M2030" t="n">
        <v>2276</v>
      </c>
      <c r="N2030" t="n">
        <v>3080</v>
      </c>
      <c r="P2030" t="n">
        <v>2494</v>
      </c>
      <c r="Q2030" t="n">
        <v>4841</v>
      </c>
      <c r="R2030" t="n">
        <v>6021</v>
      </c>
      <c r="S2030" t="n">
        <v>6249</v>
      </c>
      <c r="U2030" t="n">
        <v>2620</v>
      </c>
      <c r="V2030" t="n">
        <v>4833</v>
      </c>
      <c r="W2030" t="n">
        <v>5897</v>
      </c>
      <c r="X2030" t="n">
        <v>6524</v>
      </c>
      <c r="Z2030" t="n">
        <v>2250</v>
      </c>
      <c r="AA2030" t="n">
        <v>3938</v>
      </c>
      <c r="AB2030" t="n">
        <v>4307</v>
      </c>
      <c r="AC2030" t="n">
        <v>4744</v>
      </c>
      <c r="AE2030" t="n">
        <v>1799</v>
      </c>
      <c r="AF2030" t="n">
        <v>2883</v>
      </c>
      <c r="AG2030" t="n">
        <v>2804</v>
      </c>
      <c r="AH2030" t="n">
        <v>3533</v>
      </c>
      <c r="AJ2030" t="n">
        <v>1651</v>
      </c>
      <c r="AK2030" t="n">
        <v>2387</v>
      </c>
      <c r="AL2030" t="n">
        <v>3215</v>
      </c>
      <c r="AM2030" t="n">
        <v>3815</v>
      </c>
      <c r="AO2030" t="n">
        <v>-168</v>
      </c>
      <c r="AP2030" t="n">
        <v>-1076</v>
      </c>
      <c r="AQ2030" t="n">
        <v>-3680</v>
      </c>
      <c r="AR2030" t="n">
        <v>-6543</v>
      </c>
      <c r="AT2030" t="n">
        <v>174</v>
      </c>
      <c r="AU2030" t="n">
        <v>3644</v>
      </c>
      <c r="AV2030" t="n">
        <v>1904</v>
      </c>
      <c r="AW2030" t="n">
        <v>704</v>
      </c>
      <c r="AY2030" t="n">
        <v>1185</v>
      </c>
      <c r="AZ2030" t="n">
        <v>2924</v>
      </c>
      <c r="BA2030" t="n">
        <v>2331</v>
      </c>
      <c r="BB2030" t="n">
        <v>2173</v>
      </c>
      <c r="BD2030" t="n">
        <v>3333</v>
      </c>
      <c r="BE2030" t="n">
        <v>5096</v>
      </c>
      <c r="BF2030" t="n">
        <v>5154</v>
      </c>
    </row>
    <row r="2031">
      <c r="A2031" t="inlineStr">
        <is>
          <t>Net cash provided by (used in) operating activities-c</t>
        </is>
      </c>
      <c r="I2031">
        <f>SUM(I2007,I2009:I2018,I2020:I2029)</f>
        <v/>
      </c>
      <c r="N2031">
        <f>SUM(N2007,N2009:N2018,N2020:N2029)</f>
        <v/>
      </c>
      <c r="S2031">
        <f>SUM(S2007,S2009:S2018,S2020:S2029)</f>
        <v/>
      </c>
      <c r="X2031">
        <f>SUM(X2007,X2009:X2018,X2020:X2029)</f>
        <v/>
      </c>
      <c r="AC2031">
        <f>SUM(AC2007,AC2009:AC2018,AC2020:AC2029)</f>
        <v/>
      </c>
      <c r="AH2031">
        <f>SUM(AH2007,AH2009:AH2018,AH2020:AH2029)</f>
        <v/>
      </c>
      <c r="AM2031">
        <f>SUM(AM2007,AM2009:AM2018,AM2020:AM2029)</f>
        <v/>
      </c>
      <c r="AR2031">
        <f>SUM(AR2007,AR2009:AR2018,AR2020:AR2029)</f>
        <v/>
      </c>
      <c r="AV2031">
        <f>SUM(AV2007,AV2009:AV2018,AV2020:AV2029)</f>
        <v/>
      </c>
      <c r="AW2031">
        <f>SUM(AW2007,AW2009:AW2018,AW2020:AW2029)</f>
        <v/>
      </c>
      <c r="BB2031">
        <f>SUM(BB2007,BB2009:BB2018,BB2020:BB2029)</f>
        <v/>
      </c>
    </row>
    <row r="2032">
      <c r="A2032" t="inlineStr">
        <is>
          <t>Sum check</t>
        </is>
      </c>
      <c r="I2032">
        <f>I2030-I2031</f>
        <v/>
      </c>
      <c r="N2032">
        <f>N2030-N2031</f>
        <v/>
      </c>
      <c r="S2032">
        <f>S2030-S2031</f>
        <v/>
      </c>
      <c r="X2032">
        <f>X2030-X2031</f>
        <v/>
      </c>
      <c r="AC2032">
        <f>AC2030-AC2031</f>
        <v/>
      </c>
      <c r="AH2032">
        <f>AH2030-AH2031</f>
        <v/>
      </c>
      <c r="AM2032">
        <f>AM2030-AM2031</f>
        <v/>
      </c>
      <c r="AR2032">
        <f>AR2030-AR2031</f>
        <v/>
      </c>
      <c r="AV2032">
        <f>AV2030-AV2031</f>
        <v/>
      </c>
      <c r="AW2032">
        <f>AW2030-AW2031</f>
        <v/>
      </c>
      <c r="BB2032">
        <f>BB2030-BB2031</f>
        <v/>
      </c>
    </row>
    <row r="2034">
      <c r="A2034" t="inlineStr">
        <is>
          <t>Cash flows from investing activities:</t>
        </is>
      </c>
    </row>
    <row r="2035">
      <c r="A2035" t="inlineStr">
        <is>
          <t>Capital expenditures including aircraft lease deposits</t>
        </is>
      </c>
      <c r="C2035" t="inlineStr">
        <is>
          <t>Million</t>
        </is>
      </c>
      <c r="D2035" t="inlineStr">
        <is>
          <t>QYYY</t>
        </is>
      </c>
      <c r="F2035" t="n">
        <v>-885</v>
      </c>
      <c r="G2035" t="n">
        <v>-1804</v>
      </c>
      <c r="H2035" t="n">
        <v>-2400</v>
      </c>
      <c r="I2035" t="n">
        <v>-3114</v>
      </c>
      <c r="K2035" t="n">
        <v>-1047</v>
      </c>
      <c r="L2035" t="n">
        <v>-2678</v>
      </c>
      <c r="M2035" t="n">
        <v>-4006</v>
      </c>
      <c r="N2035" t="n">
        <v>-5311</v>
      </c>
      <c r="P2035" t="n">
        <v>-1409</v>
      </c>
      <c r="Q2035" t="n">
        <v>-3139</v>
      </c>
      <c r="R2035" t="n">
        <v>-4621</v>
      </c>
      <c r="S2035" t="n">
        <v>-6151</v>
      </c>
      <c r="U2035" t="n">
        <v>-1557</v>
      </c>
      <c r="V2035" t="n">
        <v>-3063</v>
      </c>
      <c r="W2035" t="n">
        <v>-4271</v>
      </c>
      <c r="X2035" t="n">
        <v>-5731</v>
      </c>
      <c r="Z2035" t="n">
        <v>-1714</v>
      </c>
      <c r="AA2035" t="n">
        <v>-3194</v>
      </c>
      <c r="AB2035" t="n">
        <v>-4563</v>
      </c>
      <c r="AC2035" t="n">
        <v>-5971</v>
      </c>
      <c r="AE2035" t="n">
        <v>-779</v>
      </c>
      <c r="AF2035" t="n">
        <v>-1731</v>
      </c>
      <c r="AG2035" t="n">
        <v>-2736</v>
      </c>
      <c r="AH2035" t="n">
        <v>-3745</v>
      </c>
      <c r="AJ2035" t="n">
        <v>-1305</v>
      </c>
      <c r="AK2035" t="n">
        <v>-2323</v>
      </c>
      <c r="AL2035" t="n">
        <v>-3129</v>
      </c>
      <c r="AM2035" t="n">
        <v>-4268</v>
      </c>
      <c r="AO2035" t="n">
        <v>-845</v>
      </c>
      <c r="AP2035" t="n">
        <v>-1233</v>
      </c>
      <c r="AQ2035" t="n">
        <v>-1810</v>
      </c>
      <c r="AR2035" t="n">
        <v>-1958</v>
      </c>
      <c r="AT2035" t="n">
        <v>19</v>
      </c>
      <c r="AU2035" t="n">
        <v>118</v>
      </c>
      <c r="AV2035" t="n">
        <v>-25</v>
      </c>
      <c r="AW2035" t="n">
        <v>-208</v>
      </c>
      <c r="AY2035" t="n">
        <v>-807</v>
      </c>
      <c r="AZ2035" t="n">
        <v>-1405</v>
      </c>
      <c r="BA2035" t="n">
        <v>-1860</v>
      </c>
      <c r="BB2035" t="n">
        <v>-2546</v>
      </c>
      <c r="BD2035" t="n">
        <v>-505</v>
      </c>
      <c r="BE2035" t="n">
        <v>-1244</v>
      </c>
      <c r="BF2035" t="n">
        <v>-1753</v>
      </c>
    </row>
    <row r="2036">
      <c r="A2036" t="inlineStr">
        <is>
          <t>Acquisition of U.S. airways group</t>
        </is>
      </c>
      <c r="C2036" t="inlineStr">
        <is>
          <t>Million</t>
        </is>
      </c>
      <c r="D2036" t="inlineStr">
        <is>
          <t>QYYY</t>
        </is>
      </c>
      <c r="H2036" t="n">
        <v>0</v>
      </c>
      <c r="I2036" t="n">
        <v>206</v>
      </c>
    </row>
    <row r="2037">
      <c r="A2037" t="inlineStr">
        <is>
          <t>Purchases of short-term investments</t>
        </is>
      </c>
      <c r="C2037" t="inlineStr">
        <is>
          <t>Million</t>
        </is>
      </c>
      <c r="D2037" t="inlineStr">
        <is>
          <t>QYYY</t>
        </is>
      </c>
      <c r="H2037" t="n">
        <v>0</v>
      </c>
      <c r="I2037" t="n">
        <v>-3342</v>
      </c>
      <c r="M2037" t="n">
        <v>0</v>
      </c>
      <c r="N2037" t="n">
        <v>-5380</v>
      </c>
      <c r="P2037" t="n">
        <v>-3474</v>
      </c>
      <c r="Q2037" t="n">
        <v>-5093</v>
      </c>
      <c r="R2037" t="n">
        <v>-7717</v>
      </c>
      <c r="S2037" t="n">
        <v>-8126</v>
      </c>
      <c r="U2037" t="n">
        <v>-1715</v>
      </c>
      <c r="V2037" t="n">
        <v>-3605</v>
      </c>
      <c r="W2037" t="n">
        <v>-5078</v>
      </c>
      <c r="X2037" t="n">
        <v>-6241</v>
      </c>
      <c r="Z2037" t="n">
        <v>-1922</v>
      </c>
      <c r="AA2037" t="n">
        <v>-3829</v>
      </c>
      <c r="AB2037" t="n">
        <v>-4093</v>
      </c>
      <c r="AC2037" t="n">
        <v>-4633</v>
      </c>
      <c r="AE2037" t="n">
        <v>-1252</v>
      </c>
      <c r="AF2037" t="n">
        <v>-1184</v>
      </c>
      <c r="AG2037" t="n">
        <v>-2590</v>
      </c>
      <c r="AH2037" t="n">
        <v>-3412</v>
      </c>
      <c r="AJ2037" t="n">
        <v>-570</v>
      </c>
      <c r="AK2037" t="n">
        <v>-2201</v>
      </c>
      <c r="AL2037" t="n">
        <v>-2878</v>
      </c>
      <c r="AM2037" t="n">
        <v>-3184</v>
      </c>
      <c r="AO2037" t="n">
        <v>-820</v>
      </c>
      <c r="AP2037" t="n">
        <v>-7936</v>
      </c>
      <c r="AQ2037" t="n">
        <v>-7086</v>
      </c>
      <c r="AR2037" t="n">
        <v>-5873</v>
      </c>
      <c r="AT2037" t="n">
        <v>-8557</v>
      </c>
      <c r="AU2037" t="n">
        <v>-13840</v>
      </c>
      <c r="AV2037" t="n">
        <v>-15159</v>
      </c>
      <c r="AW2037" t="n">
        <v>-19454</v>
      </c>
      <c r="AY2037" t="n">
        <v>-7035</v>
      </c>
      <c r="AZ2037" t="n">
        <v>-10083</v>
      </c>
      <c r="BA2037" t="n">
        <v>-12113</v>
      </c>
      <c r="BB2037" t="n">
        <v>-11257</v>
      </c>
      <c r="BD2037" t="n">
        <v>-5131</v>
      </c>
      <c r="BE2037" t="n">
        <v>-7587</v>
      </c>
      <c r="BF2037" t="n">
        <v>-8323</v>
      </c>
    </row>
    <row r="2038">
      <c r="A2038" t="inlineStr">
        <is>
          <t>Sale of short-term investments</t>
        </is>
      </c>
      <c r="C2038" t="inlineStr">
        <is>
          <t>Million</t>
        </is>
      </c>
      <c r="D2038" t="inlineStr">
        <is>
          <t>QYYY</t>
        </is>
      </c>
      <c r="H2038" t="n">
        <v>0</v>
      </c>
      <c r="I2038" t="n">
        <v>2161</v>
      </c>
      <c r="M2038" t="n">
        <v>0</v>
      </c>
      <c r="N2038" t="n">
        <v>7179</v>
      </c>
      <c r="P2038" t="n">
        <v>1660</v>
      </c>
      <c r="Q2038" t="n">
        <v>3436</v>
      </c>
      <c r="R2038" t="n">
        <v>6167</v>
      </c>
      <c r="S2038" t="n">
        <v>8517</v>
      </c>
      <c r="U2038" t="n">
        <v>1150</v>
      </c>
      <c r="V2038" t="n">
        <v>2810</v>
      </c>
      <c r="W2038" t="n">
        <v>4587</v>
      </c>
      <c r="X2038" t="n">
        <v>6092</v>
      </c>
      <c r="Z2038" t="n">
        <v>1660</v>
      </c>
      <c r="AA2038" t="n">
        <v>3373</v>
      </c>
      <c r="AB2038" t="n">
        <v>4714</v>
      </c>
      <c r="AC2038" t="n">
        <v>5915</v>
      </c>
      <c r="AE2038" t="n">
        <v>1029</v>
      </c>
      <c r="AF2038" t="n">
        <v>1579</v>
      </c>
      <c r="AG2038" t="n">
        <v>2816</v>
      </c>
      <c r="AH2038" t="n">
        <v>3705</v>
      </c>
      <c r="AJ2038" t="n">
        <v>1051</v>
      </c>
      <c r="AK2038" t="n">
        <v>1611</v>
      </c>
      <c r="AL2038" t="n">
        <v>2524</v>
      </c>
      <c r="AM2038" t="n">
        <v>4144</v>
      </c>
      <c r="AO2038" t="n">
        <v>1237</v>
      </c>
      <c r="AP2038" t="n">
        <v>2131</v>
      </c>
      <c r="AQ2038" t="n">
        <v>2603</v>
      </c>
      <c r="AR2038" t="n">
        <v>2803</v>
      </c>
      <c r="AT2038" t="n">
        <v>1415</v>
      </c>
      <c r="AU2038" t="n">
        <v>2837</v>
      </c>
      <c r="AV2038" t="n">
        <v>7540</v>
      </c>
      <c r="AW2038" t="n">
        <v>13923</v>
      </c>
      <c r="AY2038" t="n">
        <v>7089</v>
      </c>
      <c r="AZ2038" t="n">
        <v>10135</v>
      </c>
      <c r="BA2038" t="n">
        <v>13412</v>
      </c>
      <c r="BB2038" t="n">
        <v>14972</v>
      </c>
      <c r="BD2038" t="n">
        <v>2666</v>
      </c>
      <c r="BE2038" t="n">
        <v>4656</v>
      </c>
      <c r="BF2038" t="n">
        <v>6857</v>
      </c>
    </row>
    <row r="2039">
      <c r="A2039" t="inlineStr">
        <is>
          <t>Net decrease (increase)  in short-term investments</t>
        </is>
      </c>
      <c r="C2039" t="inlineStr">
        <is>
          <t>Million</t>
        </is>
      </c>
      <c r="D2039" t="inlineStr">
        <is>
          <t>QYYY</t>
        </is>
      </c>
      <c r="F2039" t="n">
        <v>-226</v>
      </c>
      <c r="G2039" t="n">
        <v>-2194</v>
      </c>
      <c r="H2039" t="n">
        <v>-2634</v>
      </c>
      <c r="I2039" t="n">
        <v>0</v>
      </c>
      <c r="K2039" t="n">
        <v>-294</v>
      </c>
      <c r="L2039" t="n">
        <v>-138</v>
      </c>
      <c r="M2039" t="n">
        <v>1390</v>
      </c>
      <c r="N2039" t="n">
        <v>0</v>
      </c>
    </row>
    <row r="2040">
      <c r="A2040" t="inlineStr">
        <is>
          <t>Purchase of equity investment</t>
        </is>
      </c>
      <c r="C2040" t="inlineStr">
        <is>
          <t>Million</t>
        </is>
      </c>
      <c r="D2040" t="inlineStr">
        <is>
          <t>QYYY</t>
        </is>
      </c>
      <c r="AA2040" t="n">
        <v>0</v>
      </c>
      <c r="AB2040" t="n">
        <v>-203</v>
      </c>
      <c r="AC2040" t="n">
        <v>-203</v>
      </c>
      <c r="AV2040" t="n">
        <v>0</v>
      </c>
      <c r="AW2040" t="n">
        <v>-28</v>
      </c>
      <c r="AY2040" t="n">
        <v>0</v>
      </c>
      <c r="AZ2040" t="n">
        <v>-200</v>
      </c>
      <c r="BA2040" t="n">
        <v>-205</v>
      </c>
      <c r="BB2040" t="n">
        <v>-321</v>
      </c>
    </row>
    <row r="2041">
      <c r="A2041" t="inlineStr">
        <is>
          <t>Proceeds from vendor</t>
        </is>
      </c>
      <c r="C2041" t="inlineStr">
        <is>
          <t>Million</t>
        </is>
      </c>
      <c r="D2041" t="inlineStr">
        <is>
          <t>QYYY</t>
        </is>
      </c>
      <c r="AL2041" t="n">
        <v>0</v>
      </c>
      <c r="AM2041" t="n">
        <v>250</v>
      </c>
      <c r="AQ2041" t="n">
        <v>0</v>
      </c>
      <c r="AR2041" t="n">
        <v>90</v>
      </c>
    </row>
    <row r="2042">
      <c r="A2042" t="inlineStr">
        <is>
          <t>Net Decrease (increase)  in restricted cash and short-term investments</t>
        </is>
      </c>
      <c r="C2042" t="inlineStr">
        <is>
          <t>Million</t>
        </is>
      </c>
      <c r="D2042" t="inlineStr">
        <is>
          <t>QYYY</t>
        </is>
      </c>
      <c r="F2042" t="n">
        <v>-3</v>
      </c>
      <c r="G2042" t="n">
        <v>-13</v>
      </c>
      <c r="H2042" t="n">
        <v>-85</v>
      </c>
      <c r="I2042" t="n">
        <v>147</v>
      </c>
      <c r="K2042" t="n">
        <v>88</v>
      </c>
      <c r="L2042" t="n">
        <v>153</v>
      </c>
      <c r="M2042" t="n">
        <v>160</v>
      </c>
      <c r="N2042" t="n">
        <v>261</v>
      </c>
      <c r="P2042" t="n">
        <v>17</v>
      </c>
      <c r="Q2042" t="n">
        <v>27</v>
      </c>
      <c r="R2042" t="n">
        <v>64</v>
      </c>
      <c r="S2042" t="n">
        <v>79</v>
      </c>
      <c r="U2042" t="n">
        <v>4</v>
      </c>
      <c r="V2042" t="n">
        <v>55</v>
      </c>
      <c r="W2042" t="n">
        <v>60</v>
      </c>
      <c r="X2042" t="n">
        <v>57</v>
      </c>
      <c r="Z2042" t="n">
        <v>95</v>
      </c>
      <c r="AA2042" t="n">
        <v>84</v>
      </c>
      <c r="AB2042" t="n">
        <v>245</v>
      </c>
      <c r="AC2042" t="n">
        <v>319</v>
      </c>
      <c r="AE2042" t="n">
        <v>24</v>
      </c>
      <c r="AF2042" t="n">
        <v>43</v>
      </c>
      <c r="AG2042" t="n">
        <v>72</v>
      </c>
      <c r="AH2042" t="n">
        <v>72</v>
      </c>
      <c r="AJ2042" t="n">
        <v>-1</v>
      </c>
      <c r="AK2042" t="n">
        <v>-2</v>
      </c>
      <c r="AL2042" t="n">
        <v>-2</v>
      </c>
      <c r="AM2042" t="n">
        <v>-3</v>
      </c>
      <c r="AO2042" t="n">
        <v>0</v>
      </c>
      <c r="AP2042" t="n">
        <v>-386</v>
      </c>
      <c r="AQ2042" t="n">
        <v>-317</v>
      </c>
      <c r="AR2042" t="n">
        <v>-308</v>
      </c>
      <c r="AT2042" t="n">
        <v>-194</v>
      </c>
      <c r="AU2042" t="n">
        <v>-404</v>
      </c>
      <c r="AV2042" t="n">
        <v>-330</v>
      </c>
      <c r="AW2042" t="n">
        <v>-401</v>
      </c>
      <c r="AY2042" t="n">
        <v>36</v>
      </c>
      <c r="AZ2042" t="n">
        <v>-10</v>
      </c>
      <c r="BA2042" t="n">
        <v>41</v>
      </c>
      <c r="BB2042" t="n">
        <v>1</v>
      </c>
      <c r="BD2042" t="n">
        <v>29</v>
      </c>
      <c r="BE2042" t="n">
        <v>33</v>
      </c>
      <c r="BF2042" t="n">
        <v>39</v>
      </c>
    </row>
    <row r="2043">
      <c r="A2043" t="inlineStr">
        <is>
          <t>Net proceeds from slot transaction</t>
        </is>
      </c>
      <c r="C2043" t="inlineStr">
        <is>
          <t>Million</t>
        </is>
      </c>
      <c r="D2043" t="inlineStr">
        <is>
          <t>QYYY</t>
        </is>
      </c>
      <c r="K2043" t="n">
        <v>307</v>
      </c>
      <c r="L2043" t="n">
        <v>307</v>
      </c>
      <c r="M2043" t="n">
        <v>307</v>
      </c>
      <c r="N2043" t="n">
        <v>307</v>
      </c>
    </row>
    <row r="2044">
      <c r="A2044" t="inlineStr">
        <is>
          <t>Proceeds from sale of an investment</t>
        </is>
      </c>
      <c r="C2044" t="inlineStr">
        <is>
          <t>Million</t>
        </is>
      </c>
      <c r="D2044" t="inlineStr">
        <is>
          <t>QYYY</t>
        </is>
      </c>
      <c r="P2044" t="n">
        <v>0</v>
      </c>
      <c r="Q2044" t="n">
        <v>52</v>
      </c>
      <c r="R2044" t="n">
        <v>52</v>
      </c>
      <c r="S2044" t="n">
        <v>52</v>
      </c>
      <c r="AG2044" t="n">
        <v>0</v>
      </c>
      <c r="AH2044" t="n">
        <v>207</v>
      </c>
      <c r="AQ2044" t="n">
        <v>0</v>
      </c>
      <c r="AR2044" t="n">
        <v>41</v>
      </c>
      <c r="AV2044" t="n">
        <v>0</v>
      </c>
      <c r="AW2044" t="n">
        <v>5</v>
      </c>
    </row>
    <row r="2045">
      <c r="A2045" t="inlineStr">
        <is>
          <t>Proceeds from sale-lease-back transactions</t>
        </is>
      </c>
      <c r="C2045" t="inlineStr">
        <is>
          <t>Million</t>
        </is>
      </c>
      <c r="D2045" t="inlineStr">
        <is>
          <t>QYYY</t>
        </is>
      </c>
      <c r="AL2045" t="n">
        <v>0</v>
      </c>
      <c r="AM2045" t="n">
        <v>850</v>
      </c>
      <c r="AO2045" t="n">
        <v>280</v>
      </c>
      <c r="AP2045" t="n">
        <v>376</v>
      </c>
      <c r="AQ2045" t="n">
        <v>433</v>
      </c>
      <c r="AR2045" t="n">
        <v>665</v>
      </c>
      <c r="AT2045" t="n">
        <v>99</v>
      </c>
      <c r="AU2045" t="n">
        <v>163</v>
      </c>
      <c r="AV2045" t="n">
        <v>168</v>
      </c>
      <c r="AW2045" t="n">
        <v>181</v>
      </c>
      <c r="AZ2045" t="n">
        <v>0</v>
      </c>
      <c r="BA2045" t="n">
        <v>46</v>
      </c>
      <c r="BB2045" t="n">
        <v>86</v>
      </c>
      <c r="BE2045" t="n">
        <v>111</v>
      </c>
    </row>
    <row r="2046">
      <c r="A2046" t="inlineStr">
        <is>
          <t>Proceeds from sale of property and equipment</t>
        </is>
      </c>
      <c r="C2046" t="inlineStr">
        <is>
          <t>Million</t>
        </is>
      </c>
      <c r="D2046" t="inlineStr">
        <is>
          <t>QYYY</t>
        </is>
      </c>
      <c r="F2046" t="n">
        <v>26</v>
      </c>
      <c r="G2046" t="n">
        <v>26</v>
      </c>
      <c r="H2046" t="n">
        <v>27</v>
      </c>
      <c r="I2046" t="n">
        <v>128</v>
      </c>
      <c r="K2046" t="n">
        <v>3</v>
      </c>
      <c r="L2046" t="n">
        <v>9</v>
      </c>
      <c r="M2046" t="n">
        <v>24</v>
      </c>
      <c r="N2046" t="n">
        <v>33</v>
      </c>
      <c r="P2046" t="n">
        <v>4</v>
      </c>
      <c r="Q2046" t="n">
        <v>22</v>
      </c>
      <c r="R2046" t="n">
        <v>23</v>
      </c>
      <c r="S2046" t="n">
        <v>35</v>
      </c>
      <c r="U2046" t="n">
        <v>4</v>
      </c>
      <c r="V2046" t="n">
        <v>30</v>
      </c>
      <c r="W2046" t="n">
        <v>58</v>
      </c>
      <c r="X2046" t="n">
        <v>123</v>
      </c>
      <c r="AM2046" t="n">
        <v>54</v>
      </c>
      <c r="AO2046" t="n">
        <v>35</v>
      </c>
      <c r="AP2046" t="n">
        <v>148</v>
      </c>
      <c r="AQ2046" t="n">
        <v>251</v>
      </c>
      <c r="AR2046" t="n">
        <v>351</v>
      </c>
      <c r="AT2046" t="n">
        <v>108</v>
      </c>
      <c r="AU2046" t="n">
        <v>161</v>
      </c>
      <c r="AV2046" t="n">
        <v>181</v>
      </c>
      <c r="AW2046" t="n">
        <v>193</v>
      </c>
      <c r="AY2046" t="n">
        <v>8</v>
      </c>
      <c r="AZ2046" t="n">
        <v>19</v>
      </c>
      <c r="BA2046" t="n">
        <v>37</v>
      </c>
      <c r="BB2046" t="n">
        <v>61</v>
      </c>
      <c r="BE2046" t="n">
        <v>72</v>
      </c>
    </row>
    <row r="2047">
      <c r="A2047" t="inlineStr">
        <is>
          <t>Other investing activities</t>
        </is>
      </c>
      <c r="C2047" t="inlineStr">
        <is>
          <t>Million</t>
        </is>
      </c>
      <c r="D2047" t="inlineStr">
        <is>
          <t>QYYY</t>
        </is>
      </c>
      <c r="U2047" t="n">
        <v>0</v>
      </c>
      <c r="V2047" t="n">
        <v>2</v>
      </c>
      <c r="W2047" t="n">
        <v>2</v>
      </c>
      <c r="X2047" t="n">
        <v>2</v>
      </c>
      <c r="AF2047" t="n">
        <v>0</v>
      </c>
      <c r="AG2047" t="n">
        <v>-5</v>
      </c>
      <c r="AH2047" t="n">
        <v>-7</v>
      </c>
      <c r="AJ2047" t="n">
        <v>-14</v>
      </c>
      <c r="AK2047" t="n">
        <v>-35</v>
      </c>
      <c r="AL2047" t="n">
        <v>-68</v>
      </c>
      <c r="AM2047" t="n">
        <v>-86</v>
      </c>
      <c r="AO2047" t="n">
        <v>-49</v>
      </c>
      <c r="AP2047" t="n">
        <v>-61</v>
      </c>
      <c r="AQ2047" t="n">
        <v>-112</v>
      </c>
      <c r="AR2047" t="n">
        <v>-153</v>
      </c>
      <c r="AT2047" t="n">
        <v>-42</v>
      </c>
      <c r="AU2047" t="n">
        <v>-71</v>
      </c>
      <c r="AV2047" t="n">
        <v>-96</v>
      </c>
      <c r="AW2047" t="n">
        <v>10</v>
      </c>
      <c r="BD2047" t="n">
        <v>145</v>
      </c>
      <c r="BE2047" t="n">
        <v>214</v>
      </c>
      <c r="BF2047" t="n">
        <v>300</v>
      </c>
    </row>
    <row r="2048">
      <c r="A2048" t="inlineStr">
        <is>
          <t>Proceeds from sale of property and equipment and sale-leaseback transactions</t>
        </is>
      </c>
      <c r="C2048" t="inlineStr">
        <is>
          <t>Million</t>
        </is>
      </c>
      <c r="D2048" t="inlineStr">
        <is>
          <t>QYYY</t>
        </is>
      </c>
      <c r="Z2048" t="n">
        <v>32</v>
      </c>
      <c r="AA2048" t="n">
        <v>313</v>
      </c>
      <c r="AB2048" t="n">
        <v>831</v>
      </c>
      <c r="AC2048" t="n">
        <v>947</v>
      </c>
      <c r="AE2048" t="n">
        <v>22</v>
      </c>
      <c r="AF2048" t="n">
        <v>258</v>
      </c>
      <c r="AG2048" t="n">
        <v>860</v>
      </c>
      <c r="AH2048" t="n">
        <v>1207</v>
      </c>
      <c r="AJ2048" t="n">
        <v>359</v>
      </c>
      <c r="AK2048" t="n">
        <v>537</v>
      </c>
      <c r="AL2048" t="n">
        <v>671</v>
      </c>
      <c r="BF2048" t="n">
        <v>219</v>
      </c>
    </row>
    <row r="2049">
      <c r="A2049" t="inlineStr">
        <is>
          <t>Airport construction projects, net of reimbursements</t>
        </is>
      </c>
      <c r="C2049" t="inlineStr">
        <is>
          <t>Million</t>
        </is>
      </c>
      <c r="D2049" t="inlineStr">
        <is>
          <t>QYYY</t>
        </is>
      </c>
      <c r="AV2049" t="n">
        <v>0</v>
      </c>
      <c r="AW2049" t="n">
        <v>-204</v>
      </c>
      <c r="AY2049" t="n">
        <v>-62</v>
      </c>
      <c r="AZ2049" t="n">
        <v>-156</v>
      </c>
      <c r="BA2049" t="n">
        <v>-274</v>
      </c>
      <c r="BB2049" t="n">
        <v>-360</v>
      </c>
    </row>
    <row r="2050">
      <c r="A2050" t="inlineStr">
        <is>
          <t>Net cash provided by (used in) investing activities</t>
        </is>
      </c>
      <c r="C2050" t="inlineStr">
        <is>
          <t>Million</t>
        </is>
      </c>
      <c r="D2050" t="inlineStr">
        <is>
          <t>QYYY</t>
        </is>
      </c>
      <c r="F2050" t="n">
        <v>-1088</v>
      </c>
      <c r="G2050" t="n">
        <v>-3985</v>
      </c>
      <c r="H2050" t="n">
        <v>-5092</v>
      </c>
      <c r="I2050" t="n">
        <v>-3814</v>
      </c>
      <c r="K2050" t="n">
        <v>-943</v>
      </c>
      <c r="L2050" t="n">
        <v>-2347</v>
      </c>
      <c r="M2050" t="n">
        <v>-2125</v>
      </c>
      <c r="N2050" t="n">
        <v>-2911</v>
      </c>
      <c r="P2050" t="n">
        <v>-3202</v>
      </c>
      <c r="Q2050" t="n">
        <v>-4695</v>
      </c>
      <c r="R2050" t="n">
        <v>-6032</v>
      </c>
      <c r="S2050" t="n">
        <v>-5594</v>
      </c>
      <c r="U2050" t="n">
        <v>-2114</v>
      </c>
      <c r="V2050" t="n">
        <v>-3771</v>
      </c>
      <c r="W2050" t="n">
        <v>-4642</v>
      </c>
      <c r="X2050" t="n">
        <v>-5698</v>
      </c>
      <c r="Z2050" t="n">
        <v>-1849</v>
      </c>
      <c r="AA2050" t="n">
        <v>-3253</v>
      </c>
      <c r="AB2050" t="n">
        <v>-3069</v>
      </c>
      <c r="AC2050" t="n">
        <v>-3626</v>
      </c>
      <c r="AE2050" t="n">
        <v>-956</v>
      </c>
      <c r="AF2050" t="n">
        <v>-1035</v>
      </c>
      <c r="AG2050" t="n">
        <v>-1583</v>
      </c>
      <c r="AH2050" t="n">
        <v>-1973</v>
      </c>
      <c r="AJ2050" t="n">
        <v>-480</v>
      </c>
      <c r="AK2050" t="n">
        <v>-2413</v>
      </c>
      <c r="AL2050" t="n">
        <v>-2882</v>
      </c>
      <c r="AM2050" t="n">
        <v>-2243</v>
      </c>
      <c r="AO2050" t="n">
        <v>-162</v>
      </c>
      <c r="AP2050" t="n">
        <v>-6961</v>
      </c>
      <c r="AQ2050" t="n">
        <v>-6038</v>
      </c>
      <c r="AR2050" t="n">
        <v>-4342</v>
      </c>
      <c r="AT2050" t="n">
        <v>-7152</v>
      </c>
      <c r="AU2050" t="n">
        <v>-11036</v>
      </c>
      <c r="AV2050" t="n">
        <v>-7721</v>
      </c>
      <c r="AW2050" t="n">
        <v>-5983</v>
      </c>
      <c r="AY2050" t="n">
        <v>-771</v>
      </c>
      <c r="AZ2050" t="n">
        <v>-1700</v>
      </c>
      <c r="BA2050" t="n">
        <v>-916</v>
      </c>
      <c r="BB2050" t="n">
        <v>636</v>
      </c>
      <c r="BD2050" t="n">
        <v>-2796</v>
      </c>
      <c r="BE2050" t="n">
        <v>-3745</v>
      </c>
      <c r="BF2050" t="n">
        <v>-2661</v>
      </c>
    </row>
    <row r="2051">
      <c r="A2051" t="inlineStr">
        <is>
          <t>Net cash provided by (used in) investing activities-c</t>
        </is>
      </c>
      <c r="F2051">
        <f>SUM(F2035:F2049)</f>
        <v/>
      </c>
      <c r="G2051">
        <f>SUM(G2035:G2049)</f>
        <v/>
      </c>
      <c r="H2051">
        <f>SUM(H2035:H2049)</f>
        <v/>
      </c>
      <c r="I2051">
        <f>SUM(I2035:I2049)</f>
        <v/>
      </c>
      <c r="K2051">
        <f>SUM(K2035:K2049)</f>
        <v/>
      </c>
      <c r="L2051">
        <f>SUM(L2035:L2049)</f>
        <v/>
      </c>
      <c r="M2051">
        <f>SUM(M2035:M2049)</f>
        <v/>
      </c>
      <c r="N2051">
        <f>SUM(N2035:N2049)</f>
        <v/>
      </c>
      <c r="P2051">
        <f>SUM(P2035:P2049)</f>
        <v/>
      </c>
      <c r="Q2051">
        <f>SUM(Q2035:Q2049)</f>
        <v/>
      </c>
      <c r="R2051">
        <f>SUM(R2035:R2049)</f>
        <v/>
      </c>
      <c r="S2051">
        <f>SUM(S2035:S2049)</f>
        <v/>
      </c>
      <c r="U2051">
        <f>SUM(U2035:U2049)</f>
        <v/>
      </c>
      <c r="V2051">
        <f>SUM(V2035:V2049)</f>
        <v/>
      </c>
      <c r="W2051">
        <f>SUM(W2035:W2049)</f>
        <v/>
      </c>
      <c r="X2051">
        <f>SUM(X2035:X2049)</f>
        <v/>
      </c>
      <c r="Z2051">
        <f>SUM(Z2035:Z2049)</f>
        <v/>
      </c>
      <c r="AA2051">
        <f>SUM(AA2035:AA2049)</f>
        <v/>
      </c>
      <c r="AB2051">
        <f>SUM(AB2035:AB2049)</f>
        <v/>
      </c>
      <c r="AC2051">
        <f>SUM(AC2035:AC2049)</f>
        <v/>
      </c>
      <c r="AE2051">
        <f>SUM(AE2035:AE2049)</f>
        <v/>
      </c>
      <c r="AF2051">
        <f>SUM(AF2035:AF2049)</f>
        <v/>
      </c>
      <c r="AG2051">
        <f>SUM(AG2035:AG2049)</f>
        <v/>
      </c>
      <c r="AH2051">
        <f>SUM(AH2035:AH2049)</f>
        <v/>
      </c>
      <c r="AJ2051">
        <f>SUM(AJ2035:AJ2049)</f>
        <v/>
      </c>
      <c r="AK2051">
        <f>SUM(AK2035:AK2049)</f>
        <v/>
      </c>
      <c r="AL2051">
        <f>SUM(AL2035:AL2049)</f>
        <v/>
      </c>
      <c r="AM2051">
        <f>SUM(AM2035:AM2049)</f>
        <v/>
      </c>
      <c r="AO2051">
        <f>SUM(AO2035:AO2049)</f>
        <v/>
      </c>
      <c r="AP2051">
        <f>SUM(AP2035:AP2049)</f>
        <v/>
      </c>
      <c r="AQ2051">
        <f>SUM(AQ2035:AQ2049)</f>
        <v/>
      </c>
      <c r="AR2051">
        <f>SUM(AR2035:AR2049)</f>
        <v/>
      </c>
      <c r="AT2051">
        <f>SUM(AT2035:AT2049)</f>
        <v/>
      </c>
      <c r="AU2051">
        <f>SUM(AU2035:AU2049)</f>
        <v/>
      </c>
      <c r="AV2051">
        <f>SUM(AV2035:AV2049)</f>
        <v/>
      </c>
      <c r="AW2051">
        <f>SUM(AW2035:AW2049)</f>
        <v/>
      </c>
      <c r="AY2051">
        <f>SUM(AY2035:AY2049)</f>
        <v/>
      </c>
      <c r="AZ2051">
        <f>SUM(AZ2035:AZ2049)</f>
        <v/>
      </c>
      <c r="BA2051">
        <f>SUM(BA2035:BA2049)</f>
        <v/>
      </c>
      <c r="BB2051">
        <f>SUM(BB2035:BB2049)</f>
        <v/>
      </c>
      <c r="BD2051">
        <f>SUM(BD2035:BD2049)</f>
        <v/>
      </c>
      <c r="BE2051">
        <f>SUM(BE2035:BE2049)</f>
        <v/>
      </c>
      <c r="BF2051">
        <f>SUM(BF2035:BF2049)</f>
        <v/>
      </c>
    </row>
    <row r="2052">
      <c r="A2052" t="inlineStr">
        <is>
          <t>Sum check</t>
        </is>
      </c>
      <c r="F2052">
        <f>F2050-F2051</f>
        <v/>
      </c>
      <c r="G2052">
        <f>G2050-G2051</f>
        <v/>
      </c>
      <c r="H2052">
        <f>H2050-H2051</f>
        <v/>
      </c>
      <c r="I2052">
        <f>I2050-I2051</f>
        <v/>
      </c>
      <c r="K2052">
        <f>K2050-K2051</f>
        <v/>
      </c>
      <c r="L2052">
        <f>L2050-L2051</f>
        <v/>
      </c>
      <c r="M2052">
        <f>M2050-M2051</f>
        <v/>
      </c>
      <c r="N2052">
        <f>N2050-N2051</f>
        <v/>
      </c>
      <c r="P2052">
        <f>P2050-P2051</f>
        <v/>
      </c>
      <c r="Q2052">
        <f>Q2050-Q2051</f>
        <v/>
      </c>
      <c r="R2052">
        <f>R2050-R2051</f>
        <v/>
      </c>
      <c r="S2052">
        <f>S2050-S2051</f>
        <v/>
      </c>
      <c r="U2052">
        <f>U2050-U2051</f>
        <v/>
      </c>
      <c r="V2052">
        <f>V2050-V2051</f>
        <v/>
      </c>
      <c r="W2052">
        <f>W2050-W2051</f>
        <v/>
      </c>
      <c r="X2052">
        <f>X2050-X2051</f>
        <v/>
      </c>
      <c r="Z2052">
        <f>Z2050-Z2051</f>
        <v/>
      </c>
      <c r="AA2052">
        <f>AA2050-AA2051</f>
        <v/>
      </c>
      <c r="AB2052">
        <f>AB2050-AB2051</f>
        <v/>
      </c>
      <c r="AC2052">
        <f>AC2050-AC2051</f>
        <v/>
      </c>
      <c r="AE2052">
        <f>AE2050-AE2051</f>
        <v/>
      </c>
      <c r="AF2052">
        <f>AF2050-AF2051</f>
        <v/>
      </c>
      <c r="AG2052">
        <f>AG2050-AG2051</f>
        <v/>
      </c>
      <c r="AH2052">
        <f>AH2050-AH2051</f>
        <v/>
      </c>
      <c r="AJ2052">
        <f>AJ2050-AJ2051</f>
        <v/>
      </c>
      <c r="AK2052">
        <f>AK2050-AK2051</f>
        <v/>
      </c>
      <c r="AL2052">
        <f>AL2050-AL2051</f>
        <v/>
      </c>
      <c r="AM2052">
        <f>AM2050-AM2051</f>
        <v/>
      </c>
      <c r="AO2052">
        <f>AO2050-AO2051</f>
        <v/>
      </c>
      <c r="AP2052">
        <f>AP2050-AP2051</f>
        <v/>
      </c>
      <c r="AQ2052">
        <f>AQ2050-AQ2051</f>
        <v/>
      </c>
      <c r="AR2052">
        <f>AR2050-AR2051</f>
        <v/>
      </c>
      <c r="AT2052">
        <f>AT2050-AT2051</f>
        <v/>
      </c>
      <c r="AU2052">
        <f>AU2050-AU2051</f>
        <v/>
      </c>
      <c r="AV2052">
        <f>AV2050-AV2051</f>
        <v/>
      </c>
      <c r="AW2052">
        <f>AW2050-AW2051</f>
        <v/>
      </c>
      <c r="AY2052">
        <f>AY2050-AY2051</f>
        <v/>
      </c>
      <c r="AZ2052">
        <f>AZ2050-AZ2051</f>
        <v/>
      </c>
      <c r="BA2052">
        <f>BA2050-BA2051</f>
        <v/>
      </c>
      <c r="BB2052">
        <f>BB2050-BB2051</f>
        <v/>
      </c>
      <c r="BD2052">
        <f>BD2050-BD2051</f>
        <v/>
      </c>
      <c r="BE2052">
        <f>BE2050-BE2051</f>
        <v/>
      </c>
      <c r="BF2052">
        <f>BF2050-BF2051</f>
        <v/>
      </c>
    </row>
    <row r="2054">
      <c r="A2054" t="inlineStr">
        <is>
          <t>Cash Flow from financing activities:</t>
        </is>
      </c>
    </row>
    <row r="2055">
      <c r="A2055" t="inlineStr">
        <is>
          <t>Payments on long-term debt and finance leases</t>
        </is>
      </c>
      <c r="C2055" t="inlineStr">
        <is>
          <t>Million</t>
        </is>
      </c>
      <c r="D2055" t="inlineStr">
        <is>
          <t>QYYY</t>
        </is>
      </c>
      <c r="F2055" t="n">
        <v>-394</v>
      </c>
      <c r="G2055" t="n">
        <v>-551</v>
      </c>
      <c r="H2055" t="n">
        <v>-2052</v>
      </c>
      <c r="I2055" t="n">
        <v>-2926</v>
      </c>
      <c r="K2055" t="n">
        <v>-501</v>
      </c>
      <c r="L2055" t="n">
        <v>-1145</v>
      </c>
      <c r="M2055" t="n">
        <v>-2780</v>
      </c>
      <c r="N2055" t="n">
        <v>-3132</v>
      </c>
      <c r="P2055" t="n">
        <v>-746</v>
      </c>
      <c r="Q2055" t="n">
        <v>-1107</v>
      </c>
      <c r="R2055" t="n">
        <v>-1821</v>
      </c>
      <c r="S2055" t="n">
        <v>-2153</v>
      </c>
      <c r="U2055" t="n">
        <v>-310</v>
      </c>
      <c r="V2055" t="n">
        <v>-2163</v>
      </c>
      <c r="W2055" t="n">
        <v>-2534</v>
      </c>
      <c r="X2055" t="n">
        <v>-3827</v>
      </c>
      <c r="Z2055" t="n">
        <v>-686</v>
      </c>
      <c r="AA2055" t="n">
        <v>-1101</v>
      </c>
      <c r="AB2055" t="n">
        <v>-1813</v>
      </c>
      <c r="AC2055" t="n">
        <v>-2332</v>
      </c>
      <c r="AE2055" t="n">
        <v>-569</v>
      </c>
      <c r="AF2055" t="n">
        <v>-1885</v>
      </c>
      <c r="AG2055" t="n">
        <v>-2442</v>
      </c>
      <c r="AH2055" t="n">
        <v>-2941</v>
      </c>
      <c r="AJ2055" t="n">
        <v>-849</v>
      </c>
      <c r="AK2055" t="n">
        <v>-1781</v>
      </c>
      <c r="AL2055" t="n">
        <v>-2835</v>
      </c>
      <c r="AM2055" t="n">
        <v>-4190</v>
      </c>
      <c r="AO2055" t="n">
        <v>-926</v>
      </c>
      <c r="AP2055" t="n">
        <v>-2477</v>
      </c>
      <c r="AQ2055" t="n">
        <v>-3018</v>
      </c>
      <c r="AR2055" t="n">
        <v>-3535</v>
      </c>
      <c r="AT2055" t="n">
        <v>-4054</v>
      </c>
      <c r="AU2055" t="n">
        <v>-5040</v>
      </c>
      <c r="AV2055" t="n">
        <v>-6639</v>
      </c>
      <c r="AW2055" t="n">
        <v>-7343</v>
      </c>
      <c r="AY2055" t="n">
        <v>-661</v>
      </c>
      <c r="AZ2055" t="n">
        <v>-1659</v>
      </c>
      <c r="BA2055" t="n">
        <v>-2038</v>
      </c>
      <c r="BB2055" t="n">
        <v>-3752</v>
      </c>
      <c r="BD2055" t="n">
        <v>-2326</v>
      </c>
      <c r="BE2055" t="n">
        <v>-3246</v>
      </c>
      <c r="BF2055" t="n">
        <v>-4624</v>
      </c>
    </row>
    <row r="2056">
      <c r="A2056" t="inlineStr">
        <is>
          <t>Proceeds from issuance of long-term debt</t>
        </is>
      </c>
      <c r="C2056" t="inlineStr">
        <is>
          <t>Million</t>
        </is>
      </c>
      <c r="D2056" t="inlineStr">
        <is>
          <t>QYYY</t>
        </is>
      </c>
      <c r="F2056" t="n">
        <v>161</v>
      </c>
      <c r="G2056" t="n">
        <v>1684</v>
      </c>
      <c r="H2056" t="n">
        <v>4082</v>
      </c>
      <c r="I2056" t="n">
        <v>5134</v>
      </c>
      <c r="K2056" t="n">
        <v>224</v>
      </c>
      <c r="L2056" t="n">
        <v>534</v>
      </c>
      <c r="M2056" t="n">
        <v>2407</v>
      </c>
      <c r="N2056" t="n">
        <v>3302</v>
      </c>
      <c r="P2056" t="n">
        <v>1766</v>
      </c>
      <c r="Q2056" t="n">
        <v>1996</v>
      </c>
      <c r="R2056" t="n">
        <v>4463</v>
      </c>
      <c r="S2056" t="n">
        <v>5009</v>
      </c>
      <c r="U2056" t="n">
        <v>1500</v>
      </c>
      <c r="V2056" t="n">
        <v>4522</v>
      </c>
      <c r="W2056" t="n">
        <v>5392</v>
      </c>
      <c r="X2056" t="n">
        <v>7701</v>
      </c>
      <c r="Z2056" t="n">
        <v>899</v>
      </c>
      <c r="AA2056" t="n">
        <v>1625</v>
      </c>
      <c r="AB2056" t="n">
        <v>2160</v>
      </c>
      <c r="AC2056" t="n">
        <v>3058</v>
      </c>
      <c r="AE2056" t="n">
        <v>236</v>
      </c>
      <c r="AF2056" t="n">
        <v>892</v>
      </c>
      <c r="AG2056" t="n">
        <v>2149</v>
      </c>
      <c r="AH2056" t="n">
        <v>2354</v>
      </c>
      <c r="AJ2056" t="n">
        <v>400</v>
      </c>
      <c r="AK2056" t="n">
        <v>2589</v>
      </c>
      <c r="AL2056" t="n">
        <v>3550</v>
      </c>
      <c r="AM2056" t="n">
        <v>3960</v>
      </c>
      <c r="AO2056" t="n">
        <v>1698</v>
      </c>
      <c r="AP2056" t="n">
        <v>9464</v>
      </c>
      <c r="AQ2056" t="n">
        <v>11564</v>
      </c>
      <c r="AR2056" t="n">
        <v>11780</v>
      </c>
      <c r="AT2056" t="n">
        <v>10861</v>
      </c>
      <c r="AU2056" t="n">
        <v>12096</v>
      </c>
      <c r="AV2056" t="n">
        <v>12096</v>
      </c>
      <c r="AW2056" t="n">
        <v>12190</v>
      </c>
      <c r="AY2056" t="n">
        <v>367</v>
      </c>
      <c r="AZ2056" t="n">
        <v>574</v>
      </c>
      <c r="BA2056" t="n">
        <v>699</v>
      </c>
      <c r="BB2056" t="n">
        <v>1069</v>
      </c>
      <c r="BD2056" t="n">
        <v>1824</v>
      </c>
      <c r="BE2056" t="n">
        <v>2143</v>
      </c>
      <c r="BF2056" t="n">
        <v>2324</v>
      </c>
    </row>
    <row r="2057">
      <c r="A2057" t="inlineStr">
        <is>
          <t>Proceeds from issuance of equity</t>
        </is>
      </c>
      <c r="C2057" t="inlineStr">
        <is>
          <t>Million</t>
        </is>
      </c>
      <c r="D2057" t="inlineStr">
        <is>
          <t>QYYY</t>
        </is>
      </c>
      <c r="AO2057" t="n">
        <v>0</v>
      </c>
      <c r="AP2057" t="n">
        <v>1527</v>
      </c>
      <c r="AQ2057" t="n">
        <v>1527</v>
      </c>
      <c r="AR2057" t="n">
        <v>2970</v>
      </c>
      <c r="AT2057" t="n">
        <v>316</v>
      </c>
      <c r="AU2057" t="n">
        <v>460</v>
      </c>
      <c r="AV2057" t="n">
        <v>460</v>
      </c>
      <c r="AW2057" t="n">
        <v>460</v>
      </c>
    </row>
    <row r="2058">
      <c r="A2058" t="inlineStr">
        <is>
          <t>Exercise of stock options</t>
        </is>
      </c>
      <c r="C2058" t="inlineStr">
        <is>
          <t>Million</t>
        </is>
      </c>
      <c r="D2058" t="inlineStr">
        <is>
          <t>QYYY</t>
        </is>
      </c>
      <c r="K2058" t="n">
        <v>9</v>
      </c>
      <c r="L2058" t="n">
        <v>9</v>
      </c>
      <c r="M2058" t="n">
        <v>9</v>
      </c>
      <c r="N2058" t="n">
        <v>10</v>
      </c>
    </row>
    <row r="2059">
      <c r="A2059" t="inlineStr">
        <is>
          <t>Dividend payment</t>
        </is>
      </c>
      <c r="C2059" t="inlineStr">
        <is>
          <t>Million</t>
        </is>
      </c>
      <c r="D2059" t="inlineStr">
        <is>
          <t>QYYY</t>
        </is>
      </c>
      <c r="L2059" t="n">
        <v>0</v>
      </c>
      <c r="M2059" t="n">
        <v>-72</v>
      </c>
      <c r="N2059" t="n">
        <v>-144</v>
      </c>
      <c r="P2059" t="n">
        <v>-70</v>
      </c>
      <c r="Q2059" t="n">
        <v>-140</v>
      </c>
      <c r="R2059" t="n">
        <v>-206</v>
      </c>
      <c r="S2059" t="n">
        <v>-278</v>
      </c>
      <c r="U2059" t="n">
        <v>-61</v>
      </c>
      <c r="V2059" t="n">
        <v>-119</v>
      </c>
      <c r="W2059" t="n">
        <v>-172</v>
      </c>
      <c r="X2059" t="n">
        <v>-224</v>
      </c>
      <c r="Z2059" t="n">
        <v>-51</v>
      </c>
      <c r="AA2059" t="n">
        <v>-102</v>
      </c>
      <c r="AB2059" t="n">
        <v>-150</v>
      </c>
      <c r="AC2059" t="n">
        <v>-198</v>
      </c>
      <c r="AE2059" t="n">
        <v>-48</v>
      </c>
      <c r="AF2059" t="n">
        <v>-94</v>
      </c>
      <c r="AG2059" t="n">
        <v>-140</v>
      </c>
      <c r="AH2059" t="n">
        <v>-186</v>
      </c>
      <c r="AJ2059" t="n">
        <v>-46</v>
      </c>
      <c r="AK2059" t="n">
        <v>-90</v>
      </c>
      <c r="AL2059" t="n">
        <v>-135</v>
      </c>
      <c r="AM2059" t="n">
        <v>-178</v>
      </c>
      <c r="AO2059" t="n">
        <v>-43</v>
      </c>
      <c r="AP2059" t="n">
        <v>-43</v>
      </c>
      <c r="AQ2059" t="n">
        <v>-43</v>
      </c>
      <c r="AR2059" t="n">
        <v>-43</v>
      </c>
    </row>
    <row r="2060">
      <c r="A2060" t="inlineStr">
        <is>
          <t>Premium paid for debt extinguishment</t>
        </is>
      </c>
      <c r="C2060" t="inlineStr">
        <is>
          <t>Million</t>
        </is>
      </c>
      <c r="D2060" t="inlineStr">
        <is>
          <t>QYYY</t>
        </is>
      </c>
      <c r="L2060" t="n">
        <v>0</v>
      </c>
      <c r="M2060" t="n">
        <v>-39</v>
      </c>
      <c r="N2060" t="n">
        <v>0</v>
      </c>
    </row>
    <row r="2061">
      <c r="A2061" t="inlineStr">
        <is>
          <t>Deferred financing costs</t>
        </is>
      </c>
      <c r="C2061" t="inlineStr">
        <is>
          <t>Million</t>
        </is>
      </c>
      <c r="D2061" t="inlineStr">
        <is>
          <t>QYYY</t>
        </is>
      </c>
      <c r="I2061" t="n">
        <v>-120</v>
      </c>
      <c r="K2061" t="n">
        <v>-7</v>
      </c>
      <c r="L2061" t="n">
        <v>-7</v>
      </c>
      <c r="M2061" t="n">
        <v>-29</v>
      </c>
      <c r="N2061" t="n">
        <v>-106</v>
      </c>
      <c r="P2061" t="n">
        <v>-25</v>
      </c>
      <c r="Q2061" t="n">
        <v>-40</v>
      </c>
      <c r="R2061" t="n">
        <v>-69</v>
      </c>
      <c r="S2061" t="n">
        <v>-87</v>
      </c>
      <c r="U2061" t="n">
        <v>-20</v>
      </c>
      <c r="V2061" t="n">
        <v>-87</v>
      </c>
      <c r="W2061" t="n">
        <v>-39</v>
      </c>
      <c r="X2061" t="n">
        <v>-77</v>
      </c>
      <c r="Z2061" t="n">
        <v>-31</v>
      </c>
      <c r="AA2061" t="n">
        <v>-39</v>
      </c>
      <c r="AB2061" t="n">
        <v>-66</v>
      </c>
      <c r="AC2061" t="n">
        <v>-85</v>
      </c>
      <c r="AE2061" t="n">
        <v>-1</v>
      </c>
      <c r="AF2061" t="n">
        <v>-28</v>
      </c>
      <c r="AG2061" t="n">
        <v>-48</v>
      </c>
      <c r="AH2061" t="n">
        <v>-59</v>
      </c>
      <c r="AJ2061" t="n">
        <v>-6</v>
      </c>
      <c r="AK2061" t="n">
        <v>-22</v>
      </c>
      <c r="AL2061" t="n">
        <v>-50</v>
      </c>
      <c r="AM2061" t="n">
        <v>-61</v>
      </c>
      <c r="AO2061" t="n">
        <v>-31</v>
      </c>
      <c r="AP2061" t="n">
        <v>-84</v>
      </c>
      <c r="AQ2061" t="n">
        <v>-132</v>
      </c>
      <c r="AR2061" t="n">
        <v>-93</v>
      </c>
      <c r="AT2061" t="n">
        <v>-162</v>
      </c>
      <c r="AU2061" t="n">
        <v>-166</v>
      </c>
      <c r="AV2061" t="n">
        <v>-176</v>
      </c>
      <c r="AW2061" t="n">
        <v>-209</v>
      </c>
      <c r="AZ2061" t="n">
        <v>0</v>
      </c>
      <c r="BA2061" t="n">
        <v>-2</v>
      </c>
      <c r="BB2061" t="n">
        <v>-4</v>
      </c>
    </row>
    <row r="2062">
      <c r="A2062" t="inlineStr">
        <is>
          <t>Sale-lease-back transactions</t>
        </is>
      </c>
      <c r="C2062" t="inlineStr">
        <is>
          <t>Million</t>
        </is>
      </c>
      <c r="D2062" t="inlineStr">
        <is>
          <t>QYYY</t>
        </is>
      </c>
      <c r="F2062" t="n">
        <v>764</v>
      </c>
      <c r="G2062" t="n">
        <v>1132</v>
      </c>
      <c r="H2062" t="n">
        <v>1496</v>
      </c>
      <c r="I2062" t="n">
        <v>1700</v>
      </c>
      <c r="K2062" t="n">
        <v>165</v>
      </c>
      <c r="L2062" t="n">
        <v>411</v>
      </c>
      <c r="M2062" t="n">
        <v>531</v>
      </c>
      <c r="N2062" t="n">
        <v>811</v>
      </c>
      <c r="Q2062" t="n">
        <v>0</v>
      </c>
      <c r="R2062" t="n">
        <v>43</v>
      </c>
      <c r="S2062" t="n">
        <v>43</v>
      </c>
      <c r="W2062" t="n">
        <v>0</v>
      </c>
      <c r="X2062" t="n">
        <v>5</v>
      </c>
    </row>
    <row r="2063">
      <c r="A2063" t="inlineStr">
        <is>
          <t>Treasury stock repurchases</t>
        </is>
      </c>
      <c r="C2063" t="inlineStr">
        <is>
          <t>Million</t>
        </is>
      </c>
      <c r="D2063" t="inlineStr">
        <is>
          <t>QYYY</t>
        </is>
      </c>
      <c r="K2063" t="n">
        <v>-84</v>
      </c>
      <c r="L2063" t="n">
        <v>-28</v>
      </c>
      <c r="M2063" t="n">
        <v>-155</v>
      </c>
      <c r="N2063" t="n">
        <v>-1062</v>
      </c>
      <c r="P2063" t="n">
        <v>-181</v>
      </c>
      <c r="Q2063" t="n">
        <v>-931</v>
      </c>
      <c r="R2063" t="n">
        <v>-2411</v>
      </c>
      <c r="S2063" t="n">
        <v>-3846</v>
      </c>
      <c r="U2063" t="n">
        <v>-1525</v>
      </c>
      <c r="V2063" t="n">
        <v>-3236</v>
      </c>
      <c r="W2063" t="n">
        <v>-3931</v>
      </c>
      <c r="X2063" t="n">
        <v>-4500</v>
      </c>
      <c r="Z2063" t="n">
        <v>-484</v>
      </c>
      <c r="AA2063" t="n">
        <v>-1013</v>
      </c>
      <c r="AB2063" t="n">
        <v>-1372</v>
      </c>
      <c r="AC2063" t="n">
        <v>-1615</v>
      </c>
      <c r="AE2063" t="n">
        <v>-461</v>
      </c>
      <c r="AF2063" t="n">
        <v>-837</v>
      </c>
      <c r="AG2063" t="n">
        <v>-837</v>
      </c>
      <c r="AH2063" t="n">
        <v>-837</v>
      </c>
      <c r="AJ2063" t="n">
        <v>-608</v>
      </c>
      <c r="AK2063" t="n">
        <v>-625</v>
      </c>
      <c r="AL2063" t="n">
        <v>-825</v>
      </c>
      <c r="AM2063" t="n">
        <v>-1097</v>
      </c>
      <c r="AO2063" t="n">
        <v>-171</v>
      </c>
      <c r="AP2063" t="n">
        <v>-173</v>
      </c>
      <c r="AQ2063" t="n">
        <v>-173</v>
      </c>
      <c r="AR2063" t="n">
        <v>-173</v>
      </c>
      <c r="AT2063" t="n">
        <v>-13</v>
      </c>
      <c r="AU2063" t="n">
        <v>-13</v>
      </c>
      <c r="AV2063" t="n">
        <v>-13</v>
      </c>
      <c r="AW2063" t="n">
        <v>-18</v>
      </c>
      <c r="AY2063" t="n">
        <v>-14</v>
      </c>
      <c r="AZ2063" t="n">
        <v>-16</v>
      </c>
      <c r="BA2063" t="n">
        <v>-16</v>
      </c>
      <c r="BB2063" t="n">
        <v>-21</v>
      </c>
    </row>
    <row r="2064">
      <c r="A2064" t="inlineStr">
        <is>
          <t>Other financing activities</t>
        </is>
      </c>
      <c r="C2064" t="inlineStr">
        <is>
          <t>Million</t>
        </is>
      </c>
      <c r="D2064" t="inlineStr">
        <is>
          <t>QYYY</t>
        </is>
      </c>
      <c r="F2064" t="n">
        <v>0</v>
      </c>
      <c r="G2064" t="n">
        <v>4</v>
      </c>
      <c r="H2064" t="n">
        <v>0</v>
      </c>
      <c r="I2064" t="n">
        <v>11</v>
      </c>
      <c r="K2064" t="n">
        <v>0</v>
      </c>
      <c r="L2064" t="n">
        <v>6</v>
      </c>
      <c r="M2064" t="n">
        <v>15</v>
      </c>
      <c r="N2064" t="n">
        <v>6</v>
      </c>
      <c r="P2064" t="n">
        <v>18</v>
      </c>
      <c r="Q2064" t="n">
        <v>34</v>
      </c>
      <c r="R2064" t="n">
        <v>34</v>
      </c>
      <c r="S2064" t="n">
        <v>53</v>
      </c>
      <c r="U2064" t="n">
        <v>15</v>
      </c>
      <c r="V2064" t="n">
        <v>77</v>
      </c>
      <c r="W2064" t="n">
        <v>20</v>
      </c>
      <c r="X2064" t="n">
        <v>28</v>
      </c>
      <c r="Z2064" t="n">
        <v>4</v>
      </c>
      <c r="AA2064" t="n">
        <v>9</v>
      </c>
      <c r="AB2064" t="n">
        <v>21</v>
      </c>
      <c r="AC2064" t="n">
        <v>27</v>
      </c>
      <c r="AE2064" t="n">
        <v>2</v>
      </c>
      <c r="AF2064" t="n">
        <v>11</v>
      </c>
      <c r="AG2064" t="n">
        <v>13</v>
      </c>
      <c r="AH2064" t="n">
        <v>-3</v>
      </c>
      <c r="AJ2064" t="n">
        <v>0</v>
      </c>
      <c r="AK2064" t="n">
        <v>-1</v>
      </c>
      <c r="AL2064" t="n">
        <v>-1</v>
      </c>
      <c r="AM2064" t="n">
        <v>-2</v>
      </c>
      <c r="AO2064" t="n">
        <v>-1</v>
      </c>
      <c r="AP2064" t="n">
        <v>0</v>
      </c>
      <c r="AQ2064" t="n">
        <v>0</v>
      </c>
      <c r="AR2064" t="n">
        <v>88</v>
      </c>
      <c r="AT2064" t="n">
        <v>65</v>
      </c>
      <c r="AU2064" t="n">
        <v>121</v>
      </c>
      <c r="AV2064" t="n">
        <v>121</v>
      </c>
      <c r="AW2064" t="n">
        <v>208</v>
      </c>
      <c r="AY2064" t="n">
        <v>-2</v>
      </c>
      <c r="AZ2064" t="n">
        <v>6</v>
      </c>
      <c r="BA2064" t="n">
        <v>10</v>
      </c>
      <c r="BB2064" t="n">
        <v>77</v>
      </c>
      <c r="BD2064" t="n">
        <v>-37</v>
      </c>
      <c r="BE2064" t="n">
        <v>-55</v>
      </c>
      <c r="BF2064" t="n">
        <v>-92</v>
      </c>
    </row>
    <row r="2065">
      <c r="A2065" t="inlineStr">
        <is>
          <t>Net cash provided by (used in) financing activities</t>
        </is>
      </c>
      <c r="C2065" t="inlineStr">
        <is>
          <t>Million</t>
        </is>
      </c>
      <c r="D2065" t="inlineStr">
        <is>
          <t>QYYY</t>
        </is>
      </c>
      <c r="F2065" t="n">
        <v>531</v>
      </c>
      <c r="G2065" t="n">
        <v>2269</v>
      </c>
      <c r="H2065" t="n">
        <v>3526</v>
      </c>
      <c r="I2065" t="n">
        <v>3799</v>
      </c>
      <c r="K2065" t="n">
        <v>-194</v>
      </c>
      <c r="L2065" t="n">
        <v>-220</v>
      </c>
      <c r="M2065" t="n">
        <v>-113</v>
      </c>
      <c r="N2065" t="n">
        <v>-315</v>
      </c>
      <c r="P2065" t="n">
        <v>762</v>
      </c>
      <c r="Q2065" t="n">
        <v>-188</v>
      </c>
      <c r="R2065" t="n">
        <v>33</v>
      </c>
      <c r="S2065" t="n">
        <v>-1259</v>
      </c>
      <c r="U2065" t="n">
        <v>-401</v>
      </c>
      <c r="V2065" t="n">
        <v>-1006</v>
      </c>
      <c r="W2065" t="n">
        <v>-1264</v>
      </c>
      <c r="X2065" t="n">
        <v>-894</v>
      </c>
      <c r="Z2065" t="n">
        <v>-349</v>
      </c>
      <c r="AA2065" t="n">
        <v>-621</v>
      </c>
      <c r="AB2065" t="n">
        <v>-1220</v>
      </c>
      <c r="AC2065" t="n">
        <v>-1145</v>
      </c>
      <c r="AE2065" t="n">
        <v>-841</v>
      </c>
      <c r="AF2065" t="n">
        <v>-1941</v>
      </c>
      <c r="AG2065" t="n">
        <v>-1305</v>
      </c>
      <c r="AH2065" t="n">
        <v>-1672</v>
      </c>
      <c r="AJ2065" t="n">
        <v>-1109</v>
      </c>
      <c r="AK2065" t="n">
        <v>70</v>
      </c>
      <c r="AL2065" t="n">
        <v>-296</v>
      </c>
      <c r="AM2065" t="n">
        <v>-1568</v>
      </c>
      <c r="AO2065" t="n">
        <v>526</v>
      </c>
      <c r="AP2065" t="n">
        <v>8214</v>
      </c>
      <c r="AQ2065" t="n">
        <v>9725</v>
      </c>
      <c r="AR2065" t="n">
        <v>10994</v>
      </c>
      <c r="AT2065" t="n">
        <v>7013</v>
      </c>
      <c r="AU2065" t="n">
        <v>7458</v>
      </c>
      <c r="AV2065" t="n">
        <v>5849</v>
      </c>
      <c r="AW2065" t="n">
        <v>5288</v>
      </c>
      <c r="AY2065" t="n">
        <v>-310</v>
      </c>
      <c r="AZ2065" t="n">
        <v>-1095</v>
      </c>
      <c r="BA2065" t="n">
        <v>-1347</v>
      </c>
      <c r="BB2065" t="n">
        <v>-2631</v>
      </c>
      <c r="BD2065" t="n">
        <v>-539</v>
      </c>
      <c r="BE2065" t="n">
        <v>-1158</v>
      </c>
      <c r="BF2065" t="n">
        <v>-2392</v>
      </c>
    </row>
    <row r="2066">
      <c r="A2066" t="inlineStr">
        <is>
          <t>Net cash provided by (used in) financing activities-c</t>
        </is>
      </c>
      <c r="F2066">
        <f>SUM(F2055:F2064)</f>
        <v/>
      </c>
      <c r="G2066">
        <f>SUM(G2055:G2064)</f>
        <v/>
      </c>
      <c r="H2066">
        <f>SUM(H2055:H2064)</f>
        <v/>
      </c>
      <c r="I2066">
        <f>SUM(I2055:I2064)</f>
        <v/>
      </c>
      <c r="K2066">
        <f>SUM(K2055:K2064)</f>
        <v/>
      </c>
      <c r="L2066">
        <f>SUM(L2055:L2064)</f>
        <v/>
      </c>
      <c r="M2066">
        <f>SUM(M2055:M2064)</f>
        <v/>
      </c>
      <c r="N2066">
        <f>SUM(N2055:N2064)</f>
        <v/>
      </c>
      <c r="P2066">
        <f>SUM(P2055:P2064)</f>
        <v/>
      </c>
      <c r="Q2066">
        <f>SUM(Q2055:Q2064)</f>
        <v/>
      </c>
      <c r="R2066">
        <f>SUM(R2055:R2064)</f>
        <v/>
      </c>
      <c r="S2066">
        <f>SUM(S2055:S2064)</f>
        <v/>
      </c>
      <c r="U2066">
        <f>SUM(U2055:U2064)</f>
        <v/>
      </c>
      <c r="V2066">
        <f>SUM(V2055:V2064)</f>
        <v/>
      </c>
      <c r="W2066">
        <f>SUM(W2055:W2064)</f>
        <v/>
      </c>
      <c r="X2066">
        <f>SUM(X2055:X2064)</f>
        <v/>
      </c>
      <c r="Z2066">
        <f>SUM(Z2055:Z2064)</f>
        <v/>
      </c>
      <c r="AA2066">
        <f>SUM(AA2055:AA2064)</f>
        <v/>
      </c>
      <c r="AB2066">
        <f>SUM(AB2055:AB2064)</f>
        <v/>
      </c>
      <c r="AC2066">
        <f>SUM(AC2055:AC2064)</f>
        <v/>
      </c>
      <c r="AE2066">
        <f>SUM(AE2055:AE2064)</f>
        <v/>
      </c>
      <c r="AF2066">
        <f>SUM(AF2055:AF2064)</f>
        <v/>
      </c>
      <c r="AG2066">
        <f>SUM(AG2055:AG2064)</f>
        <v/>
      </c>
      <c r="AH2066">
        <f>SUM(AH2055:AH2064)</f>
        <v/>
      </c>
      <c r="AJ2066">
        <f>SUM(AJ2055:AJ2064)</f>
        <v/>
      </c>
      <c r="AK2066">
        <f>SUM(AK2055:AK2064)</f>
        <v/>
      </c>
      <c r="AL2066">
        <f>SUM(AL2055:AL2064)</f>
        <v/>
      </c>
      <c r="AM2066">
        <f>SUM(AM2055:AM2064)</f>
        <v/>
      </c>
      <c r="AO2066">
        <f>SUM(AO2055:AO2064)</f>
        <v/>
      </c>
      <c r="AP2066">
        <f>SUM(AP2055:AP2064)</f>
        <v/>
      </c>
      <c r="AQ2066">
        <f>SUM(AQ2055:AQ2064)</f>
        <v/>
      </c>
      <c r="AR2066">
        <f>SUM(AR2055:AR2064)</f>
        <v/>
      </c>
      <c r="AT2066">
        <f>SUM(AT2055:AT2064)</f>
        <v/>
      </c>
      <c r="AU2066">
        <f>SUM(AU2055:AU2064)</f>
        <v/>
      </c>
      <c r="AV2066">
        <f>SUM(AV2055:AV2064)</f>
        <v/>
      </c>
      <c r="AW2066">
        <f>SUM(AW2055:AW2064)</f>
        <v/>
      </c>
      <c r="AY2066">
        <f>SUM(AY2055:AY2064)</f>
        <v/>
      </c>
      <c r="AZ2066">
        <f>SUM(AZ2055:AZ2064)</f>
        <v/>
      </c>
      <c r="BA2066">
        <f>SUM(BA2055:BA2064)</f>
        <v/>
      </c>
      <c r="BB2066">
        <f>SUM(BB2055:BB2064)</f>
        <v/>
      </c>
      <c r="BD2066">
        <f>SUM(BD2055:BD2064)</f>
        <v/>
      </c>
      <c r="BE2066">
        <f>SUM(BE2055:BE2064)</f>
        <v/>
      </c>
      <c r="BF2066">
        <f>SUM(BF2055:BF2064)</f>
        <v/>
      </c>
    </row>
    <row r="2067">
      <c r="A2067" t="inlineStr">
        <is>
          <t>Sum check</t>
        </is>
      </c>
      <c r="F2067">
        <f>F2065-F2066</f>
        <v/>
      </c>
      <c r="G2067">
        <f>G2065-G2066</f>
        <v/>
      </c>
      <c r="H2067">
        <f>H2065-H2066</f>
        <v/>
      </c>
      <c r="I2067">
        <f>I2065-I2066</f>
        <v/>
      </c>
      <c r="K2067">
        <f>K2065-K2066</f>
        <v/>
      </c>
      <c r="L2067">
        <f>L2065-L2066</f>
        <v/>
      </c>
      <c r="M2067">
        <f>M2065-M2066</f>
        <v/>
      </c>
      <c r="N2067">
        <f>N2065-N2066</f>
        <v/>
      </c>
      <c r="P2067">
        <f>P2065-P2066</f>
        <v/>
      </c>
      <c r="Q2067">
        <f>Q2065-Q2066</f>
        <v/>
      </c>
      <c r="R2067">
        <f>R2065-R2066</f>
        <v/>
      </c>
      <c r="S2067">
        <f>S2065-S2066</f>
        <v/>
      </c>
      <c r="U2067">
        <f>U2065-U2066</f>
        <v/>
      </c>
      <c r="V2067">
        <f>V2065-V2066</f>
        <v/>
      </c>
      <c r="W2067">
        <f>W2065-W2066</f>
        <v/>
      </c>
      <c r="X2067">
        <f>X2065-X2066</f>
        <v/>
      </c>
      <c r="Z2067">
        <f>Z2065-Z2066</f>
        <v/>
      </c>
      <c r="AA2067">
        <f>AA2065-AA2066</f>
        <v/>
      </c>
      <c r="AB2067">
        <f>AB2065-AB2066</f>
        <v/>
      </c>
      <c r="AC2067">
        <f>AC2065-AC2066</f>
        <v/>
      </c>
      <c r="AE2067">
        <f>AE2065-AE2066</f>
        <v/>
      </c>
      <c r="AF2067">
        <f>AF2065-AF2066</f>
        <v/>
      </c>
      <c r="AG2067">
        <f>AG2065-AG2066</f>
        <v/>
      </c>
      <c r="AH2067">
        <f>AH2065-AH2066</f>
        <v/>
      </c>
      <c r="AJ2067">
        <f>AJ2065-AJ2066</f>
        <v/>
      </c>
      <c r="AK2067">
        <f>AK2065-AK2066</f>
        <v/>
      </c>
      <c r="AL2067">
        <f>AL2065-AL2066</f>
        <v/>
      </c>
      <c r="AM2067">
        <f>AM2065-AM2066</f>
        <v/>
      </c>
      <c r="AO2067">
        <f>AO2065-AO2066</f>
        <v/>
      </c>
      <c r="AP2067">
        <f>AP2065-AP2066</f>
        <v/>
      </c>
      <c r="AQ2067">
        <f>AQ2065-AQ2066</f>
        <v/>
      </c>
      <c r="AR2067">
        <f>AR2065-AR2066</f>
        <v/>
      </c>
      <c r="AT2067">
        <f>AT2065-AT2066</f>
        <v/>
      </c>
      <c r="AU2067">
        <f>AU2065-AU2066</f>
        <v/>
      </c>
      <c r="AV2067">
        <f>AV2065-AV2066</f>
        <v/>
      </c>
      <c r="AW2067">
        <f>AW2065-AW2066</f>
        <v/>
      </c>
      <c r="AY2067">
        <f>AY2065-AY2066</f>
        <v/>
      </c>
      <c r="AZ2067">
        <f>AZ2065-AZ2066</f>
        <v/>
      </c>
      <c r="BA2067">
        <f>BA2065-BA2066</f>
        <v/>
      </c>
      <c r="BB2067">
        <f>BB2065-BB2066</f>
        <v/>
      </c>
      <c r="BD2067">
        <f>BD2065-BD2066</f>
        <v/>
      </c>
      <c r="BE2067">
        <f>BE2065-BE2066</f>
        <v/>
      </c>
      <c r="BF2067">
        <f>BF2065-BF2066</f>
        <v/>
      </c>
    </row>
    <row r="2069">
      <c r="A2069" t="inlineStr">
        <is>
          <t>Net decrease (increase) in cash</t>
        </is>
      </c>
      <c r="C2069" t="inlineStr">
        <is>
          <t>Million</t>
        </is>
      </c>
      <c r="D2069" t="inlineStr">
        <is>
          <t>QYYY</t>
        </is>
      </c>
      <c r="F2069" t="n">
        <v>126</v>
      </c>
      <c r="G2069" t="n">
        <v>124</v>
      </c>
      <c r="H2069" t="n">
        <v>237</v>
      </c>
      <c r="I2069" t="n">
        <v>660</v>
      </c>
      <c r="K2069" t="n">
        <v>119</v>
      </c>
      <c r="L2069" t="n">
        <v>70</v>
      </c>
      <c r="M2069" t="n">
        <v>38</v>
      </c>
      <c r="N2069" t="n">
        <v>-146</v>
      </c>
      <c r="P2069" t="n">
        <v>54</v>
      </c>
      <c r="Q2069" t="n">
        <v>-42</v>
      </c>
      <c r="R2069" t="n">
        <v>22</v>
      </c>
      <c r="S2069" t="n">
        <v>-604</v>
      </c>
      <c r="U2069" t="n">
        <v>105</v>
      </c>
      <c r="V2069" t="n">
        <v>56</v>
      </c>
      <c r="W2069" t="n">
        <v>-9</v>
      </c>
      <c r="X2069" t="n">
        <v>-68</v>
      </c>
      <c r="Z2069" t="n">
        <v>52</v>
      </c>
      <c r="AA2069" t="n">
        <v>64</v>
      </c>
      <c r="AB2069" t="n">
        <v>18</v>
      </c>
      <c r="AC2069" t="n">
        <v>-27</v>
      </c>
      <c r="AE2069" t="n">
        <v>2</v>
      </c>
      <c r="AF2069" t="n">
        <v>-93</v>
      </c>
      <c r="AG2069" t="n">
        <v>-84</v>
      </c>
      <c r="AH2069" t="n">
        <v>-112</v>
      </c>
      <c r="AJ2069" t="n">
        <v>62</v>
      </c>
      <c r="AK2069" t="n">
        <v>44</v>
      </c>
      <c r="AL2069" t="n">
        <v>37</v>
      </c>
      <c r="AM2069" t="n">
        <v>4</v>
      </c>
      <c r="AO2069" t="n">
        <v>196</v>
      </c>
      <c r="AP2069" t="n">
        <v>177</v>
      </c>
      <c r="AQ2069" t="n">
        <v>7</v>
      </c>
      <c r="AR2069" t="n">
        <v>109</v>
      </c>
      <c r="AT2069" t="n">
        <v>35</v>
      </c>
      <c r="AU2069" t="n">
        <v>66</v>
      </c>
      <c r="AV2069" t="n">
        <v>32</v>
      </c>
      <c r="AW2069" t="n">
        <v>9</v>
      </c>
      <c r="AY2069" t="n">
        <v>104</v>
      </c>
      <c r="AZ2069" t="n">
        <v>129</v>
      </c>
      <c r="BA2069" t="n">
        <v>68</v>
      </c>
      <c r="BB2069" t="n">
        <v>178</v>
      </c>
      <c r="BD2069" t="n">
        <v>-2</v>
      </c>
      <c r="BE2069" t="n">
        <v>193</v>
      </c>
      <c r="BF2069" t="n">
        <v>101</v>
      </c>
    </row>
    <row r="2070">
      <c r="A2070" t="inlineStr">
        <is>
          <t>Net decrease (increase) in cash-c</t>
        </is>
      </c>
      <c r="F2070">
        <f>F2065+F2050+F2030</f>
        <v/>
      </c>
      <c r="G2070">
        <f>G2065+G2050+G2030</f>
        <v/>
      </c>
      <c r="H2070">
        <f>H2065+H2050+H2030</f>
        <v/>
      </c>
      <c r="I2070">
        <f>I2065+I2050+I2030</f>
        <v/>
      </c>
      <c r="K2070">
        <f>K2065+K2050+K2030</f>
        <v/>
      </c>
      <c r="L2070">
        <f>L2065+L2050+L2030</f>
        <v/>
      </c>
      <c r="M2070">
        <f>M2065+M2050+M2030</f>
        <v/>
      </c>
      <c r="N2070">
        <f>N2065+N2050+N2030</f>
        <v/>
      </c>
      <c r="P2070">
        <f>P2065+P2050+P2030</f>
        <v/>
      </c>
      <c r="Q2070">
        <f>Q2065+Q2050+Q2030</f>
        <v/>
      </c>
      <c r="R2070">
        <f>R2065+R2050+R2030</f>
        <v/>
      </c>
      <c r="S2070">
        <f>S2065+S2050+S2030</f>
        <v/>
      </c>
      <c r="U2070">
        <f>U2065+U2050+U2030</f>
        <v/>
      </c>
      <c r="V2070">
        <f>V2065+V2050+V2030</f>
        <v/>
      </c>
      <c r="W2070">
        <f>W2065+W2050+W2030</f>
        <v/>
      </c>
      <c r="X2070">
        <f>X2065+X2050+X2030</f>
        <v/>
      </c>
      <c r="Z2070">
        <f>Z2065+Z2050+Z2030</f>
        <v/>
      </c>
      <c r="AA2070">
        <f>AA2065+AA2050+AA2030</f>
        <v/>
      </c>
      <c r="AB2070">
        <f>AB2065+AB2050+AB2030</f>
        <v/>
      </c>
      <c r="AC2070">
        <f>AC2065+AC2050+AC2030</f>
        <v/>
      </c>
      <c r="AE2070">
        <f>AE2065+AE2050+AE2030</f>
        <v/>
      </c>
      <c r="AF2070">
        <f>AF2065+AF2050+AF2030</f>
        <v/>
      </c>
      <c r="AG2070">
        <f>AG2065+AG2050+AG2030</f>
        <v/>
      </c>
      <c r="AH2070">
        <f>AH2065+AH2050+AH2030</f>
        <v/>
      </c>
      <c r="AJ2070">
        <f>AJ2065+AJ2050+AJ2030</f>
        <v/>
      </c>
      <c r="AK2070">
        <f>AK2065+AK2050+AK2030</f>
        <v/>
      </c>
      <c r="AL2070">
        <f>AL2065+AL2050+AL2030</f>
        <v/>
      </c>
      <c r="AM2070">
        <f>AM2065+AM2050+AM2030</f>
        <v/>
      </c>
      <c r="AO2070">
        <f>AO2065+AO2050+AO2030</f>
        <v/>
      </c>
      <c r="AP2070">
        <f>AP2065+AP2050+AP2030</f>
        <v/>
      </c>
      <c r="AQ2070">
        <f>AQ2065+AQ2050+AQ2030</f>
        <v/>
      </c>
      <c r="AR2070">
        <f>AR2065+AR2050+AR2030</f>
        <v/>
      </c>
      <c r="AT2070">
        <f>AT2065+AT2050+AT2030</f>
        <v/>
      </c>
      <c r="AU2070">
        <f>AU2065+AU2050+AU2030</f>
        <v/>
      </c>
      <c r="AV2070">
        <f>AV2065+AV2050+AV2030</f>
        <v/>
      </c>
      <c r="AW2070">
        <f>AW2065+AW2050+AW2030</f>
        <v/>
      </c>
      <c r="AY2070">
        <f>AY2065+AY2050+AY2030</f>
        <v/>
      </c>
      <c r="AZ2070">
        <f>AZ2065+AZ2050+AZ2030</f>
        <v/>
      </c>
      <c r="BA2070">
        <f>BA2065+BA2050+BA2030</f>
        <v/>
      </c>
      <c r="BB2070">
        <f>BB2065+BB2050+BB2030</f>
        <v/>
      </c>
      <c r="BD2070">
        <f>BD2065+BD2050+BD2030</f>
        <v/>
      </c>
      <c r="BE2070">
        <f>BE2065+BE2050+BE2030</f>
        <v/>
      </c>
      <c r="BF2070">
        <f>BF2065+BF2050+BF2030</f>
        <v/>
      </c>
    </row>
    <row r="2071">
      <c r="A2071" t="inlineStr">
        <is>
          <t>Sum check</t>
        </is>
      </c>
      <c r="F2071">
        <f>F2069-F2070</f>
        <v/>
      </c>
      <c r="G2071">
        <f>G2069-G2070</f>
        <v/>
      </c>
      <c r="H2071">
        <f>H2069-H2070</f>
        <v/>
      </c>
      <c r="I2071">
        <f>I2069-I2070</f>
        <v/>
      </c>
      <c r="K2071">
        <f>K2069-K2070</f>
        <v/>
      </c>
      <c r="L2071">
        <f>L2069-L2070</f>
        <v/>
      </c>
      <c r="M2071">
        <f>M2069-M2070</f>
        <v/>
      </c>
      <c r="N2071">
        <f>N2069-N2070</f>
        <v/>
      </c>
      <c r="P2071">
        <f>P2069-P2070</f>
        <v/>
      </c>
      <c r="Q2071">
        <f>Q2069-Q2070</f>
        <v/>
      </c>
      <c r="R2071">
        <f>R2069-R2070</f>
        <v/>
      </c>
      <c r="S2071">
        <f>S2069-S2070</f>
        <v/>
      </c>
      <c r="U2071">
        <f>U2069-U2070</f>
        <v/>
      </c>
      <c r="V2071">
        <f>V2069-V2070</f>
        <v/>
      </c>
      <c r="W2071">
        <f>W2069-W2070</f>
        <v/>
      </c>
      <c r="X2071">
        <f>X2069-X2070</f>
        <v/>
      </c>
      <c r="Z2071">
        <f>Z2069-Z2070</f>
        <v/>
      </c>
      <c r="AA2071">
        <f>AA2069-AA2070</f>
        <v/>
      </c>
      <c r="AB2071">
        <f>AB2069-AB2070</f>
        <v/>
      </c>
      <c r="AC2071">
        <f>AC2069-AC2070</f>
        <v/>
      </c>
      <c r="AE2071">
        <f>AE2069-AE2070</f>
        <v/>
      </c>
      <c r="AF2071">
        <f>AF2069-AF2070</f>
        <v/>
      </c>
      <c r="AG2071">
        <f>AG2069-AG2070</f>
        <v/>
      </c>
      <c r="AH2071">
        <f>AH2069-AH2070</f>
        <v/>
      </c>
      <c r="AJ2071">
        <f>AJ2069-AJ2070</f>
        <v/>
      </c>
      <c r="AK2071">
        <f>AK2069-AK2070</f>
        <v/>
      </c>
      <c r="AL2071">
        <f>AL2069-AL2070</f>
        <v/>
      </c>
      <c r="AM2071">
        <f>AM2069-AM2070</f>
        <v/>
      </c>
      <c r="AO2071">
        <f>AO2069-AO2070</f>
        <v/>
      </c>
      <c r="AP2071">
        <f>AP2069-AP2070</f>
        <v/>
      </c>
      <c r="AQ2071">
        <f>AQ2069-AQ2070</f>
        <v/>
      </c>
      <c r="AR2071">
        <f>AR2069-AR2070</f>
        <v/>
      </c>
      <c r="AT2071">
        <f>AT2069-AT2070</f>
        <v/>
      </c>
      <c r="AU2071">
        <f>AU2069-AU2070</f>
        <v/>
      </c>
      <c r="AV2071">
        <f>AV2069-AV2070</f>
        <v/>
      </c>
      <c r="AW2071">
        <f>AW2069-AW2070</f>
        <v/>
      </c>
      <c r="AY2071">
        <f>AY2069-AY2070</f>
        <v/>
      </c>
      <c r="AZ2071">
        <f>AZ2069-AZ2070</f>
        <v/>
      </c>
      <c r="BA2071">
        <f>BA2069-BA2070</f>
        <v/>
      </c>
      <c r="BB2071">
        <f>BB2069-BB2070</f>
        <v/>
      </c>
      <c r="BD2071">
        <f>BD2069-BD2070</f>
        <v/>
      </c>
      <c r="BE2071">
        <f>BE2069-BE2070</f>
        <v/>
      </c>
      <c r="BF2071">
        <f>BF2069-BF2070</f>
        <v/>
      </c>
    </row>
    <row r="2073">
      <c r="A2073" t="inlineStr">
        <is>
          <t>Cash at beginning of period</t>
        </is>
      </c>
      <c r="C2073" t="inlineStr">
        <is>
          <t>Million</t>
        </is>
      </c>
      <c r="D2073" t="inlineStr">
        <is>
          <t>QQQQ</t>
        </is>
      </c>
      <c r="F2073" t="n">
        <v>480</v>
      </c>
      <c r="G2073" t="n">
        <v>480</v>
      </c>
      <c r="H2073" t="n">
        <v>480</v>
      </c>
      <c r="I2073" t="n">
        <v>480</v>
      </c>
      <c r="K2073" t="n">
        <v>1140</v>
      </c>
      <c r="L2073" t="n">
        <v>1140</v>
      </c>
      <c r="M2073" t="n">
        <v>1140</v>
      </c>
      <c r="N2073" t="n">
        <v>1140</v>
      </c>
      <c r="P2073" t="n">
        <v>994</v>
      </c>
      <c r="Q2073" t="n">
        <v>994</v>
      </c>
      <c r="R2073" t="n">
        <v>994</v>
      </c>
      <c r="S2073" t="n">
        <v>994</v>
      </c>
      <c r="U2073" t="n">
        <v>390</v>
      </c>
      <c r="V2073" t="n">
        <v>390</v>
      </c>
      <c r="W2073" t="n">
        <v>390</v>
      </c>
      <c r="X2073" t="n">
        <v>390</v>
      </c>
      <c r="Z2073" t="n">
        <v>322</v>
      </c>
      <c r="AA2073" t="n">
        <v>322</v>
      </c>
      <c r="AB2073" t="n">
        <v>322</v>
      </c>
      <c r="AC2073" t="n">
        <v>322</v>
      </c>
      <c r="AE2073" t="n">
        <v>398</v>
      </c>
      <c r="AF2073" t="n">
        <v>398</v>
      </c>
      <c r="AG2073" t="n">
        <v>398</v>
      </c>
      <c r="AH2073" t="n">
        <v>398</v>
      </c>
      <c r="AJ2073" t="n">
        <v>286</v>
      </c>
      <c r="AK2073" t="n">
        <v>286</v>
      </c>
      <c r="AL2073" t="n">
        <v>286</v>
      </c>
      <c r="AM2073" t="n">
        <v>286</v>
      </c>
      <c r="AO2073" t="n">
        <v>290</v>
      </c>
      <c r="AP2073" t="n">
        <v>290</v>
      </c>
      <c r="AQ2073" t="n">
        <v>290</v>
      </c>
      <c r="AR2073" t="n">
        <v>290</v>
      </c>
      <c r="AT2073" t="n">
        <v>399</v>
      </c>
      <c r="AU2073" t="n">
        <v>399</v>
      </c>
      <c r="AV2073" t="n">
        <v>399</v>
      </c>
      <c r="AW2073" t="n">
        <v>399</v>
      </c>
      <c r="AY2073" t="n">
        <v>408</v>
      </c>
      <c r="AZ2073" t="n">
        <v>408</v>
      </c>
      <c r="BA2073" t="n">
        <v>408</v>
      </c>
      <c r="BB2073" t="n">
        <v>408</v>
      </c>
      <c r="BD2073" t="n">
        <v>586</v>
      </c>
      <c r="BE2073" t="n">
        <v>586</v>
      </c>
      <c r="BF2073" t="n">
        <v>586</v>
      </c>
    </row>
    <row r="2074">
      <c r="A2074" t="inlineStr">
        <is>
          <t>Cash at end of period</t>
        </is>
      </c>
      <c r="C2074" t="inlineStr">
        <is>
          <t>Million</t>
        </is>
      </c>
      <c r="D2074" t="inlineStr">
        <is>
          <t>QQQQ</t>
        </is>
      </c>
      <c r="F2074" t="n">
        <v>606</v>
      </c>
      <c r="G2074" t="n">
        <v>604</v>
      </c>
      <c r="H2074" t="n">
        <v>717</v>
      </c>
      <c r="I2074" t="n">
        <v>1140</v>
      </c>
      <c r="K2074" t="n">
        <v>1259</v>
      </c>
      <c r="L2074" t="n">
        <v>1210</v>
      </c>
      <c r="M2074" t="n">
        <v>1178</v>
      </c>
      <c r="N2074" t="n">
        <v>994</v>
      </c>
      <c r="P2074" t="n">
        <v>1048</v>
      </c>
      <c r="Q2074" t="n">
        <v>952</v>
      </c>
      <c r="R2074" t="n">
        <v>1016</v>
      </c>
      <c r="S2074" t="n">
        <v>390</v>
      </c>
      <c r="U2074" t="n">
        <v>495</v>
      </c>
      <c r="V2074" t="n">
        <v>446</v>
      </c>
      <c r="W2074" t="n">
        <v>381</v>
      </c>
      <c r="X2074" t="n">
        <v>322</v>
      </c>
      <c r="Z2074" t="n">
        <v>374</v>
      </c>
      <c r="AA2074" t="n">
        <v>386</v>
      </c>
      <c r="AB2074" t="n">
        <v>340</v>
      </c>
      <c r="AC2074" t="n">
        <v>295</v>
      </c>
      <c r="AE2074" t="n">
        <v>400</v>
      </c>
      <c r="AF2074" t="n">
        <v>305</v>
      </c>
      <c r="AG2074" t="n">
        <v>314</v>
      </c>
      <c r="AH2074" t="n">
        <v>286</v>
      </c>
      <c r="AJ2074" t="n">
        <v>348</v>
      </c>
      <c r="AK2074" t="n">
        <v>330</v>
      </c>
      <c r="AL2074" t="n">
        <v>323</v>
      </c>
      <c r="AM2074" t="n">
        <v>290</v>
      </c>
      <c r="AO2074" t="n">
        <v>486</v>
      </c>
      <c r="AP2074" t="n">
        <v>467</v>
      </c>
      <c r="AQ2074" t="n">
        <v>297</v>
      </c>
      <c r="AR2074" t="n">
        <v>399</v>
      </c>
      <c r="AT2074" t="n">
        <v>434</v>
      </c>
      <c r="AU2074" t="n">
        <v>465</v>
      </c>
      <c r="AV2074" t="n">
        <v>431</v>
      </c>
      <c r="AW2074" t="n">
        <v>408</v>
      </c>
      <c r="AY2074" t="n">
        <v>512</v>
      </c>
      <c r="AZ2074" t="n">
        <v>537</v>
      </c>
      <c r="BA2074" t="n">
        <v>476</v>
      </c>
      <c r="BB2074" t="n">
        <v>586</v>
      </c>
      <c r="BD2074" t="n">
        <v>584</v>
      </c>
      <c r="BE2074" t="n">
        <v>779</v>
      </c>
      <c r="BF2074" t="n">
        <v>687</v>
      </c>
    </row>
    <row r="2075">
      <c r="A2075" t="inlineStr">
        <is>
          <t>Link check</t>
        </is>
      </c>
      <c r="F2075">
        <f>F2074-F1906</f>
        <v/>
      </c>
      <c r="G2075">
        <f>G2074-G1906</f>
        <v/>
      </c>
      <c r="H2075">
        <f>H2074-H1906</f>
        <v/>
      </c>
      <c r="I2075">
        <f>I2074-I1906</f>
        <v/>
      </c>
      <c r="K2075">
        <f>K2074-K1906</f>
        <v/>
      </c>
      <c r="L2075">
        <f>L2074-L1906</f>
        <v/>
      </c>
      <c r="M2075">
        <f>M2074-M1906</f>
        <v/>
      </c>
      <c r="N2075">
        <f>N2074-N1906</f>
        <v/>
      </c>
      <c r="P2075">
        <f>P2074-P1906</f>
        <v/>
      </c>
      <c r="Q2075">
        <f>Q2074-Q1906</f>
        <v/>
      </c>
      <c r="R2075">
        <f>R2074-R1906</f>
        <v/>
      </c>
      <c r="S2075">
        <f>S2074-S1906</f>
        <v/>
      </c>
      <c r="U2075">
        <f>U2074-U1906</f>
        <v/>
      </c>
      <c r="V2075">
        <f>V2074-V1906</f>
        <v/>
      </c>
      <c r="W2075">
        <f>W2074-W1906</f>
        <v/>
      </c>
      <c r="X2075">
        <f>X2074-X1906</f>
        <v/>
      </c>
      <c r="Z2075">
        <f>Z2074-Z1906</f>
        <v/>
      </c>
      <c r="AA2075">
        <f>AA2074-AA1906</f>
        <v/>
      </c>
      <c r="AB2075">
        <f>AB2074-AB1906</f>
        <v/>
      </c>
      <c r="AC2075">
        <f>AC2074-AC1906</f>
        <v/>
      </c>
      <c r="AE2075">
        <f>AE2074-AE2100</f>
        <v/>
      </c>
      <c r="AF2075">
        <f>AF2074-AF2100</f>
        <v/>
      </c>
      <c r="AG2075">
        <f>AG2074-AG2100</f>
        <v/>
      </c>
      <c r="AH2075">
        <f>AH2074-AH1906</f>
        <v/>
      </c>
      <c r="AJ2075">
        <f>AJ2074-AJ2100</f>
        <v/>
      </c>
      <c r="AK2075">
        <f>AK2074-AK2100</f>
        <v/>
      </c>
      <c r="AL2075">
        <f>AL2074-AL2100</f>
        <v/>
      </c>
      <c r="AM2075">
        <f>AM2074-AM1906</f>
        <v/>
      </c>
      <c r="AO2075">
        <f>AO2074-AO2100</f>
        <v/>
      </c>
      <c r="AP2075">
        <f>AP2074-AP2100</f>
        <v/>
      </c>
      <c r="AQ2075">
        <f>AQ2074-AQ2100</f>
        <v/>
      </c>
      <c r="AR2075">
        <f>AR2074-AR1906</f>
        <v/>
      </c>
      <c r="AT2075">
        <f>AT2074-AT2100</f>
        <v/>
      </c>
      <c r="AU2075">
        <f>AU2074-AU2100</f>
        <v/>
      </c>
      <c r="AV2075">
        <f>AV2074-AV1906</f>
        <v/>
      </c>
      <c r="AW2075">
        <f>AW2074-AW2100</f>
        <v/>
      </c>
      <c r="AY2075">
        <f>AY2074-AY2100</f>
        <v/>
      </c>
      <c r="AZ2075">
        <f>AZ2074-AZ2100</f>
        <v/>
      </c>
      <c r="BA2075">
        <f>BA2074-BA2100</f>
        <v/>
      </c>
      <c r="BB2075">
        <f>BB2074-BB2100</f>
        <v/>
      </c>
      <c r="BD2075">
        <f>BD2074-BD2100</f>
        <v/>
      </c>
      <c r="BE2075">
        <f>BE2074-BE2100</f>
        <v/>
      </c>
      <c r="BF2075">
        <f>BF2074-BF2100</f>
        <v/>
      </c>
    </row>
    <row r="2077">
      <c r="A2077" t="inlineStr">
        <is>
          <t>Non-cash transactions</t>
        </is>
      </c>
    </row>
    <row r="2078">
      <c r="A2078" t="inlineStr">
        <is>
          <t>Capital lease obligations</t>
        </is>
      </c>
      <c r="C2078" t="inlineStr">
        <is>
          <t>Million</t>
        </is>
      </c>
      <c r="D2078" t="inlineStr">
        <is>
          <t>QYYY</t>
        </is>
      </c>
      <c r="K2078" t="n">
        <v>0</v>
      </c>
      <c r="L2078" t="n">
        <v>361</v>
      </c>
      <c r="M2078" t="n">
        <v>479</v>
      </c>
      <c r="N2078" t="n">
        <v>747</v>
      </c>
      <c r="P2078" t="n">
        <v>5</v>
      </c>
      <c r="Q2078" t="n">
        <v>5</v>
      </c>
      <c r="R2078" t="n">
        <v>5</v>
      </c>
      <c r="S2078" t="n">
        <v>5</v>
      </c>
    </row>
    <row r="2079">
      <c r="A2079" t="inlineStr">
        <is>
          <t>Right-of-use assets obtained in exchange for lease liabilities</t>
        </is>
      </c>
    </row>
    <row r="2080">
      <c r="A2080" t="inlineStr">
        <is>
          <t>Operating leases</t>
        </is>
      </c>
      <c r="C2080" t="inlineStr">
        <is>
          <t>Million</t>
        </is>
      </c>
      <c r="D2080" t="inlineStr">
        <is>
          <t>QYYY</t>
        </is>
      </c>
      <c r="AJ2080" t="n">
        <v>332</v>
      </c>
      <c r="AK2080" t="n">
        <v>708</v>
      </c>
      <c r="AL2080" t="n">
        <v>854</v>
      </c>
      <c r="AO2080" t="n">
        <v>328</v>
      </c>
      <c r="AP2080" t="n">
        <v>421</v>
      </c>
      <c r="AQ2080" t="n">
        <v>468</v>
      </c>
      <c r="AT2080" t="n">
        <v>359</v>
      </c>
      <c r="AU2080" t="n">
        <v>706</v>
      </c>
      <c r="AV2080" t="n">
        <v>914</v>
      </c>
      <c r="AY2080" t="n">
        <v>313</v>
      </c>
      <c r="AZ2080" t="n">
        <v>460</v>
      </c>
      <c r="BA2080" t="n">
        <v>840</v>
      </c>
      <c r="BD2080" t="n">
        <v>88</v>
      </c>
      <c r="BE2080" t="n">
        <v>617</v>
      </c>
      <c r="BF2080" t="n">
        <v>748</v>
      </c>
    </row>
    <row r="2081">
      <c r="A2081" t="inlineStr">
        <is>
          <t>Finance leases</t>
        </is>
      </c>
      <c r="C2081" t="inlineStr">
        <is>
          <t>Million</t>
        </is>
      </c>
      <c r="D2081" t="inlineStr">
        <is>
          <t>QYYY</t>
        </is>
      </c>
      <c r="AJ2081" t="n">
        <v>2</v>
      </c>
      <c r="AK2081" t="n">
        <v>4</v>
      </c>
      <c r="AL2081" t="n">
        <v>46</v>
      </c>
    </row>
    <row r="2082">
      <c r="A2082" t="inlineStr">
        <is>
          <t>Property and equipment acquired through finance leases</t>
        </is>
      </c>
      <c r="C2082" t="inlineStr">
        <is>
          <t>Million</t>
        </is>
      </c>
      <c r="D2082" t="inlineStr">
        <is>
          <t>QYYY</t>
        </is>
      </c>
      <c r="AT2082" t="n">
        <v>22</v>
      </c>
      <c r="AU2082" t="n">
        <v>61</v>
      </c>
      <c r="AV2082" t="n">
        <v>127</v>
      </c>
      <c r="AY2082" t="n">
        <v>58</v>
      </c>
      <c r="AZ2082" t="n">
        <v>59</v>
      </c>
      <c r="BA2082" t="n">
        <v>121</v>
      </c>
      <c r="BD2082" t="n">
        <v>6</v>
      </c>
      <c r="BE2082" t="n">
        <v>17</v>
      </c>
      <c r="BF2082" t="n">
        <v>34</v>
      </c>
    </row>
    <row r="2083">
      <c r="A2083" t="inlineStr">
        <is>
          <t>Property and equipment acquired through debt</t>
        </is>
      </c>
      <c r="C2083" t="inlineStr">
        <is>
          <t>Million</t>
        </is>
      </c>
      <c r="D2083" t="inlineStr">
        <is>
          <t>QYYY</t>
        </is>
      </c>
      <c r="BE2083" t="n">
        <v>55</v>
      </c>
      <c r="BF2083" t="n">
        <v>55</v>
      </c>
    </row>
    <row r="2084">
      <c r="A2084" t="inlineStr">
        <is>
          <t>Operating lease conversion to finance leases</t>
        </is>
      </c>
      <c r="C2084" t="inlineStr">
        <is>
          <t>Million</t>
        </is>
      </c>
      <c r="D2084" t="inlineStr">
        <is>
          <t>QYYY</t>
        </is>
      </c>
      <c r="AU2084" t="n">
        <v>0</v>
      </c>
      <c r="AV2084" t="n">
        <v>102</v>
      </c>
      <c r="AZ2084" t="n">
        <v>0</v>
      </c>
      <c r="BA2084" t="n">
        <v>42</v>
      </c>
    </row>
    <row r="2085">
      <c r="A2085" t="inlineStr">
        <is>
          <t>Finance lease conversion to operating leases</t>
        </is>
      </c>
      <c r="C2085" t="inlineStr">
        <is>
          <t>Million</t>
        </is>
      </c>
      <c r="D2085" t="inlineStr">
        <is>
          <t>QYYY</t>
        </is>
      </c>
      <c r="AZ2085" t="n">
        <v>0</v>
      </c>
      <c r="BA2085" t="n">
        <v>4</v>
      </c>
      <c r="BD2085" t="n">
        <v>14</v>
      </c>
      <c r="BE2085" t="n">
        <v>21</v>
      </c>
      <c r="BF2085" t="n">
        <v>27</v>
      </c>
    </row>
    <row r="2086">
      <c r="A2086" t="inlineStr">
        <is>
          <t>Equity investment</t>
        </is>
      </c>
      <c r="C2086" t="inlineStr">
        <is>
          <t>Million</t>
        </is>
      </c>
      <c r="D2086" t="inlineStr">
        <is>
          <t>QYYY</t>
        </is>
      </c>
      <c r="AB2086" t="n">
        <v>0</v>
      </c>
      <c r="AC2086" t="n">
        <v>120</v>
      </c>
      <c r="AV2086" t="n">
        <v>0</v>
      </c>
      <c r="AW2086" t="n">
        <v>88</v>
      </c>
      <c r="AZ2086" t="n">
        <v>0</v>
      </c>
      <c r="BA2086" t="n">
        <v>12</v>
      </c>
      <c r="BB2086" t="n">
        <v>12</v>
      </c>
    </row>
    <row r="2087">
      <c r="A2087" t="inlineStr">
        <is>
          <t>Settlement of bankruptcy settlement obligation</t>
        </is>
      </c>
      <c r="C2087" t="inlineStr">
        <is>
          <t>Million</t>
        </is>
      </c>
      <c r="D2087" t="inlineStr">
        <is>
          <t>QYYY</t>
        </is>
      </c>
      <c r="K2087" t="n">
        <v>3557</v>
      </c>
      <c r="L2087" t="n">
        <v>5362</v>
      </c>
      <c r="M2087" t="n">
        <v>5469</v>
      </c>
      <c r="N2087" t="n">
        <v>5495</v>
      </c>
      <c r="P2087" t="n">
        <v>35</v>
      </c>
      <c r="Q2087" t="n">
        <v>35</v>
      </c>
      <c r="R2087" t="n">
        <v>60</v>
      </c>
      <c r="S2087" t="n">
        <v>63</v>
      </c>
      <c r="U2087" t="n">
        <v>3</v>
      </c>
      <c r="V2087" t="n">
        <v>3</v>
      </c>
      <c r="W2087" t="n">
        <v>3</v>
      </c>
      <c r="X2087" t="n">
        <v>3</v>
      </c>
      <c r="AA2087" t="n">
        <v>0</v>
      </c>
      <c r="AB2087" t="n">
        <v>15</v>
      </c>
      <c r="AC2087" t="n">
        <v>15</v>
      </c>
      <c r="AJ2087" t="n">
        <v>0</v>
      </c>
      <c r="AK2087" t="n">
        <v>7</v>
      </c>
      <c r="AL2087" t="n">
        <v>7</v>
      </c>
      <c r="AM2087" t="n">
        <v>7</v>
      </c>
      <c r="AO2087" t="n">
        <v>56</v>
      </c>
      <c r="AP2087" t="n">
        <v>56</v>
      </c>
      <c r="AQ2087" t="n">
        <v>56</v>
      </c>
      <c r="AR2087" t="n">
        <v>56</v>
      </c>
      <c r="AV2087" t="n">
        <v>0</v>
      </c>
      <c r="AW2087" t="n">
        <v>-1</v>
      </c>
    </row>
    <row r="2088">
      <c r="A2088" t="inlineStr">
        <is>
          <t>Treasury Loan Warrants</t>
        </is>
      </c>
      <c r="C2088" t="inlineStr">
        <is>
          <t>Million</t>
        </is>
      </c>
      <c r="D2088" t="inlineStr">
        <is>
          <t>QYYY</t>
        </is>
      </c>
      <c r="AO2088" t="n">
        <v>0</v>
      </c>
      <c r="AP2088" t="n">
        <v>0</v>
      </c>
      <c r="AQ2088" t="n">
        <v>25</v>
      </c>
      <c r="AR2088" t="n">
        <v>0</v>
      </c>
    </row>
    <row r="2089">
      <c r="A2089" t="inlineStr">
        <is>
          <t>Deferred financing costs paid through issuance of debt</t>
        </is>
      </c>
      <c r="C2089" t="inlineStr">
        <is>
          <t>Million</t>
        </is>
      </c>
      <c r="D2089" t="inlineStr">
        <is>
          <t>QYYY</t>
        </is>
      </c>
      <c r="AO2089" t="n">
        <v>17</v>
      </c>
      <c r="AP2089" t="n">
        <v>17</v>
      </c>
      <c r="AQ2089" t="n">
        <v>17</v>
      </c>
    </row>
    <row r="2090">
      <c r="A2090" t="inlineStr">
        <is>
          <t>Payroll Support Program Warrants</t>
        </is>
      </c>
      <c r="C2090" t="inlineStr">
        <is>
          <t>Million</t>
        </is>
      </c>
      <c r="D2090" t="inlineStr">
        <is>
          <t>QYYY</t>
        </is>
      </c>
      <c r="AO2090" t="n">
        <v>0</v>
      </c>
      <c r="AP2090" t="n">
        <v>55</v>
      </c>
      <c r="AQ2090" t="n">
        <v>63</v>
      </c>
    </row>
    <row r="2092">
      <c r="A2092" t="inlineStr">
        <is>
          <t>Supplemental information:</t>
        </is>
      </c>
    </row>
    <row r="2093">
      <c r="A2093" t="inlineStr">
        <is>
          <t>Interest paid, net of amounts capitalized</t>
        </is>
      </c>
      <c r="C2093" t="inlineStr">
        <is>
          <t>Million</t>
        </is>
      </c>
      <c r="D2093" t="inlineStr">
        <is>
          <t>QYYY</t>
        </is>
      </c>
      <c r="K2093" t="n">
        <v>204</v>
      </c>
      <c r="L2093" t="n">
        <v>367</v>
      </c>
      <c r="M2093" t="n">
        <v>640</v>
      </c>
      <c r="N2093" t="n">
        <v>814</v>
      </c>
      <c r="P2093" t="n">
        <v>219</v>
      </c>
      <c r="Q2093" t="n">
        <v>433</v>
      </c>
      <c r="R2093" t="n">
        <v>648</v>
      </c>
      <c r="S2093" t="n">
        <v>873</v>
      </c>
      <c r="U2093" t="n">
        <v>228</v>
      </c>
      <c r="V2093" t="n">
        <v>479</v>
      </c>
      <c r="W2093" t="n">
        <v>714</v>
      </c>
      <c r="X2093" t="n">
        <v>964</v>
      </c>
      <c r="Z2093" t="n">
        <v>255</v>
      </c>
      <c r="AA2093" t="n">
        <v>516</v>
      </c>
      <c r="AB2093" t="n">
        <v>778</v>
      </c>
      <c r="AC2093" t="n">
        <v>1040</v>
      </c>
      <c r="AE2093" t="n">
        <v>258</v>
      </c>
      <c r="AF2093" t="n">
        <v>542</v>
      </c>
      <c r="AG2093" t="n">
        <v>801</v>
      </c>
      <c r="AH2093" t="n">
        <v>1091</v>
      </c>
      <c r="AJ2093" t="n">
        <v>267</v>
      </c>
      <c r="AK2093" t="n">
        <v>559</v>
      </c>
      <c r="AL2093" t="n">
        <v>817</v>
      </c>
      <c r="AM2093" t="n">
        <v>1111</v>
      </c>
      <c r="AO2093" t="n">
        <v>239</v>
      </c>
      <c r="AP2093" t="n">
        <v>501</v>
      </c>
      <c r="AQ2093" t="n">
        <v>715</v>
      </c>
      <c r="AR2093" t="n">
        <v>944</v>
      </c>
      <c r="AT2093" t="n">
        <v>479</v>
      </c>
      <c r="AU2093" t="n">
        <v>687</v>
      </c>
      <c r="AV2093" t="n">
        <v>1306</v>
      </c>
      <c r="AW2093" t="n">
        <v>1632</v>
      </c>
      <c r="AY2093" t="n">
        <v>566</v>
      </c>
      <c r="AZ2093" t="n">
        <v>870</v>
      </c>
      <c r="BA2093" t="n">
        <v>1478</v>
      </c>
      <c r="BB2093" t="n">
        <v>1852</v>
      </c>
      <c r="BD2093" t="n">
        <v>646</v>
      </c>
      <c r="BE2093" t="n">
        <v>1027</v>
      </c>
      <c r="BF2093" t="n">
        <v>1711</v>
      </c>
    </row>
    <row r="2094">
      <c r="A2094" t="inlineStr">
        <is>
          <t>Income tax paid</t>
        </is>
      </c>
      <c r="C2094" t="inlineStr">
        <is>
          <t>Million</t>
        </is>
      </c>
      <c r="D2094" t="inlineStr">
        <is>
          <t>QYYY</t>
        </is>
      </c>
      <c r="K2094" t="n">
        <v>3</v>
      </c>
      <c r="L2094" t="n">
        <v>5</v>
      </c>
      <c r="M2094" t="n">
        <v>8</v>
      </c>
      <c r="N2094" t="n">
        <v>7</v>
      </c>
      <c r="P2094" t="n">
        <v>3</v>
      </c>
      <c r="Q2094" t="n">
        <v>10</v>
      </c>
      <c r="R2094" t="n">
        <v>22</v>
      </c>
      <c r="S2094" t="n">
        <v>20</v>
      </c>
      <c r="U2094" t="n">
        <v>4</v>
      </c>
      <c r="V2094" t="n">
        <v>7</v>
      </c>
      <c r="W2094" t="n">
        <v>10</v>
      </c>
      <c r="X2094" t="n">
        <v>16</v>
      </c>
      <c r="Z2094" t="n">
        <v>4</v>
      </c>
      <c r="AA2094" t="n">
        <v>9</v>
      </c>
      <c r="AB2094" t="n">
        <v>15</v>
      </c>
      <c r="AC2094" t="n">
        <v>20</v>
      </c>
      <c r="AE2094" t="n">
        <v>3</v>
      </c>
      <c r="AF2094" t="n">
        <v>13</v>
      </c>
      <c r="AG2094" t="n">
        <v>16</v>
      </c>
      <c r="AH2094" t="n">
        <v>18</v>
      </c>
      <c r="AJ2094" t="n">
        <v>3</v>
      </c>
      <c r="AK2094" t="n">
        <v>4</v>
      </c>
      <c r="AL2094" t="n">
        <v>5</v>
      </c>
      <c r="AM2094" t="n">
        <v>8</v>
      </c>
      <c r="AO2094" t="n">
        <v>2</v>
      </c>
      <c r="AP2094" t="n">
        <v>2</v>
      </c>
      <c r="AQ2094" t="n">
        <v>2</v>
      </c>
      <c r="AR2094" t="n">
        <v>6</v>
      </c>
      <c r="AT2094" t="n">
        <v>0</v>
      </c>
      <c r="AU2094" t="n">
        <v>1</v>
      </c>
      <c r="AV2094" t="n">
        <v>2</v>
      </c>
      <c r="AW2094" t="n">
        <v>3</v>
      </c>
      <c r="AY2094" t="n">
        <v>0</v>
      </c>
      <c r="AZ2094" t="n">
        <v>2</v>
      </c>
      <c r="BA2094" t="n">
        <v>2</v>
      </c>
      <c r="BB2094" t="n">
        <v>2</v>
      </c>
      <c r="BD2094" t="n">
        <v>1</v>
      </c>
      <c r="BE2094" t="n">
        <v>3</v>
      </c>
      <c r="BF2094" t="n">
        <v>4</v>
      </c>
    </row>
    <row r="2096">
      <c r="A2096" t="inlineStr">
        <is>
          <t>Reconciliation of cash and restricted cash</t>
        </is>
      </c>
    </row>
    <row r="2097">
      <c r="A2097" t="inlineStr">
        <is>
          <t>Cash</t>
        </is>
      </c>
      <c r="C2097" t="inlineStr">
        <is>
          <t>Million</t>
        </is>
      </c>
      <c r="D2097" t="inlineStr">
        <is>
          <t>QQQQ</t>
        </is>
      </c>
      <c r="X2097" t="n">
        <v>310</v>
      </c>
      <c r="Z2097" t="n">
        <v>374</v>
      </c>
      <c r="AA2097" t="n">
        <v>386</v>
      </c>
      <c r="AB2097" t="n">
        <v>340</v>
      </c>
      <c r="AC2097" t="n">
        <v>287</v>
      </c>
      <c r="AE2097" t="n">
        <v>297</v>
      </c>
      <c r="AF2097" t="n">
        <v>293</v>
      </c>
      <c r="AG2097" t="n">
        <v>303</v>
      </c>
      <c r="AH2097" t="n">
        <v>275</v>
      </c>
      <c r="AJ2097" t="n">
        <v>337</v>
      </c>
      <c r="AK2097" t="n">
        <v>319</v>
      </c>
      <c r="AL2097" t="n">
        <v>312</v>
      </c>
      <c r="AM2097" t="n">
        <v>280</v>
      </c>
      <c r="AO2097" t="n">
        <v>474</v>
      </c>
      <c r="AP2097" t="n">
        <v>462</v>
      </c>
      <c r="AQ2097" t="n">
        <v>253</v>
      </c>
      <c r="AR2097" t="n">
        <v>245</v>
      </c>
      <c r="AT2097" t="n">
        <v>277</v>
      </c>
      <c r="AU2097" t="n">
        <v>325</v>
      </c>
      <c r="AV2097" t="n">
        <v>293</v>
      </c>
      <c r="AW2097" t="n">
        <v>273</v>
      </c>
      <c r="AY2097" t="n">
        <v>376</v>
      </c>
      <c r="AZ2097" t="n">
        <v>401</v>
      </c>
      <c r="BA2097" t="n">
        <v>332</v>
      </c>
      <c r="BB2097" t="n">
        <v>440</v>
      </c>
      <c r="BD2097" t="n">
        <v>452</v>
      </c>
      <c r="BE2097" t="n">
        <v>614</v>
      </c>
      <c r="BF2097" t="n">
        <v>577</v>
      </c>
    </row>
    <row r="2098">
      <c r="A2098" t="inlineStr">
        <is>
          <t>Link check</t>
        </is>
      </c>
      <c r="I2098">
        <f>I2097-I1906</f>
        <v/>
      </c>
      <c r="N2098">
        <f>N2097-N1906</f>
        <v/>
      </c>
      <c r="S2098">
        <f>S2097-S1906</f>
        <v/>
      </c>
      <c r="X2098">
        <f>X2097-X1906</f>
        <v/>
      </c>
      <c r="Z2098">
        <f>Z2097-Z1906</f>
        <v/>
      </c>
      <c r="AA2098">
        <f>AA2097-AA1906</f>
        <v/>
      </c>
      <c r="AB2098">
        <f>AB2097-AB1906</f>
        <v/>
      </c>
      <c r="AC2098">
        <f>AC2097-AC1906</f>
        <v/>
      </c>
      <c r="AE2098">
        <f>AE2097-AE1906</f>
        <v/>
      </c>
      <c r="AF2098">
        <f>AF2097-AF1906</f>
        <v/>
      </c>
      <c r="AG2098">
        <f>AG2097-AG1906</f>
        <v/>
      </c>
      <c r="AH2098">
        <f>AH2097-AH1906</f>
        <v/>
      </c>
      <c r="AJ2098">
        <f>AJ2097-AJ1906</f>
        <v/>
      </c>
      <c r="AK2098">
        <f>AK2097-AK1906</f>
        <v/>
      </c>
      <c r="AL2098">
        <f>AL2097-AL1906</f>
        <v/>
      </c>
      <c r="AM2098">
        <f>AM2097-AM1906</f>
        <v/>
      </c>
      <c r="AO2098">
        <f>AO2097-AO1906</f>
        <v/>
      </c>
      <c r="AP2098">
        <f>AP2097-AP1906</f>
        <v/>
      </c>
      <c r="AQ2098">
        <f>AQ2097-AQ1906</f>
        <v/>
      </c>
      <c r="AR2098">
        <f>AR2097-AR1906</f>
        <v/>
      </c>
      <c r="AT2098">
        <f>AT2097-AT1906</f>
        <v/>
      </c>
      <c r="AU2098">
        <f>AU2097-AU1906</f>
        <v/>
      </c>
      <c r="AV2098">
        <f>AV2097-AV1906</f>
        <v/>
      </c>
      <c r="AW2098">
        <f>AW2097-AW1906</f>
        <v/>
      </c>
      <c r="AY2098">
        <f>AY2097-AY1906</f>
        <v/>
      </c>
      <c r="AZ2098">
        <f>AZ2097-AZ1906</f>
        <v/>
      </c>
      <c r="BA2098">
        <f>BA2097-BA1906</f>
        <v/>
      </c>
      <c r="BB2098">
        <f>BB2097-BB1906</f>
        <v/>
      </c>
      <c r="BD2098">
        <f>BD2097-BD1906</f>
        <v/>
      </c>
      <c r="BE2098">
        <f>BE2097-BE1906</f>
        <v/>
      </c>
      <c r="BF2098">
        <f>BF2097-BF1906</f>
        <v/>
      </c>
    </row>
    <row r="2099">
      <c r="A2099" t="inlineStr">
        <is>
          <t>Restricted cash included in restricted cash and short-term investments</t>
        </is>
      </c>
      <c r="C2099" t="inlineStr">
        <is>
          <t>Million</t>
        </is>
      </c>
      <c r="D2099" t="inlineStr">
        <is>
          <t>QQQQ</t>
        </is>
      </c>
      <c r="X2099" t="n">
        <v>113</v>
      </c>
      <c r="Z2099" t="n">
        <v>93</v>
      </c>
      <c r="AA2099" t="n">
        <v>103</v>
      </c>
      <c r="AB2099" t="n">
        <v>104</v>
      </c>
      <c r="AC2099" t="n">
        <v>103</v>
      </c>
      <c r="AE2099" t="n">
        <v>103</v>
      </c>
      <c r="AF2099" t="n">
        <v>12</v>
      </c>
      <c r="AG2099" t="n">
        <v>11</v>
      </c>
      <c r="AH2099" t="n">
        <v>11</v>
      </c>
      <c r="AJ2099" t="n">
        <v>11</v>
      </c>
      <c r="AK2099" t="n">
        <v>11</v>
      </c>
      <c r="AL2099" t="n">
        <v>11</v>
      </c>
      <c r="AM2099" t="n">
        <v>10</v>
      </c>
      <c r="AO2099" t="n">
        <v>12</v>
      </c>
      <c r="AP2099" t="n">
        <v>5</v>
      </c>
      <c r="AQ2099" t="n">
        <v>44</v>
      </c>
      <c r="AR2099" t="n">
        <v>154</v>
      </c>
      <c r="AT2099" t="n">
        <v>157</v>
      </c>
      <c r="AU2099" t="n">
        <v>140</v>
      </c>
      <c r="AV2099" t="n">
        <v>138</v>
      </c>
      <c r="AW2099" t="n">
        <v>135</v>
      </c>
      <c r="AY2099" t="n">
        <v>136</v>
      </c>
      <c r="AZ2099" t="n">
        <v>136</v>
      </c>
      <c r="BA2099" t="n">
        <v>144</v>
      </c>
      <c r="BB2099" t="n">
        <v>146</v>
      </c>
      <c r="BD2099" t="n">
        <v>132</v>
      </c>
      <c r="BE2099" t="n">
        <v>165</v>
      </c>
      <c r="BF2099" t="n">
        <v>110</v>
      </c>
    </row>
    <row r="2100">
      <c r="A2100" t="inlineStr">
        <is>
          <t>Total cash and restricted cash</t>
        </is>
      </c>
      <c r="C2100" t="inlineStr">
        <is>
          <t>Million</t>
        </is>
      </c>
      <c r="D2100" t="inlineStr">
        <is>
          <t>QQQQ</t>
        </is>
      </c>
      <c r="X2100" t="n">
        <v>423</v>
      </c>
      <c r="Z2100" t="n">
        <v>467</v>
      </c>
      <c r="AA2100" t="n">
        <v>489</v>
      </c>
      <c r="AB2100" t="n">
        <v>444</v>
      </c>
      <c r="AC2100" t="n">
        <v>390</v>
      </c>
      <c r="AE2100" t="n">
        <v>400</v>
      </c>
      <c r="AF2100" t="n">
        <v>305</v>
      </c>
      <c r="AG2100" t="n">
        <v>314</v>
      </c>
      <c r="AH2100" t="n">
        <v>286</v>
      </c>
      <c r="AJ2100" t="n">
        <v>348</v>
      </c>
      <c r="AK2100" t="n">
        <v>330</v>
      </c>
      <c r="AL2100" t="n">
        <v>323</v>
      </c>
      <c r="AM2100" t="n">
        <v>290</v>
      </c>
      <c r="AO2100" t="n">
        <v>486</v>
      </c>
      <c r="AP2100" t="n">
        <v>467</v>
      </c>
      <c r="AQ2100" t="n">
        <v>297</v>
      </c>
      <c r="AR2100" t="n">
        <v>399</v>
      </c>
      <c r="AT2100" t="n">
        <v>434</v>
      </c>
      <c r="AU2100" t="n">
        <v>465</v>
      </c>
      <c r="AV2100" t="n">
        <v>431</v>
      </c>
      <c r="AW2100" t="n">
        <v>408</v>
      </c>
      <c r="AY2100" t="n">
        <v>512</v>
      </c>
      <c r="AZ2100" t="n">
        <v>537</v>
      </c>
      <c r="BA2100" t="n">
        <v>476</v>
      </c>
      <c r="BB2100" t="n">
        <v>586</v>
      </c>
      <c r="BD2100" t="n">
        <v>584</v>
      </c>
      <c r="BE2100" t="n">
        <v>779</v>
      </c>
      <c r="BF2100" t="n">
        <v>687</v>
      </c>
    </row>
    <row r="2101">
      <c r="A2101" t="inlineStr">
        <is>
          <t>Total cash and restricted cash-c</t>
        </is>
      </c>
      <c r="I2101">
        <f>I2097+I2099</f>
        <v/>
      </c>
      <c r="N2101">
        <f>N2097+N2099</f>
        <v/>
      </c>
      <c r="S2101">
        <f>S2097+S2099</f>
        <v/>
      </c>
      <c r="X2101">
        <f>X2097+X2099</f>
        <v/>
      </c>
      <c r="Z2101">
        <f>Z2097+Z2099</f>
        <v/>
      </c>
      <c r="AA2101">
        <f>AA2097+AA2099</f>
        <v/>
      </c>
      <c r="AB2101">
        <f>AB2097+AB2099</f>
        <v/>
      </c>
      <c r="AC2101">
        <f>AC2097+AC2099</f>
        <v/>
      </c>
      <c r="AE2101">
        <f>AE2097+AE2099</f>
        <v/>
      </c>
      <c r="AF2101">
        <f>AF2097+AF2099</f>
        <v/>
      </c>
      <c r="AG2101">
        <f>AG2097+AG2099</f>
        <v/>
      </c>
      <c r="AH2101">
        <f>AH2097+AH2099</f>
        <v/>
      </c>
      <c r="AJ2101">
        <f>AJ2097+AJ2099</f>
        <v/>
      </c>
      <c r="AK2101">
        <f>AK2097+AK2099</f>
        <v/>
      </c>
      <c r="AL2101">
        <f>AL2097+AL2099</f>
        <v/>
      </c>
      <c r="AM2101">
        <f>AM2097+AM2099</f>
        <v/>
      </c>
      <c r="AO2101">
        <f>AO2097+AO2099</f>
        <v/>
      </c>
      <c r="AP2101">
        <f>AP2097+AP2099</f>
        <v/>
      </c>
      <c r="AQ2101">
        <f>AQ2097+AQ2099</f>
        <v/>
      </c>
      <c r="AR2101">
        <f>AR2097+AR2099</f>
        <v/>
      </c>
      <c r="AT2101">
        <f>AT2097+AT2099</f>
        <v/>
      </c>
      <c r="AU2101">
        <f>AU2097+AU2099</f>
        <v/>
      </c>
      <c r="AV2101">
        <f>AV2097+AV2099</f>
        <v/>
      </c>
      <c r="AW2101">
        <f>AW2097+AW2099</f>
        <v/>
      </c>
      <c r="AY2101">
        <f>AY2097+AY2099</f>
        <v/>
      </c>
      <c r="AZ2101">
        <f>AZ2097+AZ2099</f>
        <v/>
      </c>
      <c r="BA2101">
        <f>BA2097+BA2099</f>
        <v/>
      </c>
      <c r="BB2101">
        <f>BB2097+BB2099</f>
        <v/>
      </c>
      <c r="BD2101">
        <f>BD2097+BD2099</f>
        <v/>
      </c>
      <c r="BE2101">
        <f>BE2097+BE2099</f>
        <v/>
      </c>
      <c r="BF2101">
        <f>BF2097+BF2099</f>
        <v/>
      </c>
    </row>
    <row r="2102">
      <c r="A2102" t="inlineStr">
        <is>
          <t>Sum check</t>
        </is>
      </c>
      <c r="I2102">
        <f>I2100-I2101</f>
        <v/>
      </c>
      <c r="N2102">
        <f>N2100-N2101</f>
        <v/>
      </c>
      <c r="S2102">
        <f>S2100-S2101</f>
        <v/>
      </c>
      <c r="X2102">
        <f>X2100-X2101</f>
        <v/>
      </c>
      <c r="Z2102">
        <f>Z2100-Z2101</f>
        <v/>
      </c>
      <c r="AA2102">
        <f>AA2100-AA2101</f>
        <v/>
      </c>
      <c r="AB2102">
        <f>AB2100-AB2101</f>
        <v/>
      </c>
      <c r="AC2102">
        <f>AC2100-AC2101</f>
        <v/>
      </c>
      <c r="AE2102">
        <f>AE2100-AE2101</f>
        <v/>
      </c>
      <c r="AF2102">
        <f>AF2100-AF2101</f>
        <v/>
      </c>
      <c r="AG2102">
        <f>AG2100-AG2101</f>
        <v/>
      </c>
      <c r="AH2102">
        <f>AH2100-AH2101</f>
        <v/>
      </c>
      <c r="AJ2102">
        <f>AJ2100-AJ2101</f>
        <v/>
      </c>
      <c r="AK2102">
        <f>AK2100-AK2101</f>
        <v/>
      </c>
      <c r="AL2102">
        <f>AL2100-AL2101</f>
        <v/>
      </c>
      <c r="AM2102">
        <f>AM2100-AM2101</f>
        <v/>
      </c>
      <c r="AO2102">
        <f>AO2100-AO2101</f>
        <v/>
      </c>
      <c r="AP2102">
        <f>AP2100-AP2101</f>
        <v/>
      </c>
      <c r="AQ2102">
        <f>AQ2100-AQ2101</f>
        <v/>
      </c>
      <c r="AR2102">
        <f>AR2100-AR2101</f>
        <v/>
      </c>
      <c r="AT2102">
        <f>AT2100-AT2101</f>
        <v/>
      </c>
      <c r="AU2102">
        <f>AU2100-AU2101</f>
        <v/>
      </c>
      <c r="AV2102">
        <f>AV2100-AV2101</f>
        <v/>
      </c>
      <c r="AW2102">
        <f>AW2100-AW2101</f>
        <v/>
      </c>
      <c r="AY2102">
        <f>AY2100-AY2101</f>
        <v/>
      </c>
      <c r="AZ2102">
        <f>AZ2100-AZ2101</f>
        <v/>
      </c>
      <c r="BA2102">
        <f>BA2100-BA2101</f>
        <v/>
      </c>
      <c r="BB2102">
        <f>BB2100-BB2101</f>
        <v/>
      </c>
      <c r="BD2102">
        <f>BD2100-BD2101</f>
        <v/>
      </c>
      <c r="BE2102">
        <f>BE2100-BE2101</f>
        <v/>
      </c>
      <c r="BF2102">
        <f>BF2100-BF2101</f>
        <v/>
      </c>
    </row>
    <row r="2104">
      <c r="A2104" t="inlineStr">
        <is>
          <t>Cash flow statement 8-K</t>
        </is>
      </c>
    </row>
    <row r="2105">
      <c r="A2105" t="inlineStr">
        <is>
          <t>Net cash provided by used in operating activities</t>
        </is>
      </c>
      <c r="C2105" t="inlineStr">
        <is>
          <t>Million</t>
        </is>
      </c>
      <c r="D2105" t="inlineStr">
        <is>
          <t>QYYY</t>
        </is>
      </c>
      <c r="AJ2105" t="n">
        <v>1651</v>
      </c>
      <c r="AK2105" t="n">
        <v>2387</v>
      </c>
      <c r="AL2105" t="n">
        <v>3215</v>
      </c>
      <c r="AM2105" t="n">
        <v>3815</v>
      </c>
      <c r="AO2105" t="n">
        <v>-168</v>
      </c>
      <c r="AP2105" t="n">
        <v>-1076</v>
      </c>
      <c r="AQ2105" t="n">
        <v>-3680</v>
      </c>
      <c r="AR2105" t="n">
        <v>-6543</v>
      </c>
      <c r="AT2105" t="n">
        <v>174</v>
      </c>
      <c r="AU2105" t="n">
        <v>3644</v>
      </c>
      <c r="AV2105" t="n">
        <v>1904</v>
      </c>
      <c r="AW2105" t="n">
        <v>704</v>
      </c>
      <c r="AY2105" t="n">
        <v>1185</v>
      </c>
      <c r="AZ2105" t="n">
        <v>2924</v>
      </c>
      <c r="BA2105" t="n">
        <v>2331</v>
      </c>
      <c r="BB2105" t="n">
        <v>2173</v>
      </c>
      <c r="BD2105" t="n">
        <v>3333</v>
      </c>
      <c r="BE2105" t="n">
        <v>5096</v>
      </c>
      <c r="BF2105" t="n">
        <v>5154</v>
      </c>
    </row>
    <row r="2106">
      <c r="A2106" t="inlineStr">
        <is>
          <t>Net cash provided by used in investing activities:</t>
        </is>
      </c>
    </row>
    <row r="2107">
      <c r="A2107" t="inlineStr">
        <is>
          <t>Capital expenditures and aircraft purchase deposits</t>
        </is>
      </c>
      <c r="C2107" t="inlineStr">
        <is>
          <t>Million</t>
        </is>
      </c>
      <c r="D2107" t="inlineStr">
        <is>
          <t>QYYY</t>
        </is>
      </c>
      <c r="AJ2107" t="n">
        <v>-1305</v>
      </c>
      <c r="AK2107" t="n">
        <v>-2323</v>
      </c>
      <c r="AL2107" t="n">
        <v>-3129</v>
      </c>
      <c r="AM2107" t="n">
        <v>-4268</v>
      </c>
      <c r="AO2107" t="n">
        <v>-845</v>
      </c>
      <c r="AP2107" t="n">
        <v>-1233</v>
      </c>
      <c r="AQ2107" t="n">
        <v>-1810</v>
      </c>
      <c r="AR2107" t="n">
        <v>-1958</v>
      </c>
      <c r="AT2107" t="n">
        <v>19</v>
      </c>
      <c r="AU2107" t="n">
        <v>118</v>
      </c>
      <c r="AV2107" t="n">
        <v>-25</v>
      </c>
      <c r="AW2107" t="n">
        <v>-208</v>
      </c>
      <c r="AY2107" t="n">
        <v>-807</v>
      </c>
      <c r="AZ2107" t="n">
        <v>-1405</v>
      </c>
      <c r="BA2107" t="n">
        <v>-1860</v>
      </c>
      <c r="BB2107" t="n">
        <v>-2546</v>
      </c>
      <c r="BD2107" t="n">
        <v>-505</v>
      </c>
      <c r="BE2107" t="n">
        <v>-1244</v>
      </c>
      <c r="BF2107" t="n">
        <v>-1753</v>
      </c>
    </row>
    <row r="2108">
      <c r="A2108" t="inlineStr">
        <is>
          <t>Proceeds from sale-leaseback transactions</t>
        </is>
      </c>
      <c r="C2108" t="inlineStr">
        <is>
          <t>Million</t>
        </is>
      </c>
      <c r="D2108" t="inlineStr">
        <is>
          <t>QYYY</t>
        </is>
      </c>
      <c r="AJ2108" t="n">
        <v>352</v>
      </c>
      <c r="AK2108" t="n">
        <v>518</v>
      </c>
      <c r="AL2108" t="n">
        <v>629</v>
      </c>
      <c r="AM2108" t="n">
        <v>850</v>
      </c>
      <c r="AO2108" t="n">
        <v>280</v>
      </c>
      <c r="AP2108" t="n">
        <v>376</v>
      </c>
      <c r="AQ2108" t="n">
        <v>433</v>
      </c>
      <c r="AR2108" t="n">
        <v>665</v>
      </c>
      <c r="AT2108" t="n">
        <v>99</v>
      </c>
      <c r="AU2108" t="n">
        <v>163</v>
      </c>
      <c r="AV2108" t="n">
        <v>168</v>
      </c>
      <c r="AW2108" t="n">
        <v>181</v>
      </c>
      <c r="AZ2108" t="n">
        <v>0</v>
      </c>
      <c r="BA2108" t="n">
        <v>46</v>
      </c>
      <c r="BB2108" t="n">
        <v>86</v>
      </c>
      <c r="BE2108" t="n">
        <v>111</v>
      </c>
    </row>
    <row r="2109">
      <c r="A2109" t="inlineStr">
        <is>
          <t>Proceeds from sale of property and equipment</t>
        </is>
      </c>
      <c r="C2109" t="inlineStr">
        <is>
          <t>Million</t>
        </is>
      </c>
      <c r="D2109" t="inlineStr">
        <is>
          <t>QYYY</t>
        </is>
      </c>
      <c r="AJ2109" t="n">
        <v>7</v>
      </c>
      <c r="AK2109" t="n">
        <v>19</v>
      </c>
      <c r="AL2109" t="n">
        <v>42</v>
      </c>
      <c r="AM2109" t="n">
        <v>54</v>
      </c>
      <c r="AO2109" t="n">
        <v>35</v>
      </c>
      <c r="AP2109" t="n">
        <v>148</v>
      </c>
      <c r="AQ2109" t="n">
        <v>251</v>
      </c>
      <c r="AR2109" t="n">
        <v>351</v>
      </c>
      <c r="AT2109" t="n">
        <v>108</v>
      </c>
      <c r="AU2109" t="n">
        <v>161</v>
      </c>
      <c r="AV2109" t="n">
        <v>181</v>
      </c>
      <c r="AW2109" t="n">
        <v>193</v>
      </c>
      <c r="AY2109" t="n">
        <v>8</v>
      </c>
      <c r="AZ2109" t="n">
        <v>19</v>
      </c>
      <c r="BA2109" t="n">
        <v>37</v>
      </c>
      <c r="BB2109" t="n">
        <v>61</v>
      </c>
      <c r="BE2109" t="n">
        <v>72</v>
      </c>
    </row>
    <row r="2110">
      <c r="A2110" t="inlineStr">
        <is>
          <t>Proceeds from sale-leaseback transactions and sale of property and equipment</t>
        </is>
      </c>
      <c r="C2110" t="inlineStr">
        <is>
          <t>Million</t>
        </is>
      </c>
      <c r="D2110" t="inlineStr">
        <is>
          <t>QYYY</t>
        </is>
      </c>
      <c r="BF2110" t="n">
        <v>219</v>
      </c>
    </row>
    <row r="2111">
      <c r="A2111" t="inlineStr">
        <is>
          <t>Airport constructions projects, net</t>
        </is>
      </c>
      <c r="C2111" t="inlineStr">
        <is>
          <t>Million</t>
        </is>
      </c>
      <c r="D2111" t="inlineStr">
        <is>
          <t>QYYY</t>
        </is>
      </c>
      <c r="AT2111" t="n">
        <v>0</v>
      </c>
      <c r="AU2111" t="n">
        <v>0</v>
      </c>
      <c r="AV2111" t="n">
        <v>0</v>
      </c>
      <c r="AW2111" t="n">
        <v>-204</v>
      </c>
      <c r="AY2111" t="n">
        <v>-62</v>
      </c>
      <c r="AZ2111" t="n">
        <v>-156</v>
      </c>
      <c r="BA2111" t="n">
        <v>-274</v>
      </c>
      <c r="BB2111" t="n">
        <v>-360</v>
      </c>
    </row>
    <row r="2112">
      <c r="A2112" t="inlineStr">
        <is>
          <t>Purchases of short-term investments</t>
        </is>
      </c>
      <c r="C2112" t="inlineStr">
        <is>
          <t>Million</t>
        </is>
      </c>
      <c r="D2112" t="inlineStr">
        <is>
          <t>QYYY</t>
        </is>
      </c>
      <c r="AJ2112" t="n">
        <v>-570</v>
      </c>
      <c r="AK2112" t="n">
        <v>-2201</v>
      </c>
      <c r="AL2112" t="n">
        <v>-2878</v>
      </c>
      <c r="AM2112" t="n">
        <v>-3184</v>
      </c>
      <c r="AO2112" t="n">
        <v>-820</v>
      </c>
      <c r="AP2112" t="n">
        <v>-7936</v>
      </c>
      <c r="AQ2112" t="n">
        <v>-7086</v>
      </c>
      <c r="AR2112" t="n">
        <v>-5873</v>
      </c>
      <c r="AT2112" t="n">
        <v>-8557</v>
      </c>
      <c r="AU2112" t="n">
        <v>-13840</v>
      </c>
      <c r="AV2112" t="n">
        <v>-15159</v>
      </c>
      <c r="AW2112" t="n">
        <v>-19454</v>
      </c>
      <c r="AY2112" t="n">
        <v>-7035</v>
      </c>
      <c r="AZ2112" t="n">
        <v>-10083</v>
      </c>
      <c r="BA2112" t="n">
        <v>-12113</v>
      </c>
      <c r="BB2112" t="n">
        <v>-11257</v>
      </c>
      <c r="BD2112" t="n">
        <v>-5131</v>
      </c>
      <c r="BE2112" t="n">
        <v>-7587</v>
      </c>
      <c r="BF2112" t="n">
        <v>-8323</v>
      </c>
    </row>
    <row r="2113">
      <c r="A2113" t="inlineStr">
        <is>
          <t>Sales of short-term investments</t>
        </is>
      </c>
      <c r="C2113" t="inlineStr">
        <is>
          <t>Million</t>
        </is>
      </c>
      <c r="D2113" t="inlineStr">
        <is>
          <t>QYYY</t>
        </is>
      </c>
      <c r="AJ2113" t="n">
        <v>1051</v>
      </c>
      <c r="AK2113" t="n">
        <v>1611</v>
      </c>
      <c r="AL2113" t="n">
        <v>2524</v>
      </c>
      <c r="AM2113" t="n">
        <v>4144</v>
      </c>
      <c r="AO2113" t="n">
        <v>1237</v>
      </c>
      <c r="AP2113" t="n">
        <v>2131</v>
      </c>
      <c r="AQ2113" t="n">
        <v>2603</v>
      </c>
      <c r="AR2113" t="n">
        <v>2803</v>
      </c>
      <c r="AT2113" t="n">
        <v>1415</v>
      </c>
      <c r="AU2113" t="n">
        <v>2837</v>
      </c>
      <c r="AV2113" t="n">
        <v>7540</v>
      </c>
      <c r="AW2113" t="n">
        <v>13923</v>
      </c>
      <c r="AY2113" t="n">
        <v>7089</v>
      </c>
      <c r="AZ2113" t="n">
        <v>10135</v>
      </c>
      <c r="BA2113" t="n">
        <v>13412</v>
      </c>
      <c r="BB2113" t="n">
        <v>14972</v>
      </c>
      <c r="BD2113" t="n">
        <v>2666</v>
      </c>
      <c r="BE2113" t="n">
        <v>4656</v>
      </c>
      <c r="BF2113" t="n">
        <v>6857</v>
      </c>
    </row>
    <row r="2114">
      <c r="A2114" t="inlineStr">
        <is>
          <t>Proceeds from vendor</t>
        </is>
      </c>
      <c r="C2114" t="inlineStr">
        <is>
          <t>Million</t>
        </is>
      </c>
      <c r="D2114" t="inlineStr">
        <is>
          <t>QYYY</t>
        </is>
      </c>
      <c r="AJ2114" t="n">
        <v>0</v>
      </c>
      <c r="AK2114" t="n">
        <v>0</v>
      </c>
      <c r="AL2114" t="n">
        <v>0</v>
      </c>
      <c r="AM2114" t="n">
        <v>250</v>
      </c>
      <c r="AO2114" t="n">
        <v>0</v>
      </c>
      <c r="AP2114" t="n">
        <v>0</v>
      </c>
      <c r="AQ2114" t="n">
        <v>0</v>
      </c>
      <c r="AR2114" t="n">
        <v>90</v>
      </c>
    </row>
    <row r="2115">
      <c r="A2115" t="inlineStr">
        <is>
          <t>Increase in restricted short-term investments</t>
        </is>
      </c>
      <c r="C2115" t="inlineStr">
        <is>
          <t>Million</t>
        </is>
      </c>
      <c r="D2115" t="inlineStr">
        <is>
          <t>QYYY</t>
        </is>
      </c>
      <c r="AJ2115" t="n">
        <v>0</v>
      </c>
      <c r="AK2115" t="n">
        <v>-2</v>
      </c>
      <c r="AL2115" t="n">
        <v>-2</v>
      </c>
      <c r="AM2115" t="n">
        <v>-3</v>
      </c>
      <c r="AO2115" t="n">
        <v>0</v>
      </c>
      <c r="AP2115" t="n">
        <v>-386</v>
      </c>
      <c r="AQ2115" t="n">
        <v>-317</v>
      </c>
      <c r="AR2115" t="n">
        <v>-308</v>
      </c>
      <c r="AT2115" t="n">
        <v>-194</v>
      </c>
      <c r="AU2115" t="n">
        <v>-404</v>
      </c>
      <c r="AV2115" t="n">
        <v>-330</v>
      </c>
      <c r="AW2115" t="n">
        <v>-401</v>
      </c>
      <c r="AY2115" t="n">
        <v>36</v>
      </c>
      <c r="AZ2115" t="n">
        <v>-10</v>
      </c>
      <c r="BA2115" t="n">
        <v>41</v>
      </c>
      <c r="BB2115" t="n">
        <v>1</v>
      </c>
      <c r="BD2115" t="n">
        <v>29</v>
      </c>
      <c r="BE2115" t="n">
        <v>33</v>
      </c>
      <c r="BF2115" t="n">
        <v>39</v>
      </c>
    </row>
    <row r="2116">
      <c r="A2116" t="inlineStr">
        <is>
          <t>Purchase of equity investment</t>
        </is>
      </c>
      <c r="C2116" t="inlineStr">
        <is>
          <t>Million</t>
        </is>
      </c>
      <c r="D2116" t="inlineStr">
        <is>
          <t>QYYY</t>
        </is>
      </c>
      <c r="AY2116" t="n">
        <v>0</v>
      </c>
      <c r="AZ2116" t="n">
        <v>-200</v>
      </c>
      <c r="BA2116" t="n">
        <v>-205</v>
      </c>
      <c r="BB2116" t="n">
        <v>-321</v>
      </c>
    </row>
    <row r="2117">
      <c r="A2117" t="inlineStr">
        <is>
          <t>Other investing activities</t>
        </is>
      </c>
      <c r="C2117" t="inlineStr">
        <is>
          <t>Million</t>
        </is>
      </c>
      <c r="D2117" t="inlineStr">
        <is>
          <t>QYYY</t>
        </is>
      </c>
      <c r="AJ2117" t="n">
        <v>-15</v>
      </c>
      <c r="AK2117" t="n">
        <v>-35</v>
      </c>
      <c r="AL2117" t="n">
        <v>-68</v>
      </c>
      <c r="AM2117" t="n">
        <v>-86</v>
      </c>
      <c r="AO2117" t="n">
        <v>-49</v>
      </c>
      <c r="AP2117" t="n">
        <v>-61</v>
      </c>
      <c r="AQ2117" t="n">
        <v>-112</v>
      </c>
      <c r="AR2117" t="n">
        <v>-112</v>
      </c>
      <c r="AT2117" t="n">
        <v>-42</v>
      </c>
      <c r="AU2117" t="n">
        <v>-71</v>
      </c>
      <c r="AV2117" t="n">
        <v>-96</v>
      </c>
      <c r="AW2117" t="n">
        <v>-13</v>
      </c>
      <c r="BD2117" t="n">
        <v>145</v>
      </c>
      <c r="BE2117" t="n">
        <v>214</v>
      </c>
      <c r="BF2117" t="n">
        <v>300</v>
      </c>
    </row>
    <row r="2118">
      <c r="A2118" t="inlineStr">
        <is>
          <t>Net cash used in investing activities</t>
        </is>
      </c>
      <c r="C2118" t="inlineStr">
        <is>
          <t>Million</t>
        </is>
      </c>
      <c r="D2118" t="inlineStr">
        <is>
          <t>QYYY</t>
        </is>
      </c>
      <c r="AJ2118" t="n">
        <v>-480</v>
      </c>
      <c r="AK2118" t="n">
        <v>-2413</v>
      </c>
      <c r="AL2118" t="n">
        <v>-2882</v>
      </c>
      <c r="AM2118" t="n">
        <v>-2243</v>
      </c>
      <c r="AO2118" t="n">
        <v>-162</v>
      </c>
      <c r="AP2118" t="n">
        <v>-6961</v>
      </c>
      <c r="AQ2118" t="n">
        <v>-6038</v>
      </c>
      <c r="AR2118" t="n">
        <v>-4342</v>
      </c>
      <c r="AT2118" t="n">
        <v>-7152</v>
      </c>
      <c r="AU2118" t="n">
        <v>-11036</v>
      </c>
      <c r="AV2118" t="n">
        <v>-7721</v>
      </c>
      <c r="AW2118" t="n">
        <v>-5983</v>
      </c>
      <c r="AY2118" t="n">
        <v>-771</v>
      </c>
      <c r="AZ2118" t="n">
        <v>-1700</v>
      </c>
      <c r="BA2118" t="n">
        <v>-916</v>
      </c>
      <c r="BB2118" t="n">
        <v>636</v>
      </c>
      <c r="BD2118" t="n">
        <v>-2796</v>
      </c>
      <c r="BE2118" t="n">
        <v>-3745</v>
      </c>
      <c r="BF2118" t="n">
        <v>-2661</v>
      </c>
    </row>
    <row r="2119">
      <c r="A2119" t="inlineStr">
        <is>
          <t>Net cash used in investing activities-c</t>
        </is>
      </c>
      <c r="I2119">
        <f>SUM(I2107:I2117)</f>
        <v/>
      </c>
      <c r="N2119">
        <f>SUM(N2107:N2117)</f>
        <v/>
      </c>
      <c r="S2119">
        <f>SUM(S2107:S2117)</f>
        <v/>
      </c>
      <c r="X2119">
        <f>SUM(X2107:X2117)</f>
        <v/>
      </c>
      <c r="AC2119">
        <f>SUM(AC2107:AC2117)</f>
        <v/>
      </c>
      <c r="AH2119">
        <f>SUM(AH2107:AH2117)</f>
        <v/>
      </c>
      <c r="AJ2119">
        <f>SUM(AJ2107:AJ2117)</f>
        <v/>
      </c>
      <c r="AK2119">
        <f>SUM(AK2107:AK2117)</f>
        <v/>
      </c>
      <c r="AL2119">
        <f>SUM(AL2107:AL2117)</f>
        <v/>
      </c>
      <c r="AM2119">
        <f>SUM(AM2107:AM2117)</f>
        <v/>
      </c>
      <c r="AO2119">
        <f>SUM(AO2107:AO2117)</f>
        <v/>
      </c>
      <c r="AP2119">
        <f>SUM(AP2107:AP2117)</f>
        <v/>
      </c>
      <c r="AQ2119">
        <f>SUM(AQ2107:AQ2117)</f>
        <v/>
      </c>
      <c r="AR2119">
        <f>SUM(AR2107:AR2117)</f>
        <v/>
      </c>
      <c r="AT2119">
        <f>SUM(AT2107:AT2117)</f>
        <v/>
      </c>
      <c r="AU2119">
        <f>SUM(AU2107:AU2117)</f>
        <v/>
      </c>
      <c r="AV2119">
        <f>SUM(AV2107:AV2117)</f>
        <v/>
      </c>
      <c r="AW2119">
        <f>SUM(AW2107:AW2117)</f>
        <v/>
      </c>
      <c r="AY2119">
        <f>SUM(AY2107:AY2117)</f>
        <v/>
      </c>
      <c r="AZ2119">
        <f>SUM(AZ2107:AZ2117)</f>
        <v/>
      </c>
      <c r="BA2119">
        <f>SUM(BA2107:BA2117)</f>
        <v/>
      </c>
      <c r="BB2119">
        <f>SUM(BB2107:BB2117)</f>
        <v/>
      </c>
      <c r="BD2119">
        <f>SUM(BD2107:BD2117)</f>
        <v/>
      </c>
      <c r="BE2119">
        <f>SUM(BE2107:BE2117)</f>
        <v/>
      </c>
      <c r="BF2119">
        <f>SUM(BF2107:BF2117)</f>
        <v/>
      </c>
    </row>
    <row r="2120">
      <c r="A2120" t="inlineStr">
        <is>
          <t>Sum check</t>
        </is>
      </c>
      <c r="I2120">
        <f>I2118-I2119</f>
        <v/>
      </c>
      <c r="N2120">
        <f>N2118-N2119</f>
        <v/>
      </c>
      <c r="S2120">
        <f>S2118-S2119</f>
        <v/>
      </c>
      <c r="X2120">
        <f>X2118-X2119</f>
        <v/>
      </c>
      <c r="AC2120">
        <f>AC2118-AC2119</f>
        <v/>
      </c>
      <c r="AH2120">
        <f>AH2118-AH2119</f>
        <v/>
      </c>
      <c r="AJ2120">
        <f>AJ2118-AJ2119</f>
        <v/>
      </c>
      <c r="AK2120">
        <f>AK2118-AK2119</f>
        <v/>
      </c>
      <c r="AL2120">
        <f>AL2118-AL2119</f>
        <v/>
      </c>
      <c r="AM2120">
        <f>AM2118-AM2119</f>
        <v/>
      </c>
      <c r="AO2120">
        <f>AO2118-AO2119</f>
        <v/>
      </c>
      <c r="AP2120">
        <f>AP2118-AP2119</f>
        <v/>
      </c>
      <c r="AQ2120">
        <f>AQ2118-AQ2119</f>
        <v/>
      </c>
      <c r="AR2120">
        <f>AR2118-AR2119</f>
        <v/>
      </c>
      <c r="AT2120">
        <f>AT2118-AT2119</f>
        <v/>
      </c>
      <c r="AU2120">
        <f>AU2118-AU2119</f>
        <v/>
      </c>
      <c r="AV2120">
        <f>AV2118-AV2119</f>
        <v/>
      </c>
      <c r="AW2120">
        <f>AW2118-AW2119</f>
        <v/>
      </c>
      <c r="AY2120">
        <f>AY2118-AY2119</f>
        <v/>
      </c>
      <c r="AZ2120">
        <f>AZ2118-AZ2119</f>
        <v/>
      </c>
      <c r="BA2120">
        <f>BA2118-BA2119</f>
        <v/>
      </c>
      <c r="BB2120">
        <f>BB2118-BB2119</f>
        <v/>
      </c>
      <c r="BD2120">
        <f>BD2118-BD2119</f>
        <v/>
      </c>
      <c r="BE2120">
        <f>BE2118-BE2119</f>
        <v/>
      </c>
      <c r="BF2120">
        <f>BF2118-BF2119</f>
        <v/>
      </c>
    </row>
    <row r="2122">
      <c r="A2122" t="inlineStr">
        <is>
          <t>Net cash provided by used in financing activities:</t>
        </is>
      </c>
    </row>
    <row r="2123">
      <c r="A2123" t="inlineStr">
        <is>
          <t>Proceeds from issuance of long-term debt</t>
        </is>
      </c>
      <c r="C2123" t="inlineStr">
        <is>
          <t>Million</t>
        </is>
      </c>
      <c r="D2123" t="inlineStr">
        <is>
          <t>QYYY</t>
        </is>
      </c>
      <c r="AJ2123" t="n">
        <v>400</v>
      </c>
      <c r="AK2123" t="n">
        <v>2589</v>
      </c>
      <c r="AL2123" t="n">
        <v>3550</v>
      </c>
      <c r="AM2123" t="n">
        <v>3960</v>
      </c>
      <c r="AO2123" t="n">
        <v>1698</v>
      </c>
      <c r="AP2123" t="n">
        <v>9464</v>
      </c>
      <c r="AQ2123" t="n">
        <v>11564</v>
      </c>
      <c r="AR2123" t="n">
        <v>11780</v>
      </c>
      <c r="AT2123" t="n">
        <v>10861</v>
      </c>
      <c r="AU2123" t="n">
        <v>12096</v>
      </c>
      <c r="AV2123" t="n">
        <v>12096</v>
      </c>
      <c r="AW2123" t="n">
        <v>12190</v>
      </c>
      <c r="AY2123" t="n">
        <v>367</v>
      </c>
      <c r="AZ2123" t="n">
        <v>574</v>
      </c>
      <c r="BA2123" t="n">
        <v>699</v>
      </c>
      <c r="BB2123" t="n">
        <v>1069</v>
      </c>
      <c r="BD2123" t="n">
        <v>1824</v>
      </c>
      <c r="BE2123" t="n">
        <v>2143</v>
      </c>
      <c r="BF2123" t="n">
        <v>2324</v>
      </c>
    </row>
    <row r="2124">
      <c r="A2124" t="inlineStr">
        <is>
          <t>Payments on long-term debt and finance leases</t>
        </is>
      </c>
      <c r="C2124" t="inlineStr">
        <is>
          <t>Million</t>
        </is>
      </c>
      <c r="D2124" t="inlineStr">
        <is>
          <t>QYYY</t>
        </is>
      </c>
      <c r="AJ2124" t="n">
        <v>-849</v>
      </c>
      <c r="AK2124" t="n">
        <v>-1781</v>
      </c>
      <c r="AL2124" t="n">
        <v>-2835</v>
      </c>
      <c r="AM2124" t="n">
        <v>-4190</v>
      </c>
      <c r="AO2124" t="n">
        <v>-926</v>
      </c>
      <c r="AP2124" t="n">
        <v>-2477</v>
      </c>
      <c r="AQ2124" t="n">
        <v>-3018</v>
      </c>
      <c r="AR2124" t="n">
        <v>-3535</v>
      </c>
      <c r="AT2124" t="n">
        <v>-4054</v>
      </c>
      <c r="AU2124" t="n">
        <v>-5040</v>
      </c>
      <c r="AV2124" t="n">
        <v>-6639</v>
      </c>
      <c r="AW2124" t="n">
        <v>-7343</v>
      </c>
      <c r="AY2124" t="n">
        <v>-661</v>
      </c>
      <c r="AZ2124" t="n">
        <v>-1659</v>
      </c>
      <c r="BA2124" t="n">
        <v>-2038</v>
      </c>
      <c r="BB2124" t="n">
        <v>-3752</v>
      </c>
      <c r="BD2124" t="n">
        <v>-2326</v>
      </c>
      <c r="BE2124" t="n">
        <v>-3246</v>
      </c>
      <c r="BF2124" t="n">
        <v>-4624</v>
      </c>
    </row>
    <row r="2125">
      <c r="A2125" t="inlineStr">
        <is>
          <t>Proceeds from issuance of equity</t>
        </is>
      </c>
      <c r="C2125" t="inlineStr">
        <is>
          <t>Million</t>
        </is>
      </c>
      <c r="D2125" t="inlineStr">
        <is>
          <t>QYYY</t>
        </is>
      </c>
      <c r="AO2125" t="n">
        <v>0</v>
      </c>
      <c r="AP2125" t="n">
        <v>1527</v>
      </c>
      <c r="AQ2125" t="n">
        <v>1527</v>
      </c>
      <c r="AR2125" t="n">
        <v>2970</v>
      </c>
      <c r="AT2125" t="n">
        <v>316</v>
      </c>
      <c r="AU2125" t="n">
        <v>460</v>
      </c>
      <c r="AV2125" t="n">
        <v>460</v>
      </c>
      <c r="AW2125" t="n">
        <v>460</v>
      </c>
    </row>
    <row r="2126">
      <c r="A2126" t="inlineStr">
        <is>
          <t>Deferred financing costs</t>
        </is>
      </c>
      <c r="C2126" t="inlineStr">
        <is>
          <t>Million</t>
        </is>
      </c>
      <c r="D2126" t="inlineStr">
        <is>
          <t>QYYY</t>
        </is>
      </c>
      <c r="AJ2126" t="n">
        <v>-6</v>
      </c>
      <c r="AK2126" t="n">
        <v>-23</v>
      </c>
      <c r="AL2126" t="n">
        <v>-51</v>
      </c>
      <c r="AM2126" t="n">
        <v>-61</v>
      </c>
      <c r="AO2126" t="n">
        <v>-31</v>
      </c>
      <c r="AP2126" t="n">
        <v>-84</v>
      </c>
      <c r="AQ2126" t="n">
        <v>-132</v>
      </c>
      <c r="AR2126" t="n">
        <v>-93</v>
      </c>
      <c r="AT2126" t="n">
        <v>-162</v>
      </c>
      <c r="AU2126" t="n">
        <v>-166</v>
      </c>
      <c r="AV2126" t="n">
        <v>-176</v>
      </c>
      <c r="AW2126" t="n">
        <v>-209</v>
      </c>
      <c r="AY2126" t="n">
        <v>0</v>
      </c>
      <c r="AZ2126" t="n">
        <v>0</v>
      </c>
      <c r="BA2126" t="n">
        <v>-2</v>
      </c>
      <c r="BB2126" t="n">
        <v>-4</v>
      </c>
    </row>
    <row r="2127">
      <c r="A2127" t="inlineStr">
        <is>
          <t>Treasury stock repurchases</t>
        </is>
      </c>
      <c r="C2127" t="inlineStr">
        <is>
          <t>Million</t>
        </is>
      </c>
      <c r="D2127" t="inlineStr">
        <is>
          <t>QYYY</t>
        </is>
      </c>
      <c r="AJ2127" t="n">
        <v>-608</v>
      </c>
      <c r="AK2127" t="n">
        <v>-625</v>
      </c>
      <c r="AL2127" t="n">
        <v>-825</v>
      </c>
      <c r="AM2127" t="n">
        <v>-1097</v>
      </c>
      <c r="AO2127" t="n">
        <v>-171</v>
      </c>
      <c r="AP2127" t="n">
        <v>-173</v>
      </c>
      <c r="AQ2127" t="n">
        <v>-173</v>
      </c>
      <c r="AR2127" t="n">
        <v>-173</v>
      </c>
      <c r="AT2127" t="n">
        <v>-13</v>
      </c>
      <c r="AU2127" t="n">
        <v>-13</v>
      </c>
      <c r="AV2127" t="n">
        <v>-13</v>
      </c>
      <c r="AW2127" t="n">
        <v>-18</v>
      </c>
      <c r="AY2127" t="n">
        <v>-14</v>
      </c>
      <c r="AZ2127" t="n">
        <v>-16</v>
      </c>
      <c r="BA2127" t="n">
        <v>-16</v>
      </c>
      <c r="BB2127" t="n">
        <v>-21</v>
      </c>
    </row>
    <row r="2128">
      <c r="A2128" t="inlineStr">
        <is>
          <t>Dividend payments</t>
        </is>
      </c>
      <c r="C2128" t="inlineStr">
        <is>
          <t>Million</t>
        </is>
      </c>
      <c r="D2128" t="inlineStr">
        <is>
          <t>QYYY</t>
        </is>
      </c>
      <c r="AJ2128" t="n">
        <v>-46</v>
      </c>
      <c r="AK2128" t="n">
        <v>-90</v>
      </c>
      <c r="AL2128" t="n">
        <v>-135</v>
      </c>
      <c r="AM2128" t="n">
        <v>-178</v>
      </c>
      <c r="AO2128" t="n">
        <v>-43</v>
      </c>
      <c r="AP2128" t="n">
        <v>-43</v>
      </c>
      <c r="AQ2128" t="n">
        <v>-43</v>
      </c>
      <c r="AR2128" t="n">
        <v>-43</v>
      </c>
    </row>
    <row r="2129">
      <c r="A2129" t="inlineStr">
        <is>
          <t>Other financing activities</t>
        </is>
      </c>
      <c r="C2129" t="inlineStr">
        <is>
          <t>Million</t>
        </is>
      </c>
      <c r="D2129" t="inlineStr">
        <is>
          <t>QYYY</t>
        </is>
      </c>
      <c r="AJ2129" t="n">
        <v>0</v>
      </c>
      <c r="AK2129" t="n">
        <v>0</v>
      </c>
      <c r="AL2129" t="n">
        <v>0</v>
      </c>
      <c r="AM2129" t="n">
        <v>-2</v>
      </c>
      <c r="AO2129" t="n">
        <v>-1</v>
      </c>
      <c r="AP2129" t="n">
        <v>0</v>
      </c>
      <c r="AQ2129" t="n">
        <v>0</v>
      </c>
      <c r="AR2129" t="n">
        <v>88</v>
      </c>
      <c r="AT2129" t="n">
        <v>65</v>
      </c>
      <c r="AU2129" t="n">
        <v>121</v>
      </c>
      <c r="AV2129" t="n">
        <v>121</v>
      </c>
      <c r="AW2129" t="n">
        <v>208</v>
      </c>
      <c r="AY2129" t="n">
        <v>-2</v>
      </c>
      <c r="AZ2129" t="n">
        <v>6</v>
      </c>
      <c r="BA2129" t="n">
        <v>10</v>
      </c>
      <c r="BB2129" t="n">
        <v>77</v>
      </c>
      <c r="BD2129" t="n">
        <v>-37</v>
      </c>
      <c r="BE2129" t="n">
        <v>-55</v>
      </c>
      <c r="BF2129" t="n">
        <v>-92</v>
      </c>
    </row>
    <row r="2130">
      <c r="A2130" t="inlineStr">
        <is>
          <t>Net cash provided by (used in) financing activities</t>
        </is>
      </c>
      <c r="C2130" t="inlineStr">
        <is>
          <t>Million</t>
        </is>
      </c>
      <c r="D2130" t="inlineStr">
        <is>
          <t>QYYY</t>
        </is>
      </c>
      <c r="AJ2130" t="n">
        <v>-1109</v>
      </c>
      <c r="AK2130" t="n">
        <v>70</v>
      </c>
      <c r="AL2130" t="n">
        <v>-296</v>
      </c>
      <c r="AM2130" t="n">
        <v>-1568</v>
      </c>
      <c r="AO2130" t="n">
        <v>526</v>
      </c>
      <c r="AP2130" t="n">
        <v>8214</v>
      </c>
      <c r="AQ2130" t="n">
        <v>9725</v>
      </c>
      <c r="AR2130" t="n">
        <v>10994</v>
      </c>
      <c r="AT2130" t="n">
        <v>7013</v>
      </c>
      <c r="AU2130" t="n">
        <v>7458</v>
      </c>
      <c r="AV2130" t="n">
        <v>5849</v>
      </c>
      <c r="AW2130" t="n">
        <v>5288</v>
      </c>
      <c r="AY2130" t="n">
        <v>-310</v>
      </c>
      <c r="AZ2130" t="n">
        <v>-1095</v>
      </c>
      <c r="BA2130" t="n">
        <v>-1347</v>
      </c>
      <c r="BB2130" t="n">
        <v>-2631</v>
      </c>
      <c r="BD2130" t="n">
        <v>-539</v>
      </c>
      <c r="BE2130" t="n">
        <v>-1158</v>
      </c>
      <c r="BF2130" t="n">
        <v>-2392</v>
      </c>
    </row>
    <row r="2131">
      <c r="A2131" t="inlineStr">
        <is>
          <t>Net cash provided by (used in) financing activities-c</t>
        </is>
      </c>
      <c r="I2131">
        <f>SUM(I2123:I2129)</f>
        <v/>
      </c>
      <c r="N2131">
        <f>SUM(N2123:N2129)</f>
        <v/>
      </c>
      <c r="S2131">
        <f>SUM(S2123:S2129)</f>
        <v/>
      </c>
      <c r="X2131">
        <f>SUM(X2123:X2129)</f>
        <v/>
      </c>
      <c r="AC2131">
        <f>SUM(AC2123:AC2129)</f>
        <v/>
      </c>
      <c r="AH2131">
        <f>SUM(AH2123:AH2129)</f>
        <v/>
      </c>
      <c r="AJ2131">
        <f>SUM(AJ2123:AJ2129)</f>
        <v/>
      </c>
      <c r="AK2131">
        <f>SUM(AK2123:AK2129)</f>
        <v/>
      </c>
      <c r="AL2131">
        <f>SUM(AL2123:AL2129)</f>
        <v/>
      </c>
      <c r="AM2131">
        <f>SUM(AM2123:AM2129)</f>
        <v/>
      </c>
      <c r="AO2131">
        <f>SUM(AO2123:AO2129)</f>
        <v/>
      </c>
      <c r="AP2131">
        <f>SUM(AP2123:AP2129)</f>
        <v/>
      </c>
      <c r="AQ2131">
        <f>SUM(AQ2123:AQ2129)</f>
        <v/>
      </c>
      <c r="AR2131">
        <f>SUM(AR2123:AR2129)</f>
        <v/>
      </c>
      <c r="AT2131">
        <f>SUM(AT2123:AT2129)</f>
        <v/>
      </c>
      <c r="AU2131">
        <f>SUM(AU2123:AU2129)</f>
        <v/>
      </c>
      <c r="AV2131">
        <f>SUM(AV2123:AV2129)</f>
        <v/>
      </c>
      <c r="AW2131">
        <f>SUM(AW2123:AW2129)</f>
        <v/>
      </c>
      <c r="AY2131">
        <f>SUM(AY2123:AY2129)</f>
        <v/>
      </c>
      <c r="AZ2131">
        <f>SUM(AZ2123:AZ2129)</f>
        <v/>
      </c>
      <c r="BA2131">
        <f>SUM(BA2123:BA2129)</f>
        <v/>
      </c>
      <c r="BB2131">
        <f>SUM(BB2123:BB2129)</f>
        <v/>
      </c>
      <c r="BD2131">
        <f>SUM(BD2123:BD2129)</f>
        <v/>
      </c>
      <c r="BE2131">
        <f>SUM(BE2123:BE2129)</f>
        <v/>
      </c>
      <c r="BF2131">
        <f>SUM(BF2123:BF2129)</f>
        <v/>
      </c>
    </row>
    <row r="2132">
      <c r="A2132" t="inlineStr">
        <is>
          <t>Sum check</t>
        </is>
      </c>
      <c r="I2132">
        <f>I2130-I2131</f>
        <v/>
      </c>
      <c r="N2132">
        <f>N2130-N2131</f>
        <v/>
      </c>
      <c r="S2132">
        <f>S2130-S2131</f>
        <v/>
      </c>
      <c r="X2132">
        <f>X2130-X2131</f>
        <v/>
      </c>
      <c r="AC2132">
        <f>AC2130-AC2131</f>
        <v/>
      </c>
      <c r="AH2132">
        <f>AH2130-AH2131</f>
        <v/>
      </c>
      <c r="AJ2132">
        <f>AJ2130-AJ2131</f>
        <v/>
      </c>
      <c r="AK2132">
        <f>AK2130-AK2131</f>
        <v/>
      </c>
      <c r="AL2132">
        <f>AL2130-AL2131</f>
        <v/>
      </c>
      <c r="AM2132">
        <f>AM2130-AM2131</f>
        <v/>
      </c>
      <c r="AO2132">
        <f>AO2130-AO2131</f>
        <v/>
      </c>
      <c r="AP2132">
        <f>AP2130-AP2131</f>
        <v/>
      </c>
      <c r="AQ2132">
        <f>AQ2130-AQ2131</f>
        <v/>
      </c>
      <c r="AR2132">
        <f>AR2130-AR2131</f>
        <v/>
      </c>
      <c r="AT2132">
        <f>AT2130-AT2131</f>
        <v/>
      </c>
      <c r="AU2132">
        <f>AU2130-AU2131</f>
        <v/>
      </c>
      <c r="AV2132">
        <f>AV2130-AV2131</f>
        <v/>
      </c>
      <c r="AW2132">
        <f>AW2130-AW2131</f>
        <v/>
      </c>
      <c r="AY2132">
        <f>AY2130-AY2131</f>
        <v/>
      </c>
      <c r="AZ2132">
        <f>AZ2130-AZ2131</f>
        <v/>
      </c>
      <c r="BA2132">
        <f>BA2130-BA2131</f>
        <v/>
      </c>
      <c r="BB2132">
        <f>BB2130-BB2131</f>
        <v/>
      </c>
      <c r="BD2132">
        <f>BD2130-BD2131</f>
        <v/>
      </c>
      <c r="BE2132">
        <f>BE2130-BE2131</f>
        <v/>
      </c>
      <c r="BF2132">
        <f>BF2130-BF2131</f>
        <v/>
      </c>
    </row>
    <row r="2134">
      <c r="A2134" t="inlineStr">
        <is>
          <t>Net increase in cash and restricted cash</t>
        </is>
      </c>
      <c r="C2134" t="inlineStr">
        <is>
          <t>Million</t>
        </is>
      </c>
      <c r="D2134" t="inlineStr">
        <is>
          <t>QYYY</t>
        </is>
      </c>
      <c r="AJ2134" t="n">
        <v>62</v>
      </c>
      <c r="AK2134" t="n">
        <v>44</v>
      </c>
      <c r="AL2134" t="n">
        <v>37</v>
      </c>
      <c r="AM2134" t="n">
        <v>4</v>
      </c>
      <c r="AO2134" t="n">
        <v>196</v>
      </c>
      <c r="AP2134" t="n">
        <v>177</v>
      </c>
      <c r="AQ2134" t="n">
        <v>7</v>
      </c>
      <c r="AR2134" t="n">
        <v>109</v>
      </c>
      <c r="AT2134" t="n">
        <v>35</v>
      </c>
      <c r="AU2134" t="n">
        <v>66</v>
      </c>
      <c r="AV2134" t="n">
        <v>32</v>
      </c>
      <c r="AW2134" t="n">
        <v>9</v>
      </c>
      <c r="AY2134" t="n">
        <v>104</v>
      </c>
      <c r="AZ2134" t="n">
        <v>129</v>
      </c>
      <c r="BA2134" t="n">
        <v>68</v>
      </c>
      <c r="BB2134" t="n">
        <v>178</v>
      </c>
      <c r="BD2134" t="n">
        <v>-2</v>
      </c>
      <c r="BE2134" t="n">
        <v>193</v>
      </c>
      <c r="BF2134" t="n">
        <v>101</v>
      </c>
    </row>
    <row r="2135">
      <c r="A2135" t="inlineStr">
        <is>
          <t>Net increase in cash and restricted cash-c</t>
        </is>
      </c>
      <c r="I2135">
        <f>SUM(I2105,I2118,I2130)</f>
        <v/>
      </c>
      <c r="N2135">
        <f>SUM(N2105,N2118,N2130)</f>
        <v/>
      </c>
      <c r="S2135">
        <f>SUM(S2105,S2118,S2130)</f>
        <v/>
      </c>
      <c r="X2135">
        <f>SUM(X2105,X2118,X2130)</f>
        <v/>
      </c>
      <c r="AC2135">
        <f>SUM(AC2105,AC2118,AC2130)</f>
        <v/>
      </c>
      <c r="AH2135">
        <f>SUM(AH2105,AH2118,AH2130)</f>
        <v/>
      </c>
      <c r="AJ2135">
        <f>SUM(AJ2105,AJ2118,AJ2130)</f>
        <v/>
      </c>
      <c r="AK2135">
        <f>SUM(AK2105,AK2118,AK2130)</f>
        <v/>
      </c>
      <c r="AL2135">
        <f>SUM(AL2105,AL2118,AL2130)</f>
        <v/>
      </c>
      <c r="AM2135">
        <f>SUM(AM2105,AM2118,AM2130)</f>
        <v/>
      </c>
      <c r="AO2135">
        <f>SUM(AO2105,AO2118,AO2130)</f>
        <v/>
      </c>
      <c r="AP2135">
        <f>SUM(AP2105,AP2118,AP2130)</f>
        <v/>
      </c>
      <c r="AQ2135">
        <f>SUM(AQ2105,AQ2118,AQ2130)</f>
        <v/>
      </c>
      <c r="AR2135">
        <f>SUM(AR2105,AR2118,AR2130)</f>
        <v/>
      </c>
      <c r="AT2135">
        <f>SUM(AT2105,AT2118,AT2130)</f>
        <v/>
      </c>
      <c r="AU2135">
        <f>SUM(AU2105,AU2118,AU2130)</f>
        <v/>
      </c>
      <c r="AV2135">
        <f>SUM(AV2105,AV2118,AV2130)</f>
        <v/>
      </c>
      <c r="AW2135">
        <f>SUM(AW2105,AW2118,AW2130)</f>
        <v/>
      </c>
      <c r="AY2135">
        <f>SUM(AY2105,AY2118,AY2130)</f>
        <v/>
      </c>
      <c r="AZ2135">
        <f>SUM(AZ2105,AZ2118,AZ2130)</f>
        <v/>
      </c>
      <c r="BA2135">
        <f>SUM(BA2105,BA2118,BA2130)</f>
        <v/>
      </c>
      <c r="BB2135">
        <f>SUM(BB2105,BB2118,BB2130)</f>
        <v/>
      </c>
      <c r="BD2135">
        <f>SUM(BD2105,BD2118,BD2130)</f>
        <v/>
      </c>
      <c r="BE2135">
        <f>SUM(BE2105,BE2118,BE2130)</f>
        <v/>
      </c>
      <c r="BF2135">
        <f>SUM(BF2105,BF2118,BF2130)</f>
        <v/>
      </c>
    </row>
    <row r="2136">
      <c r="A2136" t="inlineStr">
        <is>
          <t>Sum check</t>
        </is>
      </c>
      <c r="I2136">
        <f>I2134-I2135</f>
        <v/>
      </c>
      <c r="N2136">
        <f>N2134-N2135</f>
        <v/>
      </c>
      <c r="S2136">
        <f>S2134-S2135</f>
        <v/>
      </c>
      <c r="X2136">
        <f>X2134-X2135</f>
        <v/>
      </c>
      <c r="AC2136">
        <f>AC2134-AC2135</f>
        <v/>
      </c>
      <c r="AH2136">
        <f>AH2134-AH2135</f>
        <v/>
      </c>
      <c r="AJ2136">
        <f>AJ2134-AJ2135</f>
        <v/>
      </c>
      <c r="AK2136">
        <f>AK2134-AK2135</f>
        <v/>
      </c>
      <c r="AL2136">
        <f>AL2134-AL2135</f>
        <v/>
      </c>
      <c r="AM2136">
        <f>AM2134-AM2135</f>
        <v/>
      </c>
      <c r="AO2136">
        <f>AO2134-AO2135</f>
        <v/>
      </c>
      <c r="AP2136">
        <f>AP2134-AP2135</f>
        <v/>
      </c>
      <c r="AQ2136">
        <f>AQ2134-AQ2135</f>
        <v/>
      </c>
      <c r="AR2136">
        <f>AR2134-AR2135</f>
        <v/>
      </c>
      <c r="AT2136">
        <f>AT2134-AT2135</f>
        <v/>
      </c>
      <c r="AU2136">
        <f>AU2134-AU2135</f>
        <v/>
      </c>
      <c r="AV2136">
        <f>AV2134-AV2135</f>
        <v/>
      </c>
      <c r="AW2136">
        <f>AW2134-AW2135</f>
        <v/>
      </c>
      <c r="AY2136">
        <f>AY2134-AY2135</f>
        <v/>
      </c>
      <c r="AZ2136">
        <f>AZ2134-AZ2135</f>
        <v/>
      </c>
      <c r="BA2136">
        <f>BA2134-BA2135</f>
        <v/>
      </c>
      <c r="BB2136">
        <f>BB2134-BB2135</f>
        <v/>
      </c>
      <c r="BD2136">
        <f>BD2134-BD2135</f>
        <v/>
      </c>
      <c r="BE2136">
        <f>BE2134-BE2135</f>
        <v/>
      </c>
      <c r="BF2136">
        <f>BF2134-BF2135</f>
        <v/>
      </c>
    </row>
    <row r="2138">
      <c r="A2138" t="inlineStr">
        <is>
          <t>Cash and restricted cash at beginning of period</t>
        </is>
      </c>
      <c r="C2138" t="inlineStr">
        <is>
          <t>Million</t>
        </is>
      </c>
      <c r="D2138" t="inlineStr">
        <is>
          <t>QQQQ</t>
        </is>
      </c>
      <c r="AJ2138" t="n">
        <v>286</v>
      </c>
      <c r="AK2138" t="n">
        <v>286</v>
      </c>
      <c r="AL2138" t="n">
        <v>286</v>
      </c>
      <c r="AM2138" t="n">
        <v>286</v>
      </c>
      <c r="AO2138" t="n">
        <v>290</v>
      </c>
      <c r="AP2138" t="n">
        <v>290</v>
      </c>
      <c r="AQ2138" t="n">
        <v>290</v>
      </c>
      <c r="AR2138" t="n">
        <v>290</v>
      </c>
      <c r="AT2138" t="n">
        <v>399</v>
      </c>
      <c r="AU2138" t="n">
        <v>399</v>
      </c>
      <c r="AV2138" t="n">
        <v>399</v>
      </c>
      <c r="AW2138" t="n">
        <v>399</v>
      </c>
      <c r="AY2138" t="n">
        <v>408</v>
      </c>
      <c r="AZ2138" t="n">
        <v>408</v>
      </c>
      <c r="BA2138" t="n">
        <v>408</v>
      </c>
      <c r="BB2138" t="n">
        <v>408</v>
      </c>
      <c r="BD2138" t="n">
        <v>586</v>
      </c>
      <c r="BE2138" t="n">
        <v>586</v>
      </c>
      <c r="BF2138" t="n">
        <v>586</v>
      </c>
    </row>
    <row r="2139">
      <c r="A2139" t="inlineStr">
        <is>
          <t>Cash and restricted cash at end of period</t>
        </is>
      </c>
      <c r="C2139" t="inlineStr">
        <is>
          <t>Million</t>
        </is>
      </c>
      <c r="D2139" t="inlineStr">
        <is>
          <t>QQQQ</t>
        </is>
      </c>
      <c r="AJ2139" t="n">
        <v>348</v>
      </c>
      <c r="AK2139" t="n">
        <v>330</v>
      </c>
      <c r="AL2139" t="n">
        <v>323</v>
      </c>
      <c r="AM2139" t="n">
        <v>290</v>
      </c>
      <c r="AO2139" t="n">
        <v>486</v>
      </c>
      <c r="AP2139" t="n">
        <v>467</v>
      </c>
      <c r="AQ2139" t="n">
        <v>297</v>
      </c>
      <c r="AR2139" t="n">
        <v>399</v>
      </c>
      <c r="AT2139" t="n">
        <v>434</v>
      </c>
      <c r="AU2139" t="n">
        <v>465</v>
      </c>
      <c r="AV2139" t="n">
        <v>431</v>
      </c>
      <c r="AW2139" t="n">
        <v>408</v>
      </c>
      <c r="AY2139" t="n">
        <v>512</v>
      </c>
      <c r="AZ2139" t="n">
        <v>537</v>
      </c>
      <c r="BA2139" t="n">
        <v>476</v>
      </c>
      <c r="BB2139" t="n">
        <v>586</v>
      </c>
      <c r="BD2139" t="n">
        <v>584</v>
      </c>
      <c r="BE2139" t="n">
        <v>779</v>
      </c>
      <c r="BF2139" t="n">
        <v>687</v>
      </c>
    </row>
    <row r="2140">
      <c r="A2140" t="inlineStr">
        <is>
          <t>Link check</t>
        </is>
      </c>
      <c r="I2140">
        <f>I2139-I2100</f>
        <v/>
      </c>
      <c r="N2140">
        <f>N2139-N2100</f>
        <v/>
      </c>
      <c r="S2140">
        <f>S2139-S2100</f>
        <v/>
      </c>
      <c r="X2140">
        <f>X2139-X2100</f>
        <v/>
      </c>
      <c r="AC2140">
        <f>AC2139-AC2100</f>
        <v/>
      </c>
      <c r="AH2140">
        <f>AH2139-AH2100</f>
        <v/>
      </c>
      <c r="AJ2140">
        <f>AJ2139-AJ2100</f>
        <v/>
      </c>
      <c r="AK2140">
        <f>AK2139-AK2100</f>
        <v/>
      </c>
      <c r="AL2140">
        <f>AL2139-AL2100</f>
        <v/>
      </c>
      <c r="AM2140">
        <f>AM2139-AM2100</f>
        <v/>
      </c>
      <c r="AO2140">
        <f>AO2139-AO2100</f>
        <v/>
      </c>
      <c r="AP2140">
        <f>AP2139-AP2100</f>
        <v/>
      </c>
      <c r="AQ2140">
        <f>AQ2139-AQ2100</f>
        <v/>
      </c>
      <c r="AR2140">
        <f>AR2139-AR2100</f>
        <v/>
      </c>
      <c r="AT2140">
        <f>AT2139-AT2100</f>
        <v/>
      </c>
      <c r="AU2140">
        <f>AU2139-AU2100</f>
        <v/>
      </c>
      <c r="AV2140">
        <f>AV2139-AV2100</f>
        <v/>
      </c>
      <c r="AW2140">
        <f>AW2139-AW2100</f>
        <v/>
      </c>
      <c r="AY2140">
        <f>AY2139-AY2100</f>
        <v/>
      </c>
      <c r="AZ2140">
        <f>AZ2139-AZ2100</f>
        <v/>
      </c>
      <c r="BA2140">
        <f>BA2139-BA2100</f>
        <v/>
      </c>
      <c r="BB2140">
        <f>BB2139-BB2100</f>
        <v/>
      </c>
      <c r="BD2140">
        <f>BD2139-BD2100</f>
        <v/>
      </c>
      <c r="BE2140">
        <f>BE2139-BE2100</f>
        <v/>
      </c>
      <c r="BF2140">
        <f>BF2139-BF2100</f>
        <v/>
      </c>
    </row>
    <row r="2142">
      <c r="A2142" t="inlineStr">
        <is>
          <t>Free Cash Flow</t>
        </is>
      </c>
    </row>
    <row r="2143">
      <c r="A2143" t="inlineStr">
        <is>
          <t>Net cash provided by operating activities</t>
        </is>
      </c>
      <c r="C2143" t="inlineStr">
        <is>
          <t>Million</t>
        </is>
      </c>
      <c r="D2143" t="inlineStr">
        <is>
          <t>QYYY</t>
        </is>
      </c>
      <c r="BD2143" t="n">
        <v>3333</v>
      </c>
      <c r="BE2143" t="n">
        <v>5096</v>
      </c>
      <c r="BF2143" s="2" t="n">
        <v>5154</v>
      </c>
    </row>
    <row r="2144">
      <c r="A2144" t="inlineStr">
        <is>
          <t>Adjusted net cash used in investing activities</t>
        </is>
      </c>
      <c r="C2144" t="inlineStr">
        <is>
          <t>Million</t>
        </is>
      </c>
      <c r="D2144" t="inlineStr">
        <is>
          <t>QYYY</t>
        </is>
      </c>
      <c r="BD2144" t="n">
        <v>-317</v>
      </c>
      <c r="BE2144" t="n">
        <v>-833</v>
      </c>
      <c r="BF2144" s="2" t="n">
        <v>-1159</v>
      </c>
    </row>
    <row r="2145">
      <c r="A2145" t="inlineStr">
        <is>
          <t>Free cash flow</t>
        </is>
      </c>
      <c r="C2145" t="inlineStr">
        <is>
          <t>Million</t>
        </is>
      </c>
      <c r="D2145" t="inlineStr">
        <is>
          <t>QYYY</t>
        </is>
      </c>
      <c r="BD2145" t="n">
        <v>3016</v>
      </c>
      <c r="BE2145" t="n">
        <v>4263</v>
      </c>
      <c r="BF2145" s="2" t="n">
        <v>3995</v>
      </c>
    </row>
    <row r="2146">
      <c r="A2146" t="inlineStr">
        <is>
          <t>Free cash flow-c</t>
        </is>
      </c>
      <c r="I2146">
        <f>SUM(I2143:I2144)</f>
        <v/>
      </c>
      <c r="N2146">
        <f>SUM(N2143:N2144)</f>
        <v/>
      </c>
      <c r="S2146">
        <f>SUM(S2143:S2144)</f>
        <v/>
      </c>
      <c r="X2146">
        <f>SUM(X2143:X2144)</f>
        <v/>
      </c>
      <c r="AC2146">
        <f>SUM(AC2143:AC2144)</f>
        <v/>
      </c>
      <c r="AH2146">
        <f>SUM(AH2143:AH2144)</f>
        <v/>
      </c>
      <c r="AM2146">
        <f>SUM(AM2143:AM2144)</f>
        <v/>
      </c>
      <c r="AR2146">
        <f>SUM(AR2143:AR2144)</f>
        <v/>
      </c>
      <c r="AV2146">
        <f>SUM(AV2143:AV2144)</f>
        <v/>
      </c>
      <c r="BD2146">
        <f>SUM(BD2143:BD2144)</f>
        <v/>
      </c>
      <c r="BE2146">
        <f>SUM(BE2143:BE2144)</f>
        <v/>
      </c>
      <c r="BF2146">
        <f>SUM(BF2143:BF2144)</f>
        <v/>
      </c>
    </row>
    <row r="2147">
      <c r="A2147" t="inlineStr">
        <is>
          <t>Sum check</t>
        </is>
      </c>
      <c r="I2147">
        <f>I2146-I2145</f>
        <v/>
      </c>
      <c r="N2147">
        <f>N2146-N2145</f>
        <v/>
      </c>
      <c r="S2147">
        <f>S2146-S2145</f>
        <v/>
      </c>
      <c r="X2147">
        <f>X2146-X2145</f>
        <v/>
      </c>
      <c r="AC2147">
        <f>AC2146-AC2145</f>
        <v/>
      </c>
      <c r="AH2147">
        <f>AH2146-AH2145</f>
        <v/>
      </c>
      <c r="AM2147">
        <f>AM2146-AM2145</f>
        <v/>
      </c>
      <c r="AR2147">
        <f>AR2146-AR2145</f>
        <v/>
      </c>
      <c r="AV2147">
        <f>AV2146-AV2145</f>
        <v/>
      </c>
      <c r="BD2147">
        <f>BD2146-BD2145</f>
        <v/>
      </c>
      <c r="BE2147">
        <f>BE2146-BE2145</f>
        <v/>
      </c>
      <c r="BF2147">
        <f>BF2146-BF2145</f>
        <v/>
      </c>
    </row>
    <row r="2149">
      <c r="A2149" t="inlineStr">
        <is>
          <t>Adjusted net cash used in investing activities</t>
        </is>
      </c>
    </row>
    <row r="2150">
      <c r="A2150" t="inlineStr">
        <is>
          <t>Net cash used in investing activities</t>
        </is>
      </c>
      <c r="C2150" t="inlineStr">
        <is>
          <t>Million</t>
        </is>
      </c>
      <c r="D2150" t="inlineStr">
        <is>
          <t>QYYY</t>
        </is>
      </c>
      <c r="BD2150" t="n">
        <v>-2796</v>
      </c>
      <c r="BE2150" t="n">
        <v>-3745</v>
      </c>
      <c r="BF2150" s="2" t="n">
        <v>-2661</v>
      </c>
    </row>
    <row r="2151">
      <c r="A2151" t="inlineStr">
        <is>
          <t>Adjustments:</t>
        </is>
      </c>
    </row>
    <row r="2152">
      <c r="A2152" t="inlineStr">
        <is>
          <t>Net purchases of short-term investments</t>
        </is>
      </c>
      <c r="C2152" t="inlineStr">
        <is>
          <t>Million</t>
        </is>
      </c>
      <c r="D2152" t="inlineStr">
        <is>
          <t>QYYY</t>
        </is>
      </c>
      <c r="BD2152" t="n">
        <v>2465</v>
      </c>
      <c r="BE2152" t="n">
        <v>2931</v>
      </c>
      <c r="BF2152" s="2" t="n">
        <v>1466</v>
      </c>
    </row>
    <row r="2153">
      <c r="A2153" t="inlineStr">
        <is>
          <t>Decrease in restricted cash</t>
        </is>
      </c>
      <c r="C2153" t="inlineStr">
        <is>
          <t>Million</t>
        </is>
      </c>
      <c r="D2153" t="inlineStr">
        <is>
          <t>QYYY</t>
        </is>
      </c>
      <c r="BD2153" t="n">
        <v>14</v>
      </c>
      <c r="BE2153" t="n">
        <v>-19</v>
      </c>
      <c r="BF2153" s="2" t="n">
        <v>36</v>
      </c>
    </row>
    <row r="2154">
      <c r="A2154" t="inlineStr">
        <is>
          <t>Adjusted net cash used in investing activities</t>
        </is>
      </c>
      <c r="C2154" t="inlineStr">
        <is>
          <t>Million</t>
        </is>
      </c>
      <c r="D2154" t="inlineStr">
        <is>
          <t>QYYY</t>
        </is>
      </c>
      <c r="BD2154" t="n">
        <v>-317</v>
      </c>
      <c r="BE2154" t="n">
        <v>-833</v>
      </c>
      <c r="BF2154" s="2" t="n">
        <v>-1159</v>
      </c>
    </row>
    <row r="2155">
      <c r="A2155" t="inlineStr">
        <is>
          <t>Adjusted net cash used in investing activities-c</t>
        </is>
      </c>
      <c r="I2155">
        <f>SUM(I2150,I2152:I2153)</f>
        <v/>
      </c>
      <c r="N2155">
        <f>SUM(N2150,N2152:N2153)</f>
        <v/>
      </c>
      <c r="S2155">
        <f>SUM(S2150,S2152:S2153)</f>
        <v/>
      </c>
      <c r="X2155">
        <f>SUM(X2150,X2152:X2153)</f>
        <v/>
      </c>
      <c r="AC2155">
        <f>SUM(AC2150,AC2152:AC2153)</f>
        <v/>
      </c>
      <c r="AH2155">
        <f>SUM(AH2150,AH2152:AH2153)</f>
        <v/>
      </c>
      <c r="AM2155">
        <f>SUM(AM2150,AM2152:AM2153)</f>
        <v/>
      </c>
      <c r="AR2155">
        <f>SUM(AR2150,AR2152:AR2153)</f>
        <v/>
      </c>
      <c r="AV2155">
        <f>SUM(AV2150,AV2152:AV2153)</f>
        <v/>
      </c>
      <c r="BD2155">
        <f>SUM(BD2150,BD2152:BD2153)</f>
        <v/>
      </c>
      <c r="BE2155">
        <f>SUM(BE2150,BE2152:BE2153)</f>
        <v/>
      </c>
      <c r="BF2155">
        <f>SUM(BF2150,BF2152:BF2153)</f>
        <v/>
      </c>
    </row>
    <row r="2156">
      <c r="A2156" t="inlineStr">
        <is>
          <t>Sum check</t>
        </is>
      </c>
      <c r="I2156">
        <f>I2155-I2154</f>
        <v/>
      </c>
      <c r="N2156">
        <f>N2155-N2154</f>
        <v/>
      </c>
      <c r="S2156">
        <f>S2155-S2154</f>
        <v/>
      </c>
      <c r="X2156">
        <f>X2155-X2154</f>
        <v/>
      </c>
      <c r="AC2156">
        <f>AC2155-AC2154</f>
        <v/>
      </c>
      <c r="AH2156">
        <f>AH2155-AH2154</f>
        <v/>
      </c>
      <c r="AM2156">
        <f>AM2155-AM2154</f>
        <v/>
      </c>
      <c r="AR2156">
        <f>AR2155-AR2154</f>
        <v/>
      </c>
      <c r="AV2156">
        <f>AV2155-AV2154</f>
        <v/>
      </c>
      <c r="BD2156">
        <f>BD2155-BD2154</f>
        <v/>
      </c>
      <c r="BE2156">
        <f>BE2155-BE2154</f>
        <v/>
      </c>
      <c r="BF2156">
        <f>BF2155-BF2154</f>
        <v/>
      </c>
    </row>
    <row r="2158">
      <c r="A2158" t="inlineStr">
        <is>
          <t>Adjusted EBITDAR</t>
        </is>
      </c>
    </row>
    <row r="2159">
      <c r="A2159" t="inlineStr">
        <is>
          <t>Adjusted EBITDA(LTM)</t>
        </is>
      </c>
    </row>
    <row r="2160">
      <c r="A2160" t="inlineStr">
        <is>
          <t xml:space="preserve">Operating income ,as reported </t>
        </is>
      </c>
      <c r="C2160" t="inlineStr">
        <is>
          <t>Million</t>
        </is>
      </c>
      <c r="D2160" t="inlineStr">
        <is>
          <t>QQQQ</t>
        </is>
      </c>
      <c r="BD2160" t="n">
        <v>3768</v>
      </c>
      <c r="BE2160" t="n">
        <v>4914</v>
      </c>
    </row>
    <row r="2161">
      <c r="A2161" t="inlineStr">
        <is>
          <t>Adjustments:</t>
        </is>
      </c>
    </row>
    <row r="2162">
      <c r="A2162" t="inlineStr">
        <is>
          <t>Aircraft rent</t>
        </is>
      </c>
      <c r="C2162" t="inlineStr">
        <is>
          <t>Million</t>
        </is>
      </c>
      <c r="D2162" t="inlineStr">
        <is>
          <t>QQQQ</t>
        </is>
      </c>
      <c r="BD2162" t="n">
        <v>1390</v>
      </c>
      <c r="BE2162" t="n">
        <v>1389</v>
      </c>
    </row>
    <row r="2163">
      <c r="A2163" t="inlineStr">
        <is>
          <t>Depreciation and amortization</t>
        </is>
      </c>
      <c r="C2163" t="inlineStr">
        <is>
          <t>Million</t>
        </is>
      </c>
      <c r="D2163" t="inlineStr">
        <is>
          <t>QQQQ</t>
        </is>
      </c>
      <c r="BD2163" t="n">
        <v>2295</v>
      </c>
      <c r="BE2163" t="n">
        <v>2274</v>
      </c>
    </row>
    <row r="2164">
      <c r="A2164" t="inlineStr">
        <is>
          <t>Operating special items, net</t>
        </is>
      </c>
      <c r="C2164" t="inlineStr">
        <is>
          <t>Million</t>
        </is>
      </c>
      <c r="D2164" t="inlineStr">
        <is>
          <t>QQQQ</t>
        </is>
      </c>
      <c r="BD2164" t="n">
        <v>53</v>
      </c>
      <c r="BE2164" t="n">
        <v>64</v>
      </c>
    </row>
    <row r="2165">
      <c r="A2165" t="inlineStr">
        <is>
          <t>Adjusted EBITDAR</t>
        </is>
      </c>
      <c r="C2165" t="inlineStr">
        <is>
          <t>Million</t>
        </is>
      </c>
      <c r="D2165" t="inlineStr">
        <is>
          <t>QQQQ</t>
        </is>
      </c>
      <c r="BD2165" t="n">
        <v>7506</v>
      </c>
      <c r="BE2165" t="n">
        <v>8641</v>
      </c>
    </row>
    <row r="2166">
      <c r="A2166" t="inlineStr">
        <is>
          <t>Adjusted EBITDAR-c</t>
        </is>
      </c>
      <c r="I2166">
        <f>SUM(I2160,I2162:I2164)</f>
        <v/>
      </c>
      <c r="N2166">
        <f>SUM(N2160,N2162:N2164)</f>
        <v/>
      </c>
      <c r="S2166">
        <f>SUM(S2160,S2162:S2164)</f>
        <v/>
      </c>
      <c r="X2166">
        <f>SUM(X2160,X2162:X2164)</f>
        <v/>
      </c>
      <c r="AC2166">
        <f>SUM(AC2160,AC2162:AC2164)</f>
        <v/>
      </c>
      <c r="AH2166">
        <f>SUM(AH2160,AH2162:AH2164)</f>
        <v/>
      </c>
      <c r="AM2166">
        <f>SUM(AM2160,AM2162:AM2164)</f>
        <v/>
      </c>
      <c r="AR2166">
        <f>SUM(AR2160,AR2162:AR2164)</f>
        <v/>
      </c>
      <c r="AV2166">
        <f>SUM(AV2160,AV2162:AV2164)</f>
        <v/>
      </c>
      <c r="BD2166">
        <f>SUM(BD2160,BD2162:BD2164)</f>
        <v/>
      </c>
      <c r="BE2166">
        <f>SUM(BE2160,BE2162:BE2164)</f>
        <v/>
      </c>
    </row>
    <row r="2167">
      <c r="A2167" t="inlineStr">
        <is>
          <t>Sum check</t>
        </is>
      </c>
      <c r="I2167">
        <f>I2166-I2165</f>
        <v/>
      </c>
      <c r="N2167">
        <f>N2166-N2165</f>
        <v/>
      </c>
      <c r="S2167">
        <f>S2166-S2165</f>
        <v/>
      </c>
      <c r="X2167">
        <f>X2166-X2165</f>
        <v/>
      </c>
      <c r="AC2167">
        <f>AC2166-AC2165</f>
        <v/>
      </c>
      <c r="AH2167">
        <f>AH2166-AH2165</f>
        <v/>
      </c>
      <c r="AM2167">
        <f>AM2166-AM2165</f>
        <v/>
      </c>
      <c r="AR2167">
        <f>AR2166-AR2165</f>
        <v/>
      </c>
      <c r="AV2167">
        <f>AV2166-AV2165</f>
        <v/>
      </c>
      <c r="BD2167">
        <f>BD2166-BD2165</f>
        <v/>
      </c>
      <c r="BE2167">
        <f>BE2166-BE2165</f>
        <v/>
      </c>
    </row>
    <row r="2169">
      <c r="A2169" t="inlineStr">
        <is>
          <t>GAAP to Non-GAAP</t>
        </is>
      </c>
    </row>
    <row r="2170">
      <c r="A2170" t="inlineStr">
        <is>
          <t>Reconciliation of income before income taxes excluding special items</t>
        </is>
      </c>
    </row>
    <row r="2171">
      <c r="A2171" t="inlineStr">
        <is>
          <t>Income before income taxes as reported</t>
        </is>
      </c>
      <c r="C2171" t="inlineStr">
        <is>
          <t>Million</t>
        </is>
      </c>
      <c r="D2171" t="inlineStr">
        <is>
          <t>QQQQ</t>
        </is>
      </c>
      <c r="E2171" t="inlineStr">
        <is>
          <t>Yes</t>
        </is>
      </c>
      <c r="G2171" t="n">
        <v>574</v>
      </c>
      <c r="H2171" t="n">
        <v>625</v>
      </c>
      <c r="I2171" t="n">
        <v>-2219</v>
      </c>
      <c r="J2171" t="n">
        <v>-1340</v>
      </c>
      <c r="L2171" t="n">
        <v>1204</v>
      </c>
      <c r="M2171" t="n">
        <v>949</v>
      </c>
      <c r="N2171" t="n">
        <v>567</v>
      </c>
      <c r="O2171" t="n">
        <v>3212</v>
      </c>
      <c r="P2171" t="n">
        <v>943</v>
      </c>
      <c r="Q2171" t="n">
        <v>1719</v>
      </c>
      <c r="R2171" t="n">
        <v>1709</v>
      </c>
      <c r="S2171" t="n">
        <v>244</v>
      </c>
      <c r="T2171" t="n">
        <v>4616</v>
      </c>
      <c r="U2171" t="n">
        <v>1117</v>
      </c>
      <c r="V2171" t="n">
        <v>1493</v>
      </c>
      <c r="W2171" t="n">
        <v>1189</v>
      </c>
      <c r="X2171" t="n">
        <v>500</v>
      </c>
      <c r="Y2171" t="n">
        <v>4299</v>
      </c>
      <c r="Z2171" t="n">
        <v>365</v>
      </c>
      <c r="AA2171" t="n">
        <v>1291</v>
      </c>
      <c r="AB2171" t="n">
        <v>1004</v>
      </c>
      <c r="AC2171" t="n">
        <v>425</v>
      </c>
      <c r="AD2171" t="n">
        <v>3084</v>
      </c>
      <c r="AE2171" t="n">
        <v>273</v>
      </c>
      <c r="AF2171" t="n">
        <v>769</v>
      </c>
      <c r="AG2171" t="n">
        <v>456</v>
      </c>
      <c r="AH2171" t="n">
        <v>387</v>
      </c>
      <c r="AI2171" t="n">
        <v>1884</v>
      </c>
      <c r="AJ2171" t="n">
        <v>245</v>
      </c>
      <c r="AK2171" t="n">
        <v>882</v>
      </c>
      <c r="AL2171" t="n">
        <v>557</v>
      </c>
      <c r="AM2171" t="n">
        <v>571</v>
      </c>
      <c r="AN2171" t="n">
        <v>2256</v>
      </c>
      <c r="AO2171" t="n">
        <v>-2890</v>
      </c>
      <c r="AP2171" t="n">
        <v>-2659</v>
      </c>
      <c r="AQ2171" t="n">
        <v>-3095</v>
      </c>
      <c r="AR2171" t="n">
        <v>-2809</v>
      </c>
      <c r="AS2171" t="n">
        <v>-11453</v>
      </c>
      <c r="AT2171" t="n">
        <v>-1573</v>
      </c>
      <c r="AU2171" t="n">
        <v>9</v>
      </c>
      <c r="AV2171" t="n">
        <v>206</v>
      </c>
      <c r="AW2171" t="n">
        <v>-1191</v>
      </c>
      <c r="AX2171" t="n">
        <v>-2548</v>
      </c>
      <c r="AY2171" t="n">
        <v>-2086</v>
      </c>
      <c r="AZ2171" t="n">
        <v>603</v>
      </c>
      <c r="BA2171" t="n">
        <v>658</v>
      </c>
      <c r="BB2171" t="n">
        <v>1011</v>
      </c>
      <c r="BC2171" t="n">
        <v>186</v>
      </c>
      <c r="BD2171" t="n">
        <v>17</v>
      </c>
      <c r="BE2171" t="n">
        <v>1763</v>
      </c>
      <c r="BF2171" t="n">
        <v>-690</v>
      </c>
    </row>
    <row r="2172">
      <c r="A2172" t="inlineStr">
        <is>
          <t>Link check</t>
        </is>
      </c>
      <c r="G2172">
        <f>G2171-G1861</f>
        <v/>
      </c>
      <c r="H2172">
        <f>H2171-H1861</f>
        <v/>
      </c>
      <c r="I2172">
        <f>I2171-I1861</f>
        <v/>
      </c>
      <c r="J2172">
        <f>J2171-J1861</f>
        <v/>
      </c>
      <c r="L2172">
        <f>L2171-L1861</f>
        <v/>
      </c>
      <c r="M2172">
        <f>M2171-M1861</f>
        <v/>
      </c>
      <c r="N2172">
        <f>N2171-N1861</f>
        <v/>
      </c>
      <c r="O2172">
        <f>O2171-O1861</f>
        <v/>
      </c>
      <c r="P2172">
        <f>P2171-P1861</f>
        <v/>
      </c>
      <c r="Q2172">
        <f>Q2171-Q1861</f>
        <v/>
      </c>
      <c r="R2172">
        <f>R2171-R1861</f>
        <v/>
      </c>
      <c r="S2172">
        <f>S2171-S1861</f>
        <v/>
      </c>
      <c r="T2172">
        <f>T2171-T1861</f>
        <v/>
      </c>
      <c r="U2172">
        <f>U2171-U1861</f>
        <v/>
      </c>
      <c r="V2172">
        <f>V2171-V1861</f>
        <v/>
      </c>
      <c r="W2172">
        <f>W2171-W1861</f>
        <v/>
      </c>
      <c r="X2172">
        <f>X2171-X1861</f>
        <v/>
      </c>
      <c r="Y2172">
        <f>Y2171-Y1861</f>
        <v/>
      </c>
      <c r="Z2172">
        <f>Z2171-Z1861</f>
        <v/>
      </c>
      <c r="AA2172">
        <f>AA2171-AA1861</f>
        <v/>
      </c>
      <c r="AB2172">
        <f>AB2171-AB1861</f>
        <v/>
      </c>
      <c r="AC2172">
        <f>AC2171-AC1861</f>
        <v/>
      </c>
      <c r="AD2172">
        <f>AD2171-AD1861</f>
        <v/>
      </c>
      <c r="AE2172">
        <f>AE2171-AE1861</f>
        <v/>
      </c>
      <c r="AF2172">
        <f>AF2171-AF1861</f>
        <v/>
      </c>
      <c r="AG2172">
        <f>AG2171-AG1861</f>
        <v/>
      </c>
      <c r="AH2172">
        <f>AH2171-AH1861</f>
        <v/>
      </c>
      <c r="AI2172">
        <f>AI2171-AI1861</f>
        <v/>
      </c>
      <c r="AJ2172">
        <f>AJ2171-AJ1861</f>
        <v/>
      </c>
      <c r="AK2172">
        <f>AK2171-AK1861</f>
        <v/>
      </c>
      <c r="AL2172">
        <f>AL2171-AL1861</f>
        <v/>
      </c>
      <c r="AM2172">
        <f>AM2171-AM1861</f>
        <v/>
      </c>
      <c r="AN2172">
        <f>AN2171-AN1861</f>
        <v/>
      </c>
      <c r="AO2172">
        <f>AO2171-AO1861</f>
        <v/>
      </c>
      <c r="AP2172">
        <f>AP2171-AP1861</f>
        <v/>
      </c>
      <c r="AQ2172">
        <f>AQ2171-AQ1861</f>
        <v/>
      </c>
      <c r="AR2172">
        <f>AR2171-AR1861</f>
        <v/>
      </c>
      <c r="AS2172">
        <f>AS2171-AS1861</f>
        <v/>
      </c>
      <c r="AT2172">
        <f>AT2171-AT1861</f>
        <v/>
      </c>
      <c r="AU2172">
        <f>AU2171-AU1861</f>
        <v/>
      </c>
      <c r="AV2172">
        <f>AV2171-AV1861</f>
        <v/>
      </c>
      <c r="AW2172">
        <f>AW2171-AW1861</f>
        <v/>
      </c>
      <c r="AX2172">
        <f>AX2171-AX1861</f>
        <v/>
      </c>
      <c r="AY2172">
        <f>AY2171-AY1861</f>
        <v/>
      </c>
      <c r="AZ2172">
        <f>AZ2171-AZ1861</f>
        <v/>
      </c>
      <c r="BA2172">
        <f>BA2171-BA1861</f>
        <v/>
      </c>
      <c r="BB2172">
        <f>BB2171-BB1861</f>
        <v/>
      </c>
      <c r="BC2172">
        <f>BC2171-BC1861</f>
        <v/>
      </c>
      <c r="BD2172">
        <f>BD2171-BD1861</f>
        <v/>
      </c>
      <c r="BE2172">
        <f>BE2171-BE1861</f>
        <v/>
      </c>
      <c r="BF2172">
        <f>BF2171-BF1861</f>
        <v/>
      </c>
    </row>
    <row r="2173">
      <c r="A2173" t="inlineStr">
        <is>
          <t>Special items:</t>
        </is>
      </c>
    </row>
    <row r="2174">
      <c r="A2174" t="inlineStr">
        <is>
          <t>Other revenue special item, net</t>
        </is>
      </c>
      <c r="C2174" t="inlineStr">
        <is>
          <t>Million</t>
        </is>
      </c>
      <c r="D2174" t="inlineStr">
        <is>
          <t>QQQQ</t>
        </is>
      </c>
      <c r="E2174" t="inlineStr">
        <is>
          <t>Yes</t>
        </is>
      </c>
      <c r="I2174" t="n">
        <v>-31</v>
      </c>
      <c r="J2174" t="n">
        <v>-31</v>
      </c>
    </row>
    <row r="2175">
      <c r="A2175" t="inlineStr">
        <is>
          <t>Mainline special items, net</t>
        </is>
      </c>
      <c r="C2175" t="inlineStr">
        <is>
          <t>Million</t>
        </is>
      </c>
      <c r="D2175" t="inlineStr">
        <is>
          <t>QQQQ</t>
        </is>
      </c>
      <c r="E2175" t="inlineStr">
        <is>
          <t>Yes</t>
        </is>
      </c>
      <c r="G2175" t="n">
        <v>36</v>
      </c>
      <c r="H2175" t="n">
        <v>55</v>
      </c>
      <c r="I2175" t="n">
        <v>497</v>
      </c>
      <c r="J2175" t="n">
        <v>697</v>
      </c>
      <c r="L2175" t="n">
        <v>251</v>
      </c>
      <c r="M2175" t="n">
        <v>221</v>
      </c>
      <c r="N2175" t="n">
        <v>466</v>
      </c>
      <c r="O2175" t="n">
        <v>800</v>
      </c>
      <c r="P2175" t="n">
        <v>303</v>
      </c>
      <c r="Q2175" t="n">
        <v>144</v>
      </c>
      <c r="R2175" t="n">
        <v>163</v>
      </c>
      <c r="S2175" t="n">
        <v>441</v>
      </c>
      <c r="T2175" t="n">
        <v>1051</v>
      </c>
      <c r="U2175" t="n">
        <v>99</v>
      </c>
      <c r="V2175" t="n">
        <v>62</v>
      </c>
      <c r="W2175" t="n">
        <v>289</v>
      </c>
      <c r="X2175" t="n">
        <v>259</v>
      </c>
      <c r="Y2175" t="n">
        <v>709</v>
      </c>
      <c r="Z2175" t="n">
        <v>119</v>
      </c>
      <c r="AA2175" t="n">
        <v>202</v>
      </c>
      <c r="AB2175" t="n">
        <v>112</v>
      </c>
      <c r="AC2175" t="n">
        <v>280</v>
      </c>
      <c r="AD2175" t="n">
        <v>712</v>
      </c>
      <c r="AE2175" t="n">
        <v>195</v>
      </c>
      <c r="AF2175" t="n">
        <v>152</v>
      </c>
      <c r="AG2175" t="n">
        <v>215</v>
      </c>
      <c r="AH2175" t="n">
        <v>225</v>
      </c>
      <c r="AI2175" t="n">
        <v>787</v>
      </c>
      <c r="AJ2175" t="n">
        <v>138</v>
      </c>
      <c r="AK2175" t="n">
        <v>121</v>
      </c>
      <c r="AL2175" t="n">
        <v>228</v>
      </c>
      <c r="AM2175" t="n">
        <v>147</v>
      </c>
      <c r="AN2175" t="n">
        <v>635</v>
      </c>
      <c r="AO2175" t="n">
        <v>1132</v>
      </c>
      <c r="AP2175" t="n">
        <v>-1494</v>
      </c>
      <c r="AQ2175" t="n">
        <v>-295</v>
      </c>
      <c r="AS2175" t="n">
        <v>-657</v>
      </c>
      <c r="AT2175" t="n">
        <v>-1708</v>
      </c>
      <c r="AU2175" t="n">
        <v>-1288</v>
      </c>
      <c r="AV2175" t="n">
        <v>-990</v>
      </c>
      <c r="AW2175" t="n">
        <v>-20</v>
      </c>
      <c r="AX2175" t="n">
        <v>-4006</v>
      </c>
      <c r="AY2175" t="n">
        <v>157</v>
      </c>
      <c r="AZ2175" t="n">
        <v>-5</v>
      </c>
      <c r="BA2175" t="n">
        <v>37</v>
      </c>
      <c r="BB2175" t="n">
        <v>4</v>
      </c>
      <c r="BC2175" t="n">
        <v>193</v>
      </c>
      <c r="BD2175" t="n">
        <v>13</v>
      </c>
      <c r="BF2175" t="n">
        <v>949</v>
      </c>
    </row>
    <row r="2176">
      <c r="A2176" t="inlineStr">
        <is>
          <t>Regional operating special items, net</t>
        </is>
      </c>
      <c r="C2176" t="inlineStr">
        <is>
          <t>Million</t>
        </is>
      </c>
      <c r="D2176" t="inlineStr">
        <is>
          <t>QQQQ</t>
        </is>
      </c>
      <c r="E2176" t="inlineStr">
        <is>
          <t>Yes</t>
        </is>
      </c>
      <c r="G2176" t="n">
        <v>1</v>
      </c>
      <c r="H2176" t="n">
        <v>-14</v>
      </c>
      <c r="I2176" t="n">
        <v>5</v>
      </c>
      <c r="J2176" t="n">
        <v>-4</v>
      </c>
      <c r="L2176" t="n">
        <v>2</v>
      </c>
      <c r="M2176" t="n">
        <v>2</v>
      </c>
      <c r="N2176" t="n">
        <v>16</v>
      </c>
      <c r="O2176" t="n">
        <v>24</v>
      </c>
      <c r="P2176" t="n">
        <v>7</v>
      </c>
      <c r="Q2176" t="n">
        <v>10</v>
      </c>
      <c r="R2176" t="n">
        <v>2</v>
      </c>
      <c r="S2176" t="n">
        <v>9</v>
      </c>
      <c r="T2176" t="n">
        <v>29</v>
      </c>
      <c r="U2176" t="n">
        <v>5</v>
      </c>
      <c r="V2176" t="n">
        <v>3</v>
      </c>
      <c r="W2176" t="n">
        <v>5</v>
      </c>
      <c r="X2176" t="n">
        <v>2</v>
      </c>
      <c r="Y2176" t="n">
        <v>14</v>
      </c>
      <c r="Z2176" t="n">
        <v>2</v>
      </c>
      <c r="AA2176" t="n">
        <v>1</v>
      </c>
      <c r="AB2176" t="n">
        <v>-5</v>
      </c>
      <c r="AC2176" t="n">
        <v>23</v>
      </c>
      <c r="AD2176" t="n">
        <v>22</v>
      </c>
      <c r="AG2176" t="n">
        <v>2</v>
      </c>
      <c r="AH2176" t="n">
        <v>5</v>
      </c>
      <c r="AI2176" t="n">
        <v>6</v>
      </c>
      <c r="AL2176" t="n">
        <v>6</v>
      </c>
      <c r="AN2176" t="n">
        <v>6</v>
      </c>
      <c r="AO2176" t="n">
        <v>93</v>
      </c>
      <c r="AP2176" t="n">
        <v>-178</v>
      </c>
      <c r="AQ2176" t="n">
        <v>-224</v>
      </c>
      <c r="AS2176" t="n">
        <v>-309</v>
      </c>
      <c r="AT2176" t="n">
        <v>-215</v>
      </c>
      <c r="AU2176" t="n">
        <v>-167</v>
      </c>
      <c r="AV2176" t="n">
        <v>-67</v>
      </c>
      <c r="AX2176" t="n">
        <v>-449</v>
      </c>
      <c r="AY2176" t="n">
        <v>0</v>
      </c>
      <c r="AZ2176" t="n">
        <v>0</v>
      </c>
      <c r="BA2176" t="n">
        <v>2</v>
      </c>
      <c r="BB2176" t="n">
        <v>2</v>
      </c>
      <c r="BC2176" t="n">
        <v>5</v>
      </c>
      <c r="BE2176" t="n">
        <v>6</v>
      </c>
      <c r="BF2176" t="n">
        <v>2</v>
      </c>
    </row>
    <row r="2177">
      <c r="A2177" t="inlineStr">
        <is>
          <t>Non-operating special items ,net</t>
        </is>
      </c>
      <c r="C2177" t="inlineStr">
        <is>
          <t>Million</t>
        </is>
      </c>
      <c r="D2177" t="inlineStr">
        <is>
          <t>QQQQ</t>
        </is>
      </c>
      <c r="E2177" t="inlineStr">
        <is>
          <t>Yes</t>
        </is>
      </c>
      <c r="G2177" t="n">
        <v>31</v>
      </c>
      <c r="H2177" t="n">
        <v>80</v>
      </c>
      <c r="I2177" t="n">
        <v>21</v>
      </c>
      <c r="J2177" t="n">
        <v>218</v>
      </c>
      <c r="L2177" t="n">
        <v>2</v>
      </c>
      <c r="M2177" t="n">
        <v>50</v>
      </c>
      <c r="N2177" t="n">
        <v>31</v>
      </c>
      <c r="O2177" t="n">
        <v>132</v>
      </c>
      <c r="P2177" t="n">
        <v>-8</v>
      </c>
      <c r="Q2177" t="n">
        <v>-11</v>
      </c>
      <c r="R2177" t="n">
        <v>21</v>
      </c>
      <c r="S2177" t="n">
        <v>592</v>
      </c>
      <c r="T2177" t="n">
        <v>594</v>
      </c>
      <c r="V2177" t="n">
        <v>36</v>
      </c>
      <c r="X2177" t="n">
        <v>12</v>
      </c>
      <c r="Y2177" t="n">
        <v>49</v>
      </c>
      <c r="Z2177" t="n">
        <v>5</v>
      </c>
      <c r="AA2177" t="n">
        <v>2</v>
      </c>
      <c r="AB2177" t="n">
        <v>3</v>
      </c>
      <c r="AC2177" t="n">
        <v>11</v>
      </c>
      <c r="AD2177" t="n">
        <v>22</v>
      </c>
      <c r="AF2177" t="n">
        <v>80</v>
      </c>
      <c r="AG2177" t="n">
        <v>15</v>
      </c>
      <c r="AH2177" t="n">
        <v>17</v>
      </c>
      <c r="AI2177" t="n">
        <v>113</v>
      </c>
      <c r="AJ2177" t="n">
        <v>-69</v>
      </c>
      <c r="AK2177" t="n">
        <v>69</v>
      </c>
      <c r="AL2177" t="n">
        <v>44</v>
      </c>
      <c r="AM2177" t="n">
        <v>-39</v>
      </c>
      <c r="AN2177" t="n">
        <v>3</v>
      </c>
      <c r="AO2177" t="n">
        <v>217</v>
      </c>
      <c r="AP2177" t="n">
        <v>11</v>
      </c>
      <c r="AQ2177" t="n">
        <v>-21</v>
      </c>
      <c r="AR2177" t="n">
        <v>-36</v>
      </c>
      <c r="AS2177" t="n">
        <v>170</v>
      </c>
      <c r="AT2177" t="n">
        <v>-23</v>
      </c>
      <c r="AU2177" t="n">
        <v>37</v>
      </c>
      <c r="AV2177" t="n">
        <v>18</v>
      </c>
      <c r="AW2177" t="n">
        <v>29</v>
      </c>
      <c r="AX2177" t="n">
        <v>60</v>
      </c>
      <c r="AY2177" t="n">
        <v>3</v>
      </c>
      <c r="AZ2177" t="n">
        <v>89</v>
      </c>
      <c r="BA2177" t="n">
        <v>-57</v>
      </c>
      <c r="BB2177" t="n">
        <v>40</v>
      </c>
      <c r="BC2177" t="n">
        <v>74</v>
      </c>
      <c r="BD2177" t="n">
        <v>15</v>
      </c>
      <c r="BE2177" t="n">
        <v>28</v>
      </c>
      <c r="BF2177" t="n">
        <v>101</v>
      </c>
    </row>
    <row r="2178">
      <c r="A2178" t="inlineStr">
        <is>
          <t>Total pre-tax special items</t>
        </is>
      </c>
      <c r="C2178" t="inlineStr">
        <is>
          <t>Million</t>
        </is>
      </c>
      <c r="D2178" t="inlineStr">
        <is>
          <t>QQQQ</t>
        </is>
      </c>
      <c r="E2178" t="inlineStr">
        <is>
          <t>Yes</t>
        </is>
      </c>
      <c r="U2178" t="n">
        <v>104</v>
      </c>
      <c r="V2178" t="n">
        <v>101</v>
      </c>
      <c r="W2178" t="n">
        <v>294</v>
      </c>
      <c r="X2178" t="n">
        <v>273</v>
      </c>
      <c r="Y2178" t="n">
        <v>772</v>
      </c>
      <c r="Z2178" t="n">
        <v>126</v>
      </c>
      <c r="AA2178" t="n">
        <v>205</v>
      </c>
      <c r="AB2178" t="n">
        <v>110</v>
      </c>
      <c r="AC2178" t="n">
        <v>314</v>
      </c>
      <c r="AD2178" t="n">
        <v>756</v>
      </c>
      <c r="AE2178" t="n">
        <v>195</v>
      </c>
      <c r="AF2178" t="n">
        <v>232</v>
      </c>
      <c r="AG2178" t="n">
        <v>232</v>
      </c>
      <c r="AH2178" t="n">
        <v>247</v>
      </c>
      <c r="AI2178" t="n">
        <v>906</v>
      </c>
      <c r="AJ2178" t="n">
        <v>69</v>
      </c>
      <c r="AK2178" t="n">
        <v>190</v>
      </c>
      <c r="AL2178" t="n">
        <v>278</v>
      </c>
      <c r="AM2178" t="n">
        <v>108</v>
      </c>
      <c r="AN2178" t="n">
        <v>644</v>
      </c>
      <c r="AO2178" t="n">
        <v>1442</v>
      </c>
      <c r="AP2178" t="n">
        <v>-1661</v>
      </c>
      <c r="AQ2178" t="n">
        <v>-540</v>
      </c>
      <c r="AR2178" t="n">
        <v>-36</v>
      </c>
      <c r="AS2178" t="n">
        <v>-796</v>
      </c>
      <c r="AT2178" t="n">
        <v>-1946</v>
      </c>
      <c r="AU2178" t="n">
        <v>-1418</v>
      </c>
      <c r="AV2178" t="n">
        <v>-1039</v>
      </c>
      <c r="AW2178" t="n">
        <v>9</v>
      </c>
      <c r="AX2178" t="n">
        <v>-4395</v>
      </c>
      <c r="AY2178" t="n">
        <v>160</v>
      </c>
      <c r="AZ2178" t="n">
        <v>84</v>
      </c>
      <c r="BA2178" t="n">
        <v>-18</v>
      </c>
      <c r="BB2178" t="n">
        <v>46</v>
      </c>
      <c r="BC2178" t="n">
        <v>272</v>
      </c>
      <c r="BD2178" t="n">
        <v>28</v>
      </c>
      <c r="BE2178" t="n">
        <v>34</v>
      </c>
      <c r="BF2178" t="n">
        <v>1052</v>
      </c>
    </row>
    <row r="2179">
      <c r="A2179" t="inlineStr">
        <is>
          <t>Total pre-tax special items-c</t>
        </is>
      </c>
      <c r="I2179">
        <f>SUM(I2175:I2177)</f>
        <v/>
      </c>
      <c r="N2179">
        <f>SUM(N2175:N2177)</f>
        <v/>
      </c>
      <c r="S2179">
        <f>SUM(S2175:S2177)</f>
        <v/>
      </c>
      <c r="U2179">
        <f>SUM(U2175:U2177)</f>
        <v/>
      </c>
      <c r="V2179">
        <f>SUM(V2175:V2177)</f>
        <v/>
      </c>
      <c r="W2179">
        <f>SUM(W2175:W2177)</f>
        <v/>
      </c>
      <c r="X2179">
        <f>SUM(X2175:X2177)</f>
        <v/>
      </c>
      <c r="Y2179">
        <f>SUM(Y2175:Y2177)</f>
        <v/>
      </c>
      <c r="Z2179">
        <f>SUM(Z2175:Z2177)</f>
        <v/>
      </c>
      <c r="AA2179">
        <f>SUM(AA2175:AA2177)</f>
        <v/>
      </c>
      <c r="AB2179">
        <f>SUM(AB2175:AB2177)</f>
        <v/>
      </c>
      <c r="AC2179">
        <f>SUM(AC2175:AC2177)</f>
        <v/>
      </c>
      <c r="AD2179">
        <f>SUM(AD2175:AD2177)</f>
        <v/>
      </c>
      <c r="AE2179">
        <f>SUM(AE2175:AE2177)</f>
        <v/>
      </c>
      <c r="AF2179">
        <f>SUM(AF2175:AF2177)</f>
        <v/>
      </c>
      <c r="AG2179">
        <f>SUM(AG2175:AG2177)</f>
        <v/>
      </c>
      <c r="AH2179">
        <f>SUM(AH2175:AH2177)</f>
        <v/>
      </c>
      <c r="AI2179">
        <f>SUM(AI2175:AI2177)</f>
        <v/>
      </c>
      <c r="AJ2179">
        <f>SUM(AJ2175:AJ2177)</f>
        <v/>
      </c>
      <c r="AK2179">
        <f>SUM(AK2175:AK2177)</f>
        <v/>
      </c>
      <c r="AL2179">
        <f>SUM(AL2175:AL2177)</f>
        <v/>
      </c>
      <c r="AM2179">
        <f>SUM(AM2175:AM2177)</f>
        <v/>
      </c>
      <c r="AN2179">
        <f>SUM(AN2175:AN2177)</f>
        <v/>
      </c>
      <c r="AO2179">
        <f>SUM(AO2175:AO2177)</f>
        <v/>
      </c>
      <c r="AP2179">
        <f>SUM(AP2175:AP2177)</f>
        <v/>
      </c>
      <c r="AQ2179">
        <f>SUM(AQ2175:AQ2177)</f>
        <v/>
      </c>
      <c r="AR2179">
        <f>SUM(AR2175:AR2177)</f>
        <v/>
      </c>
      <c r="AS2179">
        <f>SUM(AS2175:AS2177)</f>
        <v/>
      </c>
      <c r="AT2179">
        <f>SUM(AT2175:AT2177)</f>
        <v/>
      </c>
      <c r="AU2179">
        <f>SUM(AU2175:AU2177)</f>
        <v/>
      </c>
      <c r="AV2179">
        <f>SUM(AV2175:AV2177)</f>
        <v/>
      </c>
      <c r="AW2179">
        <f>SUM(AW2175:AW2177)</f>
        <v/>
      </c>
      <c r="AX2179">
        <f>SUM(AX2175:AX2177)</f>
        <v/>
      </c>
      <c r="AY2179">
        <f>SUM(AY2175:AY2177)</f>
        <v/>
      </c>
      <c r="AZ2179">
        <f>SUM(AZ2175:AZ2177)</f>
        <v/>
      </c>
      <c r="BA2179">
        <f>SUM(BA2175:BA2177)</f>
        <v/>
      </c>
      <c r="BB2179">
        <f>SUM(BB2175:BB2177)</f>
        <v/>
      </c>
      <c r="BC2179">
        <f>SUM(BC2175:BC2177)</f>
        <v/>
      </c>
      <c r="BD2179">
        <f>SUM(BD2175:BD2177)</f>
        <v/>
      </c>
      <c r="BE2179">
        <f>SUM(BE2175:BE2177)</f>
        <v/>
      </c>
      <c r="BF2179">
        <f>SUM(BF2175:BF2177)</f>
        <v/>
      </c>
    </row>
    <row r="2180">
      <c r="A2180" t="inlineStr">
        <is>
          <t>Sum check</t>
        </is>
      </c>
      <c r="I2180">
        <f>I2178-I2179</f>
        <v/>
      </c>
      <c r="N2180">
        <f>N2178-N2179</f>
        <v/>
      </c>
      <c r="S2180">
        <f>S2178-S2179</f>
        <v/>
      </c>
      <c r="U2180">
        <f>U2178-U2179</f>
        <v/>
      </c>
      <c r="V2180">
        <f>V2178-V2179</f>
        <v/>
      </c>
      <c r="W2180">
        <f>W2178-W2179</f>
        <v/>
      </c>
      <c r="X2180">
        <f>X2178-X2179</f>
        <v/>
      </c>
      <c r="Y2180">
        <f>Y2178-Y2179</f>
        <v/>
      </c>
      <c r="Z2180">
        <f>Z2178-Z2179</f>
        <v/>
      </c>
      <c r="AA2180">
        <f>AA2178-AA2179</f>
        <v/>
      </c>
      <c r="AB2180">
        <f>AB2178-AB2179</f>
        <v/>
      </c>
      <c r="AC2180">
        <f>AC2178-AC2179</f>
        <v/>
      </c>
      <c r="AD2180">
        <f>AD2178-AD2179</f>
        <v/>
      </c>
      <c r="AE2180">
        <f>AE2178-AE2179</f>
        <v/>
      </c>
      <c r="AF2180">
        <f>AF2178-AF2179</f>
        <v/>
      </c>
      <c r="AG2180">
        <f>AG2178-AG2179</f>
        <v/>
      </c>
      <c r="AH2180">
        <f>AH2178-AH2179</f>
        <v/>
      </c>
      <c r="AI2180">
        <f>AI2178-AI2179</f>
        <v/>
      </c>
      <c r="AJ2180">
        <f>AJ2178-AJ2179</f>
        <v/>
      </c>
      <c r="AK2180">
        <f>AK2178-AK2179</f>
        <v/>
      </c>
      <c r="AL2180">
        <f>AL2178-AL2179</f>
        <v/>
      </c>
      <c r="AM2180">
        <f>AM2178-AM2179</f>
        <v/>
      </c>
      <c r="AN2180">
        <f>AN2178-AN2179</f>
        <v/>
      </c>
      <c r="AO2180">
        <f>AO2178-AO2179</f>
        <v/>
      </c>
      <c r="AP2180">
        <f>AP2178-AP2179</f>
        <v/>
      </c>
      <c r="AQ2180">
        <f>AQ2178-AQ2179</f>
        <v/>
      </c>
      <c r="AR2180">
        <f>AR2178-AR2179</f>
        <v/>
      </c>
      <c r="AS2180">
        <f>AS2178-AS2179</f>
        <v/>
      </c>
      <c r="AT2180">
        <f>AT2178-AT2179</f>
        <v/>
      </c>
      <c r="AU2180">
        <f>AU2178-AU2179</f>
        <v/>
      </c>
      <c r="AV2180">
        <f>AV2178-AV2179</f>
        <v/>
      </c>
      <c r="AW2180">
        <f>AW2178-AW2179</f>
        <v/>
      </c>
      <c r="AX2180">
        <f>AX2178-AX2179</f>
        <v/>
      </c>
      <c r="AY2180">
        <f>AY2178-AY2179</f>
        <v/>
      </c>
      <c r="AZ2180">
        <f>AZ2178-AZ2179</f>
        <v/>
      </c>
      <c r="BA2180">
        <f>BA2178-BA2179</f>
        <v/>
      </c>
      <c r="BB2180">
        <f>BB2178-BB2179</f>
        <v/>
      </c>
      <c r="BC2180">
        <f>BC2178-BC2179</f>
        <v/>
      </c>
      <c r="BD2180">
        <f>BD2178-BD2179</f>
        <v/>
      </c>
      <c r="BE2180">
        <f>BE2178-BE2179</f>
        <v/>
      </c>
      <c r="BF2180">
        <f>BF2178-BF2179</f>
        <v/>
      </c>
    </row>
    <row r="2182">
      <c r="A2182" t="inlineStr">
        <is>
          <t>Reorganization items, net</t>
        </is>
      </c>
      <c r="C2182" t="inlineStr">
        <is>
          <t>Million</t>
        </is>
      </c>
      <c r="D2182" t="inlineStr">
        <is>
          <t>QQQQ</t>
        </is>
      </c>
      <c r="E2182" t="inlineStr">
        <is>
          <t>Yes</t>
        </is>
      </c>
      <c r="G2182" t="n">
        <v>124</v>
      </c>
      <c r="H2182" t="n">
        <v>151</v>
      </c>
      <c r="I2182" t="n">
        <v>2220</v>
      </c>
      <c r="J2182" t="n">
        <v>2655</v>
      </c>
    </row>
    <row r="2183">
      <c r="A2183" t="inlineStr">
        <is>
          <t>Income before income taxes as adjusted for special item</t>
        </is>
      </c>
      <c r="C2183" t="inlineStr">
        <is>
          <t>Million</t>
        </is>
      </c>
      <c r="D2183" t="inlineStr">
        <is>
          <t>QQQQ</t>
        </is>
      </c>
      <c r="E2183" t="inlineStr">
        <is>
          <t>Yes</t>
        </is>
      </c>
      <c r="G2183" t="n">
        <v>766</v>
      </c>
      <c r="H2183" t="n">
        <v>897</v>
      </c>
      <c r="I2183" t="n">
        <v>493</v>
      </c>
      <c r="J2183" t="n">
        <v>2195</v>
      </c>
      <c r="L2183" t="n">
        <v>1459</v>
      </c>
      <c r="M2183" t="n">
        <v>1222</v>
      </c>
      <c r="N2183" t="n">
        <v>1080</v>
      </c>
      <c r="O2183" t="n">
        <v>4168</v>
      </c>
      <c r="P2183" t="n">
        <v>1245</v>
      </c>
      <c r="Q2183" t="n">
        <v>1862</v>
      </c>
      <c r="R2183" t="n">
        <v>1895</v>
      </c>
      <c r="S2183" t="n">
        <v>1286</v>
      </c>
      <c r="T2183" t="n">
        <v>6290</v>
      </c>
      <c r="U2183" t="n">
        <v>1221</v>
      </c>
      <c r="V2183" t="n">
        <v>1594</v>
      </c>
      <c r="W2183" t="n">
        <v>1483</v>
      </c>
      <c r="X2183" t="n">
        <v>773</v>
      </c>
      <c r="Y2183" t="n">
        <v>5071</v>
      </c>
      <c r="Z2183" t="n">
        <v>491</v>
      </c>
      <c r="AA2183" t="n">
        <v>1496</v>
      </c>
      <c r="AB2183" t="n">
        <v>1114</v>
      </c>
      <c r="AC2183" t="n">
        <v>739</v>
      </c>
      <c r="AD2183" t="n">
        <v>3840</v>
      </c>
      <c r="AE2183" t="n">
        <v>468</v>
      </c>
      <c r="AF2183" t="n">
        <v>1001</v>
      </c>
      <c r="AG2183" t="n">
        <v>688</v>
      </c>
      <c r="AH2183" t="n">
        <v>634</v>
      </c>
      <c r="AI2183" t="n">
        <v>2790</v>
      </c>
      <c r="AJ2183" t="n">
        <v>314</v>
      </c>
      <c r="AK2183" t="n">
        <v>1072</v>
      </c>
      <c r="AL2183" t="n">
        <v>835</v>
      </c>
      <c r="AM2183" t="n">
        <v>679</v>
      </c>
      <c r="AN2183" t="n">
        <v>2900</v>
      </c>
      <c r="AO2183" t="n">
        <v>-1448</v>
      </c>
      <c r="AP2183" t="n">
        <v>-4320</v>
      </c>
      <c r="AQ2183" t="n">
        <v>-3635</v>
      </c>
      <c r="AR2183" t="n">
        <v>-2845</v>
      </c>
      <c r="AS2183" t="n">
        <v>-12249</v>
      </c>
      <c r="AT2183" t="n">
        <v>-3519</v>
      </c>
      <c r="AU2183" t="n">
        <v>-1409</v>
      </c>
      <c r="AV2183" t="n">
        <v>-833</v>
      </c>
      <c r="AW2183" t="n">
        <v>-1182</v>
      </c>
      <c r="AX2183" t="n">
        <v>-6943</v>
      </c>
      <c r="AY2183" t="n">
        <v>-1926</v>
      </c>
      <c r="AZ2183" t="n">
        <v>687</v>
      </c>
      <c r="BA2183" t="n">
        <v>640</v>
      </c>
      <c r="BB2183" t="n">
        <v>1057</v>
      </c>
      <c r="BC2183" t="n">
        <v>458</v>
      </c>
      <c r="BD2183" t="n">
        <v>45</v>
      </c>
      <c r="BE2183" t="n">
        <v>1797</v>
      </c>
      <c r="BF2183" t="n">
        <v>362</v>
      </c>
    </row>
    <row r="2184">
      <c r="A2184" t="inlineStr">
        <is>
          <t>Income before income taxes as adjusted for special item-c</t>
        </is>
      </c>
      <c r="G2184">
        <f>SUM(G2171,G2174:G2177,G2182)</f>
        <v/>
      </c>
      <c r="H2184">
        <f>SUM(H2171,H2174:H2177,H2182)</f>
        <v/>
      </c>
      <c r="I2184">
        <f>SUM(I2171,I2174:I2177,I2182)</f>
        <v/>
      </c>
      <c r="J2184">
        <f>SUM(J2171,J2174:J2177,J2182)</f>
        <v/>
      </c>
      <c r="L2184">
        <f>SUM(L2171,L2174:L2177,L2182)</f>
        <v/>
      </c>
      <c r="M2184">
        <f>SUM(M2171,M2174:M2177,M2182)</f>
        <v/>
      </c>
      <c r="N2184">
        <f>SUM(N2171,N2174:N2177,N2182)</f>
        <v/>
      </c>
      <c r="O2184">
        <f>SUM(O2171,O2174:O2177,O2182)</f>
        <v/>
      </c>
      <c r="P2184">
        <f>SUM(P2171,P2174:P2177,P2182)</f>
        <v/>
      </c>
      <c r="Q2184">
        <f>SUM(Q2171,Q2174:Q2177,Q2182)</f>
        <v/>
      </c>
      <c r="R2184">
        <f>SUM(R2171,R2174:R2177,R2182)</f>
        <v/>
      </c>
      <c r="S2184">
        <f>SUM(S2171,S2174:S2177,S2182)</f>
        <v/>
      </c>
      <c r="T2184">
        <f>SUM(T2171,T2174:T2177,T2182)</f>
        <v/>
      </c>
      <c r="U2184">
        <f>SUM(U2171,U2174:U2177,U2182)</f>
        <v/>
      </c>
      <c r="V2184">
        <f>SUM(V2171,V2174:V2177,V2182)</f>
        <v/>
      </c>
      <c r="W2184">
        <f>SUM(W2171,W2174:W2177,W2182)</f>
        <v/>
      </c>
      <c r="X2184">
        <f>SUM(X2171,X2174:X2177,X2182)</f>
        <v/>
      </c>
      <c r="Y2184">
        <f>SUM(Y2171,Y2174:Y2177,Y2182)</f>
        <v/>
      </c>
      <c r="Z2184">
        <f>SUM(Z2171,Z2174:Z2177,Z2182)</f>
        <v/>
      </c>
      <c r="AA2184">
        <f>SUM(AA2171,AA2174:AA2177,AA2182)</f>
        <v/>
      </c>
      <c r="AB2184">
        <f>SUM(AB2171,AB2174:AB2177,AB2182)</f>
        <v/>
      </c>
      <c r="AC2184">
        <f>SUM(AC2171,AC2174:AC2177,AC2182)</f>
        <v/>
      </c>
      <c r="AD2184">
        <f>SUM(AD2171,AD2174:AD2177,AD2182)</f>
        <v/>
      </c>
      <c r="AE2184">
        <f>SUM(AE2171,AE2174:AE2177,AE2182)</f>
        <v/>
      </c>
      <c r="AF2184">
        <f>SUM(AF2171,AF2174:AF2177,AF2182)</f>
        <v/>
      </c>
      <c r="AG2184">
        <f>SUM(AG2171,AG2174:AG2177,AG2182)</f>
        <v/>
      </c>
      <c r="AH2184">
        <f>SUM(AH2171,AH2174:AH2177,AH2182)</f>
        <v/>
      </c>
      <c r="AI2184">
        <f>SUM(AI2171,AI2174:AI2177,AI2182)</f>
        <v/>
      </c>
      <c r="AJ2184">
        <f>SUM(AJ2171,AJ2174:AJ2177,AJ2182)</f>
        <v/>
      </c>
      <c r="AK2184">
        <f>SUM(AK2171,AK2174:AK2177,AK2182)</f>
        <v/>
      </c>
      <c r="AL2184">
        <f>SUM(AL2171,AL2174:AL2177,AL2182)</f>
        <v/>
      </c>
      <c r="AM2184">
        <f>SUM(AM2171,AM2174:AM2177,AM2182)</f>
        <v/>
      </c>
      <c r="AN2184">
        <f>SUM(AN2171,AN2174:AN2177,AN2182)</f>
        <v/>
      </c>
      <c r="AO2184">
        <f>SUM(AO2171,AO2174:AO2177,AO2182)</f>
        <v/>
      </c>
      <c r="AP2184">
        <f>SUM(AP2171,AP2174:AP2177,AP2182)</f>
        <v/>
      </c>
      <c r="AQ2184">
        <f>SUM(AQ2171,AQ2174:AQ2177,AQ2182)</f>
        <v/>
      </c>
      <c r="AR2184">
        <f>SUM(AR2171,AR2174:AR2177,AR2182)</f>
        <v/>
      </c>
      <c r="AS2184">
        <f>SUM(AS2171,AS2174:AS2177,AS2182)</f>
        <v/>
      </c>
      <c r="AT2184">
        <f>SUM(AT2171,AT2174:AT2177,AT2182)</f>
        <v/>
      </c>
      <c r="AU2184">
        <f>SUM(AU2171,AU2174:AU2177,AU2182)</f>
        <v/>
      </c>
      <c r="AV2184">
        <f>SUM(AV2171,AV2174:AV2177,AV2182)</f>
        <v/>
      </c>
      <c r="AW2184">
        <f>SUM(AW2171,AW2174:AW2177,AW2182)</f>
        <v/>
      </c>
      <c r="AX2184">
        <f>SUM(AX2171,AX2174:AX2177,AX2182)</f>
        <v/>
      </c>
      <c r="AY2184">
        <f>SUM(AY2171,AY2174:AY2177,AY2182)</f>
        <v/>
      </c>
      <c r="AZ2184">
        <f>SUM(AZ2171,AZ2174:AZ2177,AZ2182)</f>
        <v/>
      </c>
      <c r="BA2184">
        <f>SUM(BA2171,BA2174:BA2177,BA2182)</f>
        <v/>
      </c>
      <c r="BB2184">
        <f>SUM(BB2171,BB2174:BB2177,BB2182)</f>
        <v/>
      </c>
      <c r="BC2184">
        <f>SUM(BC2171,BC2174:BC2177,BC2182)</f>
        <v/>
      </c>
      <c r="BD2184">
        <f>SUM(BD2171,BD2174:BD2177,BD2182)</f>
        <v/>
      </c>
      <c r="BE2184">
        <f>SUM(BE2171,BE2174:BE2177,BE2182)</f>
        <v/>
      </c>
      <c r="BF2184">
        <f>SUM(BF2171,BF2174:BF2177,BF2182)</f>
        <v/>
      </c>
    </row>
    <row r="2185">
      <c r="A2185" t="inlineStr">
        <is>
          <t>Sum check</t>
        </is>
      </c>
      <c r="G2185">
        <f>G2183-G2184</f>
        <v/>
      </c>
      <c r="H2185">
        <f>H2183-H2184</f>
        <v/>
      </c>
      <c r="I2185">
        <f>I2183-I2184</f>
        <v/>
      </c>
      <c r="J2185">
        <f>J2183-J2184</f>
        <v/>
      </c>
      <c r="L2185">
        <f>L2183-L2184</f>
        <v/>
      </c>
      <c r="M2185">
        <f>M2183-M2184</f>
        <v/>
      </c>
      <c r="N2185">
        <f>N2183-N2184</f>
        <v/>
      </c>
      <c r="O2185">
        <f>O2183-O2184</f>
        <v/>
      </c>
      <c r="P2185">
        <f>P2183-P2184</f>
        <v/>
      </c>
      <c r="Q2185">
        <f>Q2183-Q2184</f>
        <v/>
      </c>
      <c r="R2185">
        <f>R2183-R2184</f>
        <v/>
      </c>
      <c r="S2185">
        <f>S2183-S2184</f>
        <v/>
      </c>
      <c r="T2185">
        <f>T2183-T2184</f>
        <v/>
      </c>
      <c r="U2185">
        <f>U2183-U2184</f>
        <v/>
      </c>
      <c r="V2185">
        <f>V2183-V2184</f>
        <v/>
      </c>
      <c r="W2185">
        <f>W2183-W2184</f>
        <v/>
      </c>
      <c r="X2185">
        <f>X2183-X2184</f>
        <v/>
      </c>
      <c r="Y2185">
        <f>Y2183-Y2184</f>
        <v/>
      </c>
      <c r="Z2185">
        <f>Z2183-Z2184</f>
        <v/>
      </c>
      <c r="AA2185">
        <f>AA2183-AA2184</f>
        <v/>
      </c>
      <c r="AB2185">
        <f>AB2183-AB2184</f>
        <v/>
      </c>
      <c r="AC2185">
        <f>AC2183-AC2184</f>
        <v/>
      </c>
      <c r="AD2185">
        <f>AD2183-AD2184</f>
        <v/>
      </c>
      <c r="AE2185">
        <f>AE2183-AE2184</f>
        <v/>
      </c>
      <c r="AF2185">
        <f>AF2183-AF2184</f>
        <v/>
      </c>
      <c r="AG2185">
        <f>AG2183-AG2184</f>
        <v/>
      </c>
      <c r="AH2185">
        <f>AH2183-AH2184</f>
        <v/>
      </c>
      <c r="AI2185">
        <f>AI2183-AI2184</f>
        <v/>
      </c>
      <c r="AJ2185">
        <f>AJ2183-AJ2184</f>
        <v/>
      </c>
      <c r="AK2185">
        <f>AK2183-AK2184</f>
        <v/>
      </c>
      <c r="AL2185">
        <f>AL2183-AL2184</f>
        <v/>
      </c>
      <c r="AM2185">
        <f>AM2183-AM2184</f>
        <v/>
      </c>
      <c r="AN2185">
        <f>AN2183-AN2184</f>
        <v/>
      </c>
      <c r="AO2185">
        <f>AO2183-AO2184</f>
        <v/>
      </c>
      <c r="AP2185">
        <f>AP2183-AP2184</f>
        <v/>
      </c>
      <c r="AQ2185">
        <f>AQ2183-AQ2184</f>
        <v/>
      </c>
      <c r="AR2185">
        <f>AR2183-AR2184</f>
        <v/>
      </c>
      <c r="AS2185">
        <f>AS2183-AS2184</f>
        <v/>
      </c>
      <c r="AT2185">
        <f>AT2183-AT2184</f>
        <v/>
      </c>
      <c r="AU2185">
        <f>AU2183-AU2184</f>
        <v/>
      </c>
      <c r="AV2185">
        <f>AV2183-AV2184</f>
        <v/>
      </c>
      <c r="AW2185">
        <f>AW2183-AW2184</f>
        <v/>
      </c>
      <c r="AX2185">
        <f>AX2183-AX2184</f>
        <v/>
      </c>
      <c r="AY2185">
        <f>AY2183-AY2184</f>
        <v/>
      </c>
      <c r="AZ2185">
        <f>AZ2183-AZ2184</f>
        <v/>
      </c>
      <c r="BA2185">
        <f>BA2183-BA2184</f>
        <v/>
      </c>
      <c r="BB2185">
        <f>BB2183-BB2184</f>
        <v/>
      </c>
      <c r="BC2185">
        <f>BC2183-BC2184</f>
        <v/>
      </c>
      <c r="BD2185">
        <f>BD2183-BD2184</f>
        <v/>
      </c>
      <c r="BE2185">
        <f>BE2183-BE2184</f>
        <v/>
      </c>
      <c r="BF2185">
        <f>BF2183-BF2184</f>
        <v/>
      </c>
    </row>
    <row r="2187">
      <c r="A2187" t="inlineStr">
        <is>
          <t>Calculation of pre-tax margin</t>
        </is>
      </c>
    </row>
    <row r="2188">
      <c r="A2188" t="inlineStr">
        <is>
          <t>Pre-tax income (loss) as reported</t>
        </is>
      </c>
      <c r="C2188" t="inlineStr">
        <is>
          <t>Million</t>
        </is>
      </c>
      <c r="D2188" t="inlineStr">
        <is>
          <t>QQQQ</t>
        </is>
      </c>
      <c r="E2188" t="inlineStr">
        <is>
          <t>Yes</t>
        </is>
      </c>
      <c r="Q2188" t="n">
        <v>1719</v>
      </c>
      <c r="R2188" t="n">
        <v>1709</v>
      </c>
      <c r="S2188" t="n">
        <v>244</v>
      </c>
      <c r="T2188" t="n">
        <v>4616</v>
      </c>
      <c r="U2188" t="n">
        <v>1117</v>
      </c>
      <c r="V2188" t="n">
        <v>1493</v>
      </c>
      <c r="W2188" t="n">
        <v>1189</v>
      </c>
      <c r="X2188" t="n">
        <v>500</v>
      </c>
      <c r="Y2188" t="n">
        <v>4299</v>
      </c>
      <c r="Z2188" t="n">
        <v>365</v>
      </c>
      <c r="AA2188" t="n">
        <v>1291</v>
      </c>
      <c r="AB2188" t="n">
        <v>1004</v>
      </c>
      <c r="AC2188" t="n">
        <v>425</v>
      </c>
      <c r="AD2188" t="n">
        <v>3084</v>
      </c>
      <c r="AE2188" t="n">
        <v>273</v>
      </c>
      <c r="AF2188" t="n">
        <v>769</v>
      </c>
      <c r="AG2188" t="n">
        <v>456</v>
      </c>
      <c r="AH2188" t="n">
        <v>387</v>
      </c>
      <c r="AI2188" t="n">
        <v>1884</v>
      </c>
      <c r="AJ2188" t="n">
        <v>245</v>
      </c>
      <c r="AK2188" t="n">
        <v>882</v>
      </c>
      <c r="AL2188" t="n">
        <v>557</v>
      </c>
      <c r="AM2188" t="n">
        <v>571</v>
      </c>
      <c r="AN2188" t="n">
        <v>2256</v>
      </c>
      <c r="AO2188" t="n">
        <v>-2890</v>
      </c>
      <c r="AP2188" t="n">
        <v>-2659</v>
      </c>
      <c r="AQ2188" t="n">
        <v>-3095</v>
      </c>
      <c r="AR2188" t="n">
        <v>-2809</v>
      </c>
      <c r="AS2188" t="n">
        <v>-11453</v>
      </c>
      <c r="AT2188" t="n">
        <v>-1573</v>
      </c>
      <c r="AU2188" t="n">
        <v>9</v>
      </c>
      <c r="AV2188" t="n">
        <v>206</v>
      </c>
      <c r="AW2188" t="n">
        <v>-1191</v>
      </c>
      <c r="AX2188" t="n">
        <v>-2548</v>
      </c>
      <c r="AY2188" t="n">
        <v>-2086</v>
      </c>
      <c r="AZ2188" t="n">
        <v>603</v>
      </c>
      <c r="BA2188" t="n">
        <v>658</v>
      </c>
      <c r="BB2188" t="n">
        <v>1011</v>
      </c>
      <c r="BC2188" t="n">
        <v>186</v>
      </c>
      <c r="BD2188" t="n">
        <v>17</v>
      </c>
      <c r="BE2188" t="n">
        <v>1763</v>
      </c>
      <c r="BF2188" t="n">
        <v>-690</v>
      </c>
    </row>
    <row r="2189">
      <c r="A2189" t="inlineStr">
        <is>
          <t>Total operating revenues as adjusted for special items</t>
        </is>
      </c>
      <c r="C2189" t="inlineStr">
        <is>
          <t>Million</t>
        </is>
      </c>
      <c r="D2189" t="inlineStr">
        <is>
          <t>QQQQ</t>
        </is>
      </c>
      <c r="E2189" t="inlineStr">
        <is>
          <t>Yes</t>
        </is>
      </c>
      <c r="Q2189" t="n">
        <v>10827</v>
      </c>
      <c r="R2189" t="n">
        <v>10706</v>
      </c>
      <c r="S2189" t="n">
        <v>9630</v>
      </c>
      <c r="T2189" t="n">
        <v>40990</v>
      </c>
      <c r="U2189" t="n">
        <v>9435</v>
      </c>
      <c r="V2189" t="n">
        <v>10363</v>
      </c>
      <c r="W2189" t="n">
        <v>10594</v>
      </c>
      <c r="X2189" t="n">
        <v>9789</v>
      </c>
      <c r="Y2189" t="n">
        <v>40180</v>
      </c>
      <c r="Z2189" t="n">
        <v>9624</v>
      </c>
      <c r="AA2189" t="n">
        <v>11105</v>
      </c>
      <c r="AB2189" t="n">
        <v>10878</v>
      </c>
      <c r="AC2189" t="n">
        <v>10600</v>
      </c>
      <c r="AD2189" t="n">
        <v>42207</v>
      </c>
      <c r="AE2189" t="n">
        <v>10401</v>
      </c>
      <c r="AF2189" t="n">
        <v>11643</v>
      </c>
      <c r="AG2189" t="n">
        <v>11559</v>
      </c>
      <c r="AH2189" t="n">
        <v>10938</v>
      </c>
      <c r="AI2189" t="n">
        <v>44541</v>
      </c>
      <c r="AJ2189" t="n">
        <v>10584</v>
      </c>
      <c r="AK2189" t="n">
        <v>11960</v>
      </c>
      <c r="AL2189" t="n">
        <v>11911</v>
      </c>
      <c r="AM2189" t="n">
        <v>11313</v>
      </c>
      <c r="AN2189" t="n">
        <v>45768</v>
      </c>
      <c r="AO2189" t="n">
        <v>8515</v>
      </c>
      <c r="AP2189" t="n">
        <v>1622</v>
      </c>
      <c r="AQ2189" t="n">
        <v>3173</v>
      </c>
      <c r="AR2189" t="n">
        <v>4027</v>
      </c>
      <c r="AS2189" t="n">
        <v>17337</v>
      </c>
      <c r="AT2189" t="n">
        <v>4008</v>
      </c>
      <c r="AU2189" t="n">
        <v>7478</v>
      </c>
      <c r="AV2189" t="n">
        <v>8969</v>
      </c>
      <c r="AW2189" t="n">
        <v>9427</v>
      </c>
      <c r="AX2189" t="n">
        <v>29882</v>
      </c>
      <c r="AY2189" t="n">
        <v>8899</v>
      </c>
      <c r="AZ2189" t="n">
        <v>13422</v>
      </c>
      <c r="BA2189" t="n">
        <v>13462</v>
      </c>
      <c r="BB2189" t="n">
        <v>13189</v>
      </c>
      <c r="BC2189" t="n">
        <v>48971</v>
      </c>
      <c r="BD2189" t="n">
        <v>12189</v>
      </c>
      <c r="BE2189" t="n">
        <v>14055</v>
      </c>
      <c r="BF2189" t="n">
        <v>13482</v>
      </c>
    </row>
    <row r="2190">
      <c r="A2190" t="inlineStr">
        <is>
          <t>Pre-tax margin (%)</t>
        </is>
      </c>
      <c r="C2190" t="inlineStr">
        <is>
          <t>Percent</t>
        </is>
      </c>
      <c r="D2190" t="inlineStr">
        <is>
          <t>QQQQ</t>
        </is>
      </c>
      <c r="Q2190" t="n">
        <v>15.9</v>
      </c>
      <c r="R2190" t="n">
        <v>16</v>
      </c>
      <c r="S2190" t="n">
        <v>2.5</v>
      </c>
      <c r="T2190" t="n">
        <v>11.3</v>
      </c>
      <c r="U2190" t="n">
        <v>11.8</v>
      </c>
      <c r="V2190" t="n">
        <v>14.4</v>
      </c>
      <c r="W2190" t="n">
        <v>11.2</v>
      </c>
      <c r="X2190" t="n">
        <v>5.1</v>
      </c>
      <c r="Y2190" t="n">
        <v>10.7</v>
      </c>
      <c r="Z2190" t="n">
        <v>3.8</v>
      </c>
      <c r="AA2190" t="n">
        <v>11.6</v>
      </c>
      <c r="AB2190" t="n">
        <v>9.199999999999999</v>
      </c>
      <c r="AC2190" t="n">
        <v>4</v>
      </c>
      <c r="AD2190" t="n">
        <v>7.3</v>
      </c>
      <c r="AE2190" t="n">
        <v>2.6</v>
      </c>
      <c r="AF2190" t="n">
        <v>6.6</v>
      </c>
      <c r="AG2190" t="n">
        <v>3.9</v>
      </c>
      <c r="AH2190" t="n">
        <v>3.5</v>
      </c>
      <c r="AI2190" t="n">
        <v>4.2</v>
      </c>
      <c r="AJ2190" t="n">
        <v>2.3</v>
      </c>
      <c r="AK2190" t="n">
        <v>7.4</v>
      </c>
      <c r="AL2190" t="n">
        <v>4.7</v>
      </c>
      <c r="AM2190" t="n">
        <v>5</v>
      </c>
      <c r="AN2190" t="n">
        <v>4.9</v>
      </c>
      <c r="AO2190" t="n">
        <v>-33.9</v>
      </c>
      <c r="AP2190" t="n">
        <v>-163.9</v>
      </c>
      <c r="AQ2190" t="n">
        <v>-97.59999999999999</v>
      </c>
      <c r="AR2190" t="n">
        <v>-69.7</v>
      </c>
      <c r="AS2190" t="n">
        <v>-66.09999999999999</v>
      </c>
      <c r="AT2190" t="n">
        <v>-39.3</v>
      </c>
      <c r="AU2190" t="n">
        <v>0.1</v>
      </c>
      <c r="AV2190" t="n">
        <v>2.3</v>
      </c>
      <c r="AW2190" t="n">
        <v>-12.6</v>
      </c>
      <c r="AX2190" t="n">
        <v>-8.5</v>
      </c>
      <c r="AY2190" t="n">
        <v>-23.4</v>
      </c>
      <c r="AZ2190" t="n">
        <v>4.5</v>
      </c>
      <c r="BA2190" t="n">
        <v>4.9</v>
      </c>
      <c r="BB2190" t="n">
        <v>7.7</v>
      </c>
      <c r="BC2190" t="n">
        <v>0.4</v>
      </c>
      <c r="BD2190" t="n">
        <v>0.1</v>
      </c>
      <c r="BE2190" t="n">
        <v>12.5</v>
      </c>
      <c r="BF2190" t="n">
        <v>-5.1</v>
      </c>
    </row>
    <row r="2192">
      <c r="A2192" t="inlineStr">
        <is>
          <t>Calculation of pre-tax margin excluding net special items</t>
        </is>
      </c>
    </row>
    <row r="2193">
      <c r="A2193" t="inlineStr">
        <is>
          <t>Income before income taxes as adjusted for special items</t>
        </is>
      </c>
      <c r="C2193" t="inlineStr">
        <is>
          <t>Million</t>
        </is>
      </c>
      <c r="D2193" t="inlineStr">
        <is>
          <t>QQQQ</t>
        </is>
      </c>
      <c r="E2193" t="inlineStr">
        <is>
          <t>Yes</t>
        </is>
      </c>
      <c r="G2193" t="n">
        <v>766</v>
      </c>
      <c r="H2193" t="n">
        <v>897</v>
      </c>
      <c r="I2193" t="n">
        <v>493</v>
      </c>
      <c r="J2193" t="n">
        <v>2195</v>
      </c>
      <c r="L2193" t="n">
        <v>1459</v>
      </c>
      <c r="M2193" t="n">
        <v>1222</v>
      </c>
      <c r="N2193" t="n">
        <v>1080</v>
      </c>
      <c r="O2193" t="n">
        <v>4168</v>
      </c>
      <c r="P2193" t="n">
        <v>1245</v>
      </c>
      <c r="Q2193" t="n">
        <v>1862</v>
      </c>
      <c r="R2193" t="n">
        <v>1895</v>
      </c>
      <c r="S2193" t="n">
        <v>1286</v>
      </c>
      <c r="T2193" t="n">
        <v>6290</v>
      </c>
      <c r="U2193" t="n">
        <v>1221</v>
      </c>
      <c r="V2193" t="n">
        <v>1594</v>
      </c>
      <c r="W2193" t="n">
        <v>1483</v>
      </c>
      <c r="X2193" t="n">
        <v>773</v>
      </c>
      <c r="Y2193" t="n">
        <v>5071</v>
      </c>
      <c r="Z2193" t="n">
        <v>491</v>
      </c>
      <c r="AA2193" t="n">
        <v>1496</v>
      </c>
      <c r="AB2193" t="n">
        <v>1114</v>
      </c>
      <c r="AC2193" t="n">
        <v>739</v>
      </c>
      <c r="AD2193" t="n">
        <v>3840</v>
      </c>
      <c r="AE2193" t="n">
        <v>468</v>
      </c>
      <c r="AF2193" t="n">
        <v>1001</v>
      </c>
      <c r="AG2193" t="n">
        <v>688</v>
      </c>
      <c r="AH2193" t="n">
        <v>634</v>
      </c>
      <c r="AI2193" t="n">
        <v>2790</v>
      </c>
      <c r="AJ2193" t="n">
        <v>314</v>
      </c>
      <c r="AK2193" t="n">
        <v>1072</v>
      </c>
      <c r="AL2193" t="n">
        <v>835</v>
      </c>
      <c r="AM2193" t="n">
        <v>679</v>
      </c>
      <c r="AN2193" t="n">
        <v>2900</v>
      </c>
      <c r="AO2193" t="n">
        <v>-1448</v>
      </c>
      <c r="AP2193" t="n">
        <v>-4320</v>
      </c>
      <c r="AQ2193" t="n">
        <v>-3635</v>
      </c>
      <c r="AR2193" t="n">
        <v>-2845</v>
      </c>
      <c r="AS2193" t="n">
        <v>-12249</v>
      </c>
      <c r="AT2193" t="n">
        <v>-3519</v>
      </c>
      <c r="AU2193" t="n">
        <v>-1409</v>
      </c>
      <c r="AV2193" t="n">
        <v>-833</v>
      </c>
      <c r="AW2193" t="n">
        <v>-1182</v>
      </c>
      <c r="AX2193" t="n">
        <v>-6943</v>
      </c>
      <c r="AY2193" t="n">
        <v>-1926</v>
      </c>
      <c r="AZ2193" t="n">
        <v>687</v>
      </c>
      <c r="BA2193" t="n">
        <v>640</v>
      </c>
      <c r="BB2193" t="n">
        <v>1057</v>
      </c>
      <c r="BC2193" t="n">
        <v>458</v>
      </c>
      <c r="BD2193" t="n">
        <v>45</v>
      </c>
      <c r="BE2193" t="n">
        <v>1797</v>
      </c>
      <c r="BF2193" t="n">
        <v>362</v>
      </c>
    </row>
    <row r="2194">
      <c r="A2194" t="inlineStr">
        <is>
          <t>Total operating revenues</t>
        </is>
      </c>
      <c r="C2194" t="inlineStr">
        <is>
          <t>Million</t>
        </is>
      </c>
      <c r="D2194" t="inlineStr">
        <is>
          <t>QQQQ</t>
        </is>
      </c>
      <c r="E2194" t="inlineStr">
        <is>
          <t>Yes</t>
        </is>
      </c>
      <c r="G2194" t="n">
        <v>10299</v>
      </c>
      <c r="H2194" t="n">
        <v>10668</v>
      </c>
      <c r="I2194" t="n">
        <v>9983</v>
      </c>
      <c r="J2194" t="n">
        <v>40419</v>
      </c>
      <c r="L2194" t="n">
        <v>11355</v>
      </c>
      <c r="M2194" t="n">
        <v>11139</v>
      </c>
      <c r="N2194" t="n">
        <v>10160</v>
      </c>
      <c r="O2194" t="n">
        <v>42650</v>
      </c>
      <c r="P2194" t="n">
        <v>9827</v>
      </c>
      <c r="Q2194" t="n">
        <v>10827</v>
      </c>
      <c r="R2194" t="n">
        <v>10706</v>
      </c>
      <c r="S2194" t="n">
        <v>9630</v>
      </c>
      <c r="T2194" t="n">
        <v>40990</v>
      </c>
      <c r="U2194" t="n">
        <v>9435</v>
      </c>
      <c r="V2194" t="n">
        <v>10363</v>
      </c>
      <c r="W2194" t="n">
        <v>10594</v>
      </c>
      <c r="X2194" t="n">
        <v>9789</v>
      </c>
      <c r="Y2194" t="n">
        <v>40180</v>
      </c>
      <c r="Z2194" t="n">
        <v>9624</v>
      </c>
      <c r="AA2194" t="n">
        <v>11105</v>
      </c>
      <c r="AB2194" t="n">
        <v>10878</v>
      </c>
      <c r="AC2194" t="n">
        <v>10600</v>
      </c>
      <c r="AD2194" t="n">
        <v>42207</v>
      </c>
      <c r="AE2194" t="n">
        <v>10401</v>
      </c>
      <c r="AF2194" t="n">
        <v>11643</v>
      </c>
      <c r="AG2194" t="n">
        <v>11559</v>
      </c>
      <c r="AH2194" t="n">
        <v>10938</v>
      </c>
      <c r="AI2194" t="n">
        <v>44541</v>
      </c>
      <c r="AJ2194" t="n">
        <v>10584</v>
      </c>
      <c r="AK2194" t="n">
        <v>11960</v>
      </c>
      <c r="AL2194" t="n">
        <v>11911</v>
      </c>
      <c r="AM2194" t="n">
        <v>11313</v>
      </c>
      <c r="AN2194" t="n">
        <v>45768</v>
      </c>
      <c r="AO2194" t="n">
        <v>8515</v>
      </c>
      <c r="AP2194" t="n">
        <v>1622</v>
      </c>
      <c r="AQ2194" t="n">
        <v>3173</v>
      </c>
      <c r="AR2194" t="n">
        <v>4027</v>
      </c>
      <c r="AS2194" t="n">
        <v>17337</v>
      </c>
      <c r="AT2194" t="n">
        <v>4008</v>
      </c>
      <c r="AU2194" t="n">
        <v>7478</v>
      </c>
      <c r="AV2194" t="n">
        <v>8969</v>
      </c>
      <c r="AW2194" t="n">
        <v>9427</v>
      </c>
      <c r="AX2194" t="n">
        <v>29882</v>
      </c>
      <c r="AY2194" t="n">
        <v>8899</v>
      </c>
      <c r="AZ2194" t="n">
        <v>13422</v>
      </c>
      <c r="BA2194" t="n">
        <v>13462</v>
      </c>
      <c r="BB2194" t="n">
        <v>13189</v>
      </c>
      <c r="BC2194" t="n">
        <v>48971</v>
      </c>
      <c r="BD2194" t="n">
        <v>12189</v>
      </c>
      <c r="BE2194" t="n">
        <v>14055</v>
      </c>
      <c r="BF2194" t="n">
        <v>13482</v>
      </c>
    </row>
    <row r="2195">
      <c r="A2195" t="inlineStr">
        <is>
          <t>Link check</t>
        </is>
      </c>
      <c r="G2195">
        <f>G2194-G1810</f>
        <v/>
      </c>
      <c r="H2195">
        <f>H2194-H1810</f>
        <v/>
      </c>
      <c r="I2195">
        <f>I2194-I1810</f>
        <v/>
      </c>
      <c r="J2195">
        <f>J2194-J1810</f>
        <v/>
      </c>
      <c r="L2195">
        <f>L2194-L1810</f>
        <v/>
      </c>
      <c r="M2195">
        <f>M2194-M1810</f>
        <v/>
      </c>
      <c r="N2195">
        <f>N2194-N1810</f>
        <v/>
      </c>
      <c r="O2195">
        <f>O2194-O1810</f>
        <v/>
      </c>
      <c r="P2195">
        <f>P2194-P1810</f>
        <v/>
      </c>
      <c r="Q2195">
        <f>Q2194-Q1810</f>
        <v/>
      </c>
      <c r="R2195">
        <f>R2194-R1810</f>
        <v/>
      </c>
      <c r="S2195">
        <f>S2194-S1810</f>
        <v/>
      </c>
      <c r="T2195">
        <f>T2194-T1810</f>
        <v/>
      </c>
      <c r="U2195">
        <f>U2194-U1810</f>
        <v/>
      </c>
      <c r="V2195">
        <f>V2194-V1810</f>
        <v/>
      </c>
      <c r="W2195">
        <f>W2194-W1810</f>
        <v/>
      </c>
      <c r="X2195">
        <f>X2194-X1810</f>
        <v/>
      </c>
      <c r="Y2195">
        <f>Y2194-Y1810</f>
        <v/>
      </c>
      <c r="Z2195">
        <f>Z2194-Z1810</f>
        <v/>
      </c>
      <c r="AA2195">
        <f>AA2194-AA1810</f>
        <v/>
      </c>
      <c r="AB2195">
        <f>AB2194-AB1810</f>
        <v/>
      </c>
      <c r="AC2195">
        <f>AC2194-AC1810</f>
        <v/>
      </c>
      <c r="AD2195">
        <f>AD2194-AD1810</f>
        <v/>
      </c>
      <c r="AE2195">
        <f>AE2194-AE1810</f>
        <v/>
      </c>
      <c r="AF2195">
        <f>AF2194-AF1810</f>
        <v/>
      </c>
      <c r="AG2195">
        <f>AG2194-AG1810</f>
        <v/>
      </c>
      <c r="AH2195">
        <f>AH2194-AH1810</f>
        <v/>
      </c>
      <c r="AI2195">
        <f>AI2194-AI1810</f>
        <v/>
      </c>
      <c r="AJ2195">
        <f>AJ2194-AJ1810</f>
        <v/>
      </c>
      <c r="AK2195">
        <f>AK2194-AK1810</f>
        <v/>
      </c>
      <c r="AL2195">
        <f>AL2194-AL1810</f>
        <v/>
      </c>
      <c r="AM2195">
        <f>AM2194-AM1810</f>
        <v/>
      </c>
      <c r="AN2195">
        <f>AN2194-AN1810</f>
        <v/>
      </c>
      <c r="AO2195">
        <f>AO2194-AO1810</f>
        <v/>
      </c>
      <c r="AP2195">
        <f>AP2194-AP1810</f>
        <v/>
      </c>
      <c r="AQ2195">
        <f>AQ2194-AQ1810</f>
        <v/>
      </c>
      <c r="AR2195">
        <f>AR2194-AR1810</f>
        <v/>
      </c>
      <c r="AS2195">
        <f>AS2194-AS1810</f>
        <v/>
      </c>
      <c r="AT2195">
        <f>AT2194-AT1810</f>
        <v/>
      </c>
      <c r="AU2195">
        <f>AU2194-AU1810</f>
        <v/>
      </c>
      <c r="AV2195">
        <f>AV2194-AV1810</f>
        <v/>
      </c>
      <c r="AW2195">
        <f>AW2194-AW1810</f>
        <v/>
      </c>
      <c r="AX2195">
        <f>AX2194-AX1810</f>
        <v/>
      </c>
      <c r="AY2195">
        <f>AY2194-AY1810</f>
        <v/>
      </c>
      <c r="AZ2195">
        <f>AZ2194-AZ1810</f>
        <v/>
      </c>
      <c r="BA2195">
        <f>BA2194-BA1810</f>
        <v/>
      </c>
      <c r="BB2195">
        <f>BB2194-BB1810</f>
        <v/>
      </c>
      <c r="BC2195">
        <f>BC2194-BC1810</f>
        <v/>
      </c>
      <c r="BD2195">
        <f>BD2194-BD1810</f>
        <v/>
      </c>
      <c r="BE2195">
        <f>BE2194-BE1810</f>
        <v/>
      </c>
      <c r="BF2195">
        <f>BF2194-BF1810</f>
        <v/>
      </c>
    </row>
    <row r="2196">
      <c r="A2196" t="inlineStr">
        <is>
          <t>Other revenue special item, net</t>
        </is>
      </c>
      <c r="C2196" t="inlineStr">
        <is>
          <t>Million</t>
        </is>
      </c>
      <c r="D2196" t="inlineStr">
        <is>
          <t>QQQQ</t>
        </is>
      </c>
      <c r="E2196" t="inlineStr">
        <is>
          <t>Yes</t>
        </is>
      </c>
      <c r="I2196" t="n">
        <v>-31</v>
      </c>
      <c r="J2196" t="n">
        <v>-31</v>
      </c>
    </row>
    <row r="2197">
      <c r="A2197" t="inlineStr">
        <is>
          <t>Total operating revenues as adjusted for special items</t>
        </is>
      </c>
      <c r="C2197" t="inlineStr">
        <is>
          <t>Million</t>
        </is>
      </c>
      <c r="D2197" t="inlineStr">
        <is>
          <t>QQQQ</t>
        </is>
      </c>
      <c r="E2197" t="inlineStr">
        <is>
          <t>Yes</t>
        </is>
      </c>
      <c r="I2197" t="n">
        <v>9952</v>
      </c>
      <c r="J2197" t="n">
        <v>40388</v>
      </c>
      <c r="N2197" t="n">
        <v>10160</v>
      </c>
      <c r="O2197" t="n">
        <v>42650</v>
      </c>
    </row>
    <row r="2198">
      <c r="A2198" t="inlineStr">
        <is>
          <t>Pre-tax margin excluding special items (%)</t>
        </is>
      </c>
      <c r="C2198" t="inlineStr">
        <is>
          <t>Percent</t>
        </is>
      </c>
      <c r="D2198" t="inlineStr">
        <is>
          <t>QQQQ</t>
        </is>
      </c>
      <c r="G2198" t="n">
        <v>7.4</v>
      </c>
      <c r="H2198" t="n">
        <v>8.4</v>
      </c>
      <c r="I2198" t="n">
        <v>4.9</v>
      </c>
      <c r="J2198" t="n">
        <v>5.4</v>
      </c>
      <c r="L2198" t="n">
        <v>12.8</v>
      </c>
      <c r="M2198" t="n">
        <v>11</v>
      </c>
      <c r="N2198" t="n">
        <v>10.6</v>
      </c>
      <c r="O2198" t="n">
        <v>9.800000000000001</v>
      </c>
      <c r="P2198" t="n">
        <v>12.7</v>
      </c>
      <c r="Q2198" t="n">
        <v>17.2</v>
      </c>
      <c r="R2198" t="n">
        <v>17.7</v>
      </c>
      <c r="S2198" t="n">
        <v>13.4</v>
      </c>
      <c r="T2198" t="n">
        <v>15.3</v>
      </c>
      <c r="U2198" t="n">
        <v>12.9</v>
      </c>
      <c r="V2198" t="n">
        <v>15.4</v>
      </c>
      <c r="W2198" t="n">
        <v>14</v>
      </c>
      <c r="X2198" t="n">
        <v>7.9</v>
      </c>
      <c r="Y2198" t="n">
        <v>12.6</v>
      </c>
      <c r="Z2198" t="n">
        <v>5.1</v>
      </c>
      <c r="AA2198" t="n">
        <v>13.5</v>
      </c>
      <c r="AB2198" t="n">
        <v>10.2</v>
      </c>
      <c r="AC2198" t="n">
        <v>7</v>
      </c>
      <c r="AD2198" t="n">
        <v>9.1</v>
      </c>
      <c r="AE2198" t="n">
        <v>4.5</v>
      </c>
      <c r="AF2198" t="n">
        <v>8.6</v>
      </c>
      <c r="AG2198" t="n">
        <v>6</v>
      </c>
      <c r="AH2198" t="n">
        <v>5.8</v>
      </c>
      <c r="AI2198" t="n">
        <v>6.3</v>
      </c>
      <c r="AJ2198" t="n">
        <v>3</v>
      </c>
      <c r="AK2198" t="n">
        <v>9</v>
      </c>
      <c r="AL2198" t="n">
        <v>7</v>
      </c>
      <c r="AM2198" t="n">
        <v>6</v>
      </c>
      <c r="AN2198" t="n">
        <v>6.3</v>
      </c>
      <c r="AO2198" t="n">
        <v>-17</v>
      </c>
      <c r="AP2198" t="n">
        <v>-266.3</v>
      </c>
      <c r="AQ2198" t="n">
        <v>-114.6</v>
      </c>
      <c r="AR2198" t="n">
        <v>-70.7</v>
      </c>
      <c r="AS2198" t="n">
        <v>-70.7</v>
      </c>
      <c r="AT2198" t="n">
        <v>-87.8</v>
      </c>
      <c r="AU2198" t="n">
        <v>-18.8</v>
      </c>
      <c r="AV2198" t="n">
        <v>-9.300000000000001</v>
      </c>
      <c r="AW2198" t="n">
        <v>-12.5</v>
      </c>
      <c r="AX2198" t="n">
        <v>-23.2</v>
      </c>
      <c r="AY2198" t="n">
        <v>-21.6</v>
      </c>
      <c r="AZ2198" t="n">
        <v>5.1</v>
      </c>
      <c r="BA2198" t="n">
        <v>4.8</v>
      </c>
      <c r="BB2198" t="n">
        <v>8</v>
      </c>
      <c r="BC2198" t="n">
        <v>0.9</v>
      </c>
      <c r="BD2198" t="n">
        <v>0.4</v>
      </c>
      <c r="BE2198" t="n">
        <v>12.8</v>
      </c>
      <c r="BF2198" t="n">
        <v>2.7</v>
      </c>
    </row>
    <row r="2201">
      <c r="A2201" t="inlineStr">
        <is>
          <t>Reconciliation of net income (loss) excluding special items</t>
        </is>
      </c>
    </row>
    <row r="2202">
      <c r="A2202" t="inlineStr">
        <is>
          <t>Net income (loss) as reported</t>
        </is>
      </c>
      <c r="C2202" t="inlineStr">
        <is>
          <t>Million</t>
        </is>
      </c>
      <c r="D2202" t="inlineStr">
        <is>
          <t>QQQQ</t>
        </is>
      </c>
      <c r="F2202" t="n">
        <v>-297</v>
      </c>
      <c r="G2202" t="n">
        <v>507</v>
      </c>
      <c r="H2202" t="n">
        <v>505</v>
      </c>
      <c r="I2202" t="n">
        <v>-2000</v>
      </c>
      <c r="J2202" t="n">
        <v>-1233</v>
      </c>
      <c r="K2202" t="n">
        <v>480</v>
      </c>
      <c r="L2202" t="n">
        <v>864</v>
      </c>
      <c r="M2202" t="n">
        <v>942</v>
      </c>
      <c r="N2202" t="n">
        <v>597</v>
      </c>
      <c r="O2202" t="n">
        <v>2882</v>
      </c>
      <c r="P2202" t="n">
        <v>932</v>
      </c>
      <c r="Q2202" t="n">
        <v>1704</v>
      </c>
      <c r="R2202" t="n">
        <v>1693</v>
      </c>
      <c r="S2202" t="n">
        <v>3281</v>
      </c>
      <c r="T2202" t="n">
        <v>7610</v>
      </c>
      <c r="U2202" t="n">
        <v>700</v>
      </c>
      <c r="V2202" t="n">
        <v>950</v>
      </c>
      <c r="W2202" t="n">
        <v>737</v>
      </c>
      <c r="X2202" t="n">
        <v>289</v>
      </c>
      <c r="Y2202" t="n">
        <v>2676</v>
      </c>
      <c r="Z2202" t="n">
        <v>234</v>
      </c>
      <c r="AA2202" t="n">
        <v>803</v>
      </c>
      <c r="AB2202" t="n">
        <v>624</v>
      </c>
      <c r="AC2202" t="n">
        <v>258</v>
      </c>
      <c r="AD2202" t="n">
        <v>1919</v>
      </c>
      <c r="AE2202" t="n">
        <v>186</v>
      </c>
      <c r="AF2202" t="n">
        <v>566</v>
      </c>
      <c r="AG2202" t="n">
        <v>341</v>
      </c>
      <c r="AH2202" t="n">
        <v>319</v>
      </c>
      <c r="AI2202" t="n">
        <v>1412</v>
      </c>
      <c r="AJ2202" t="n">
        <v>185</v>
      </c>
      <c r="AK2202" t="n">
        <v>662</v>
      </c>
      <c r="AL2202" t="n">
        <v>425</v>
      </c>
      <c r="AM2202" t="n">
        <v>414</v>
      </c>
      <c r="AN2202" t="n">
        <v>1686</v>
      </c>
      <c r="AO2202" t="n">
        <v>-2241</v>
      </c>
      <c r="AP2202" t="n">
        <v>-2067</v>
      </c>
      <c r="AQ2202" t="n">
        <v>-2399</v>
      </c>
      <c r="AR2202" t="n">
        <v>-2178</v>
      </c>
      <c r="AS2202" t="n">
        <v>-8885</v>
      </c>
      <c r="AT2202" t="n">
        <v>-1250</v>
      </c>
      <c r="AU2202" t="n">
        <v>19</v>
      </c>
      <c r="AV2202" t="n">
        <v>169</v>
      </c>
      <c r="AW2202" t="n">
        <v>-931</v>
      </c>
      <c r="AX2202" t="n">
        <v>-1993</v>
      </c>
      <c r="AY2202" t="n">
        <v>-1635</v>
      </c>
      <c r="AZ2202" t="n">
        <v>476</v>
      </c>
      <c r="BA2202" t="n">
        <v>483</v>
      </c>
      <c r="BB2202" t="n">
        <v>803</v>
      </c>
      <c r="BC2202" t="n">
        <v>127</v>
      </c>
      <c r="BD2202" t="n">
        <v>10</v>
      </c>
      <c r="BE2202" t="n">
        <v>1338</v>
      </c>
      <c r="BF2202" t="n">
        <v>-545</v>
      </c>
    </row>
    <row r="2203">
      <c r="A2203" t="inlineStr">
        <is>
          <t>Link check</t>
        </is>
      </c>
      <c r="F2203">
        <f>F2202-F1866</f>
        <v/>
      </c>
      <c r="G2203">
        <f>G2202-G1866</f>
        <v/>
      </c>
      <c r="H2203">
        <f>H2202-H1866</f>
        <v/>
      </c>
      <c r="I2203">
        <f>I2202-I1866</f>
        <v/>
      </c>
      <c r="J2203">
        <f>J2202-J1866</f>
        <v/>
      </c>
      <c r="K2203">
        <f>K2202-K1866</f>
        <v/>
      </c>
      <c r="L2203">
        <f>L2202-L1866</f>
        <v/>
      </c>
      <c r="M2203">
        <f>M2202-M1866</f>
        <v/>
      </c>
      <c r="N2203">
        <f>N2202-N1866</f>
        <v/>
      </c>
      <c r="O2203">
        <f>O2202-O1866</f>
        <v/>
      </c>
      <c r="P2203">
        <f>P2202-P1866</f>
        <v/>
      </c>
      <c r="Q2203">
        <f>Q2202-Q1866</f>
        <v/>
      </c>
      <c r="R2203">
        <f>R2202-R1866</f>
        <v/>
      </c>
      <c r="S2203">
        <f>S2202-S1866</f>
        <v/>
      </c>
      <c r="T2203">
        <f>T2202-T1866</f>
        <v/>
      </c>
      <c r="U2203">
        <f>U2202-U1866</f>
        <v/>
      </c>
      <c r="V2203">
        <f>V2202-V1866</f>
        <v/>
      </c>
      <c r="W2203">
        <f>W2202-W1866</f>
        <v/>
      </c>
      <c r="X2203">
        <f>X2202-X1866</f>
        <v/>
      </c>
      <c r="Y2203">
        <f>Y2202-Y1866</f>
        <v/>
      </c>
      <c r="Z2203">
        <f>Z2202-Z1866</f>
        <v/>
      </c>
      <c r="AA2203">
        <f>AA2202-AA1866</f>
        <v/>
      </c>
      <c r="AB2203">
        <f>AB2202-AB1866</f>
        <v/>
      </c>
      <c r="AC2203">
        <f>AC2202-AC1866</f>
        <v/>
      </c>
      <c r="AD2203">
        <f>AD2202-AD1866</f>
        <v/>
      </c>
      <c r="AE2203">
        <f>AE2202-AE1866</f>
        <v/>
      </c>
      <c r="AF2203">
        <f>AF2202-AF1866</f>
        <v/>
      </c>
      <c r="AG2203">
        <f>AG2202-AG1866</f>
        <v/>
      </c>
      <c r="AH2203">
        <f>AH2202-AH1866</f>
        <v/>
      </c>
      <c r="AI2203">
        <f>AI2202-AI1866</f>
        <v/>
      </c>
      <c r="AJ2203">
        <f>AJ2202-AJ1866</f>
        <v/>
      </c>
      <c r="AK2203">
        <f>AK2202-AK1866</f>
        <v/>
      </c>
      <c r="AL2203">
        <f>AL2202-AL1866</f>
        <v/>
      </c>
      <c r="AM2203">
        <f>AM2202-AM1866</f>
        <v/>
      </c>
      <c r="AN2203">
        <f>AN2202-AN1866</f>
        <v/>
      </c>
      <c r="AO2203">
        <f>AO2202-AO1866</f>
        <v/>
      </c>
      <c r="AP2203">
        <f>AP2202-AP1866</f>
        <v/>
      </c>
      <c r="AQ2203">
        <f>AQ2202-AQ1866</f>
        <v/>
      </c>
      <c r="AR2203">
        <f>AR2202-AR1866</f>
        <v/>
      </c>
      <c r="AS2203">
        <f>AS2202-AS1866</f>
        <v/>
      </c>
      <c r="AT2203">
        <f>AT2202-AT1866</f>
        <v/>
      </c>
      <c r="AU2203">
        <f>AU2202-AU1866</f>
        <v/>
      </c>
      <c r="AV2203">
        <f>AV2202-AV1866</f>
        <v/>
      </c>
      <c r="AW2203">
        <f>AW2202-AW1866</f>
        <v/>
      </c>
      <c r="AX2203">
        <f>AX2202-AX1866</f>
        <v/>
      </c>
      <c r="AY2203">
        <f>AY2202-AY1866</f>
        <v/>
      </c>
      <c r="AZ2203">
        <f>AZ2202-AZ1866</f>
        <v/>
      </c>
      <c r="BA2203">
        <f>BA2202-BA1866</f>
        <v/>
      </c>
      <c r="BB2203">
        <f>BB2202-BB1866</f>
        <v/>
      </c>
      <c r="BC2203">
        <f>BC2202-BC1866</f>
        <v/>
      </c>
      <c r="BD2203">
        <f>BD2202-BD1866</f>
        <v/>
      </c>
      <c r="BE2203">
        <f>BE2202-BE1866</f>
        <v/>
      </c>
      <c r="BF2203">
        <f>BF2202-BF1866</f>
        <v/>
      </c>
    </row>
    <row r="2204">
      <c r="A2204" t="inlineStr">
        <is>
          <t>Special items:</t>
        </is>
      </c>
    </row>
    <row r="2205">
      <c r="A2205" t="inlineStr">
        <is>
          <t>Other revenue special item, net</t>
        </is>
      </c>
      <c r="C2205" t="inlineStr">
        <is>
          <t>Million</t>
        </is>
      </c>
      <c r="D2205" t="inlineStr">
        <is>
          <t>QQQQ</t>
        </is>
      </c>
      <c r="I2205" t="n">
        <v>-31</v>
      </c>
      <c r="J2205" t="n">
        <v>-31</v>
      </c>
    </row>
    <row r="2206">
      <c r="A2206" t="inlineStr">
        <is>
          <t>Total pre-tax net special item</t>
        </is>
      </c>
      <c r="C2206" t="inlineStr">
        <is>
          <t>Million</t>
        </is>
      </c>
      <c r="D2206" t="inlineStr">
        <is>
          <t>QQQQ</t>
        </is>
      </c>
      <c r="F2206" t="n">
        <v>110</v>
      </c>
      <c r="G2206" t="n">
        <v>36</v>
      </c>
      <c r="H2206" t="n">
        <v>55</v>
      </c>
      <c r="I2206" t="n">
        <v>461</v>
      </c>
      <c r="J2206" t="n">
        <v>697</v>
      </c>
      <c r="K2206" t="n">
        <v>-137</v>
      </c>
      <c r="L2206" t="n">
        <v>251</v>
      </c>
      <c r="M2206" t="n">
        <v>221</v>
      </c>
      <c r="N2206" t="n">
        <v>466</v>
      </c>
      <c r="O2206" t="n">
        <v>800</v>
      </c>
      <c r="P2206" t="n">
        <v>303</v>
      </c>
      <c r="Q2206" t="n">
        <v>144</v>
      </c>
      <c r="R2206" t="n">
        <v>163</v>
      </c>
      <c r="S2206" t="n">
        <v>441</v>
      </c>
      <c r="T2206" t="n">
        <v>1051</v>
      </c>
      <c r="U2206" t="n">
        <v>104</v>
      </c>
      <c r="V2206" t="n">
        <v>101</v>
      </c>
      <c r="W2206" t="n">
        <v>294</v>
      </c>
      <c r="X2206" t="n">
        <v>273</v>
      </c>
      <c r="Y2206" t="n">
        <v>772</v>
      </c>
      <c r="Z2206" t="n">
        <v>126</v>
      </c>
      <c r="AA2206" t="n">
        <v>205</v>
      </c>
      <c r="AB2206" t="n">
        <v>110</v>
      </c>
      <c r="AC2206" t="n">
        <v>314</v>
      </c>
      <c r="AD2206" t="n">
        <v>756</v>
      </c>
      <c r="AE2206" t="n">
        <v>195</v>
      </c>
      <c r="AF2206" t="n">
        <v>232</v>
      </c>
      <c r="AG2206" t="n">
        <v>232</v>
      </c>
      <c r="AH2206" t="n">
        <v>247</v>
      </c>
      <c r="AI2206" t="n">
        <v>906</v>
      </c>
      <c r="AJ2206" t="n">
        <v>69</v>
      </c>
      <c r="AK2206" t="n">
        <v>190</v>
      </c>
      <c r="AL2206" t="n">
        <v>278</v>
      </c>
      <c r="AM2206" t="n">
        <v>108</v>
      </c>
      <c r="AN2206" t="n">
        <v>644</v>
      </c>
      <c r="AO2206" t="n">
        <v>1442</v>
      </c>
      <c r="AP2206" t="n">
        <v>-1661</v>
      </c>
      <c r="AQ2206" t="n">
        <v>-540</v>
      </c>
      <c r="AR2206" t="n">
        <v>-36</v>
      </c>
      <c r="AS2206" t="n">
        <v>-796</v>
      </c>
      <c r="AT2206" t="n">
        <v>-1946</v>
      </c>
      <c r="AU2206" t="n">
        <v>-1418</v>
      </c>
      <c r="AV2206" t="n">
        <v>-1039</v>
      </c>
      <c r="AW2206" t="n">
        <v>9</v>
      </c>
      <c r="AX2206" t="n">
        <v>-4395</v>
      </c>
      <c r="AY2206" t="n">
        <v>160</v>
      </c>
      <c r="AZ2206" t="n">
        <v>84</v>
      </c>
      <c r="BA2206" t="n">
        <v>-18</v>
      </c>
      <c r="BB2206" t="n">
        <v>46</v>
      </c>
      <c r="BC2206" t="n">
        <v>272</v>
      </c>
      <c r="BD2206" t="n">
        <v>28</v>
      </c>
      <c r="BE2206" t="n">
        <v>34</v>
      </c>
      <c r="BF2206" t="n">
        <v>1052</v>
      </c>
    </row>
    <row r="2207">
      <c r="A2207" t="inlineStr">
        <is>
          <t>Regional operating special items, net</t>
        </is>
      </c>
      <c r="C2207" t="inlineStr">
        <is>
          <t>Million</t>
        </is>
      </c>
      <c r="D2207" t="inlineStr">
        <is>
          <t>QQQQ</t>
        </is>
      </c>
      <c r="F2207" t="n">
        <v>3</v>
      </c>
      <c r="G2207" t="n">
        <v>1</v>
      </c>
      <c r="H2207" t="n">
        <v>-14</v>
      </c>
      <c r="I2207" t="n">
        <v>5</v>
      </c>
      <c r="J2207" t="n">
        <v>-4</v>
      </c>
      <c r="K2207" t="n">
        <v>4</v>
      </c>
      <c r="L2207" t="n">
        <v>2</v>
      </c>
      <c r="M2207" t="n">
        <v>2</v>
      </c>
      <c r="N2207" t="n">
        <v>16</v>
      </c>
      <c r="O2207" t="n">
        <v>24</v>
      </c>
      <c r="P2207" t="n">
        <v>7</v>
      </c>
      <c r="Q2207" t="n">
        <v>10</v>
      </c>
      <c r="R2207" t="n">
        <v>2</v>
      </c>
      <c r="S2207" t="n">
        <v>9</v>
      </c>
      <c r="T2207" t="n">
        <v>29</v>
      </c>
    </row>
    <row r="2208">
      <c r="A2208" t="inlineStr">
        <is>
          <t>Non-operating special items, net</t>
        </is>
      </c>
      <c r="C2208" t="inlineStr">
        <is>
          <t>Million</t>
        </is>
      </c>
      <c r="D2208" t="inlineStr">
        <is>
          <t>QQQQ</t>
        </is>
      </c>
      <c r="F2208" t="n">
        <v>86</v>
      </c>
      <c r="G2208" t="n">
        <v>31</v>
      </c>
      <c r="H2208" t="n">
        <v>80</v>
      </c>
      <c r="I2208" t="n">
        <v>20</v>
      </c>
      <c r="J2208" t="n">
        <v>218</v>
      </c>
      <c r="K2208" t="n">
        <v>47</v>
      </c>
      <c r="L2208" t="n">
        <v>2</v>
      </c>
      <c r="M2208" t="n">
        <v>50</v>
      </c>
      <c r="N2208" t="n">
        <v>31</v>
      </c>
      <c r="O2208" t="n">
        <v>132</v>
      </c>
      <c r="P2208" t="n">
        <v>-8</v>
      </c>
      <c r="Q2208" t="n">
        <v>-11</v>
      </c>
      <c r="R2208" t="n">
        <v>21</v>
      </c>
      <c r="S2208" t="n">
        <v>592</v>
      </c>
      <c r="T2208" t="n">
        <v>594</v>
      </c>
    </row>
    <row r="2209">
      <c r="A2209" t="inlineStr">
        <is>
          <t>Reorganization items, net</t>
        </is>
      </c>
      <c r="C2209" t="inlineStr">
        <is>
          <t>Million</t>
        </is>
      </c>
      <c r="D2209" t="inlineStr">
        <is>
          <t>QQQQ</t>
        </is>
      </c>
      <c r="F2209" t="n">
        <v>160</v>
      </c>
      <c r="G2209" t="n">
        <v>124</v>
      </c>
      <c r="H2209" t="n">
        <v>151</v>
      </c>
      <c r="I2209" t="n">
        <v>2220</v>
      </c>
      <c r="J2209" t="n">
        <v>2655</v>
      </c>
    </row>
    <row r="2210">
      <c r="A2210" t="inlineStr">
        <is>
          <t>Income tax special items</t>
        </is>
      </c>
      <c r="C2210" t="inlineStr">
        <is>
          <t>Million</t>
        </is>
      </c>
      <c r="D2210" t="inlineStr">
        <is>
          <t>QQQQ</t>
        </is>
      </c>
      <c r="Z2210" t="n">
        <v>0</v>
      </c>
      <c r="AA2210" t="n">
        <v>0</v>
      </c>
      <c r="AB2210" t="n">
        <v>0</v>
      </c>
      <c r="AC2210" t="n">
        <v>-7</v>
      </c>
      <c r="AD2210" t="n">
        <v>-7</v>
      </c>
      <c r="AE2210" t="n">
        <v>22</v>
      </c>
      <c r="AF2210" t="n">
        <v>18</v>
      </c>
      <c r="AG2210" t="n">
        <v>0</v>
      </c>
      <c r="AH2210" t="n">
        <v>-22</v>
      </c>
      <c r="AI2210" t="n">
        <v>18</v>
      </c>
      <c r="AZ2210" t="n">
        <v>-9</v>
      </c>
      <c r="BC2210" t="n">
        <v>-9</v>
      </c>
    </row>
    <row r="2211">
      <c r="A2211" t="inlineStr">
        <is>
          <t>Net tax effect of special items</t>
        </is>
      </c>
      <c r="C2211" t="inlineStr">
        <is>
          <t>Million</t>
        </is>
      </c>
      <c r="D2211" t="inlineStr">
        <is>
          <t>QQQQ</t>
        </is>
      </c>
      <c r="G2211" t="n">
        <v>-18</v>
      </c>
      <c r="H2211" t="n">
        <v>-6</v>
      </c>
      <c r="J2211" t="n">
        <v>-29</v>
      </c>
      <c r="U2211" t="n">
        <v>-39</v>
      </c>
      <c r="V2211" t="n">
        <v>-50</v>
      </c>
      <c r="W2211" t="n">
        <v>-98</v>
      </c>
      <c r="X2211" t="n">
        <v>-87</v>
      </c>
      <c r="Y2211" t="n">
        <v>-275</v>
      </c>
      <c r="Z2211" t="n">
        <v>-52</v>
      </c>
      <c r="AA2211" t="n">
        <v>-64</v>
      </c>
      <c r="AB2211" t="n">
        <v>-42</v>
      </c>
      <c r="AC2211" t="n">
        <v>-110</v>
      </c>
      <c r="AD2211" t="n">
        <v>-269</v>
      </c>
      <c r="AE2211" t="n">
        <v>-46</v>
      </c>
      <c r="AF2211" t="n">
        <v>-59</v>
      </c>
      <c r="AG2211" t="n">
        <v>-50</v>
      </c>
      <c r="AH2211" t="n">
        <v>-63</v>
      </c>
      <c r="AI2211" t="n">
        <v>-219</v>
      </c>
      <c r="AJ2211" t="n">
        <v>-17</v>
      </c>
      <c r="AK2211" t="n">
        <v>-42</v>
      </c>
      <c r="AL2211" t="n">
        <v>-73</v>
      </c>
      <c r="AM2211" t="n">
        <v>-20</v>
      </c>
      <c r="AN2211" t="n">
        <v>-151</v>
      </c>
      <c r="AO2211" t="n">
        <v>-330</v>
      </c>
      <c r="AP2211" t="n">
        <v>374</v>
      </c>
      <c r="AQ2211" t="n">
        <v>121</v>
      </c>
      <c r="AR2211" t="n">
        <v>4</v>
      </c>
      <c r="AS2211" t="n">
        <v>170</v>
      </c>
      <c r="AT2211" t="n">
        <v>453</v>
      </c>
      <c r="AU2211" t="n">
        <v>309</v>
      </c>
      <c r="AV2211" t="n">
        <v>229</v>
      </c>
      <c r="AW2211" t="n">
        <v>1</v>
      </c>
      <c r="AX2211" t="n">
        <v>993</v>
      </c>
      <c r="AY2211" t="n">
        <v>-35</v>
      </c>
      <c r="AZ2211" t="n">
        <v>-18</v>
      </c>
      <c r="BA2211" t="n">
        <v>13</v>
      </c>
      <c r="BB2211" t="n">
        <v>-22</v>
      </c>
      <c r="BC2211" t="n">
        <v>-62</v>
      </c>
      <c r="BD2211" t="n">
        <v>-5</v>
      </c>
      <c r="BE2211" t="n">
        <v>-1</v>
      </c>
      <c r="BF2211" t="n">
        <v>-244</v>
      </c>
    </row>
    <row r="2212">
      <c r="A2212" t="inlineStr">
        <is>
          <t>Non-cash income tax benefit</t>
        </is>
      </c>
      <c r="C2212" t="inlineStr">
        <is>
          <t>Million</t>
        </is>
      </c>
      <c r="D2212" t="inlineStr">
        <is>
          <t>QQQQ</t>
        </is>
      </c>
      <c r="I2212" t="n">
        <v>-324</v>
      </c>
      <c r="J2212" t="n">
        <v>-324</v>
      </c>
      <c r="K2212" t="n">
        <v>8</v>
      </c>
      <c r="L2212" t="n">
        <v>337</v>
      </c>
      <c r="M2212" t="n">
        <v>8</v>
      </c>
      <c r="N2212" t="n">
        <v>-6</v>
      </c>
      <c r="O2212" t="n">
        <v>346</v>
      </c>
      <c r="P2212" t="n">
        <v>9</v>
      </c>
      <c r="Q2212" t="n">
        <v>7</v>
      </c>
      <c r="R2212" t="n">
        <v>6</v>
      </c>
      <c r="S2212" t="n">
        <v>-3037</v>
      </c>
      <c r="T2212" t="n">
        <v>-3015</v>
      </c>
    </row>
    <row r="2213">
      <c r="A2213" t="inlineStr">
        <is>
          <t>Net income (loss) as adjusted for special items</t>
        </is>
      </c>
      <c r="C2213" t="inlineStr">
        <is>
          <t>Million</t>
        </is>
      </c>
      <c r="D2213" t="inlineStr">
        <is>
          <t>QQQQ</t>
        </is>
      </c>
      <c r="F2213" t="n">
        <v>62</v>
      </c>
      <c r="G2213" t="n">
        <v>681</v>
      </c>
      <c r="H2213" t="n">
        <v>771</v>
      </c>
      <c r="I2213" t="n">
        <v>351</v>
      </c>
      <c r="J2213" t="n">
        <v>1949</v>
      </c>
      <c r="K2213" t="n">
        <v>402</v>
      </c>
      <c r="L2213" t="n">
        <v>1456</v>
      </c>
      <c r="M2213" t="n">
        <v>1223</v>
      </c>
      <c r="N2213" t="n">
        <v>1104</v>
      </c>
      <c r="O2213" t="n">
        <v>4184</v>
      </c>
      <c r="P2213" t="n">
        <v>1243</v>
      </c>
      <c r="Q2213" t="n">
        <v>1854</v>
      </c>
      <c r="R2213" t="n">
        <v>1885</v>
      </c>
      <c r="S2213" t="n">
        <v>1286</v>
      </c>
      <c r="T2213" t="n">
        <v>6269</v>
      </c>
      <c r="U2213" t="n">
        <v>765</v>
      </c>
      <c r="V2213" t="n">
        <v>1001</v>
      </c>
      <c r="W2213" t="n">
        <v>933</v>
      </c>
      <c r="X2213" t="n">
        <v>475</v>
      </c>
      <c r="Y2213" t="n">
        <v>3173</v>
      </c>
      <c r="Z2213" t="n">
        <v>308</v>
      </c>
      <c r="AA2213" t="n">
        <v>944</v>
      </c>
      <c r="AB2213" t="n">
        <v>692</v>
      </c>
      <c r="AC2213" t="n">
        <v>455</v>
      </c>
      <c r="AD2213" t="n">
        <v>2399</v>
      </c>
      <c r="AE2213" t="n">
        <v>357</v>
      </c>
      <c r="AF2213" t="n">
        <v>757</v>
      </c>
      <c r="AG2213" t="n">
        <v>523</v>
      </c>
      <c r="AH2213" t="n">
        <v>481</v>
      </c>
      <c r="AI2213" t="n">
        <v>2117</v>
      </c>
      <c r="AJ2213" t="n">
        <v>237</v>
      </c>
      <c r="AK2213" t="n">
        <v>810</v>
      </c>
      <c r="AL2213" t="n">
        <v>630</v>
      </c>
      <c r="AM2213" t="n">
        <v>502</v>
      </c>
      <c r="AN2213" t="n">
        <v>2179</v>
      </c>
      <c r="AO2213" t="n">
        <v>-1129</v>
      </c>
      <c r="AP2213" t="n">
        <v>-3354</v>
      </c>
      <c r="AQ2213" t="n">
        <v>-2818</v>
      </c>
      <c r="AR2213" t="n">
        <v>-2210</v>
      </c>
      <c r="AS2213" t="n">
        <v>-9511</v>
      </c>
      <c r="AT2213" t="n">
        <v>-2743</v>
      </c>
      <c r="AU2213" t="n">
        <v>-1090</v>
      </c>
      <c r="AV2213" t="n">
        <v>-641</v>
      </c>
      <c r="AW2213" t="n">
        <v>-921</v>
      </c>
      <c r="AX2213" t="n">
        <v>-5395</v>
      </c>
      <c r="AY2213" t="n">
        <v>-1510</v>
      </c>
      <c r="AZ2213" t="n">
        <v>533</v>
      </c>
      <c r="BA2213" t="n">
        <v>478</v>
      </c>
      <c r="BB2213" t="n">
        <v>827</v>
      </c>
      <c r="BC2213" t="n">
        <v>328</v>
      </c>
      <c r="BD2213" t="n">
        <v>33</v>
      </c>
      <c r="BE2213" t="n">
        <v>1371</v>
      </c>
      <c r="BF2213" t="n">
        <v>263</v>
      </c>
    </row>
    <row r="2214">
      <c r="A2214" t="inlineStr">
        <is>
          <t>Net income (loss) as adjusted for special items-c</t>
        </is>
      </c>
      <c r="F2214">
        <f>SUM(F2205:F2212)+F2202</f>
        <v/>
      </c>
      <c r="G2214">
        <f>SUM(G2205:G2212)+G2202</f>
        <v/>
      </c>
      <c r="H2214">
        <f>SUM(H2205:H2212)+H2202</f>
        <v/>
      </c>
      <c r="I2214">
        <f>SUM(I2205:I2212)+I2202</f>
        <v/>
      </c>
      <c r="J2214">
        <f>SUM(J2205:J2212)+J2202</f>
        <v/>
      </c>
      <c r="K2214">
        <f>SUM(K2205:K2212)+K2202</f>
        <v/>
      </c>
      <c r="L2214">
        <f>SUM(L2205:L2212)+L2202</f>
        <v/>
      </c>
      <c r="M2214">
        <f>SUM(M2205:M2212)+M2202</f>
        <v/>
      </c>
      <c r="N2214">
        <f>SUM(N2205:N2212)+N2202</f>
        <v/>
      </c>
      <c r="O2214">
        <f>SUM(O2205:O2212)+O2202</f>
        <v/>
      </c>
      <c r="P2214">
        <f>SUM(P2205:P2212)+P2202</f>
        <v/>
      </c>
      <c r="Q2214">
        <f>SUM(Q2205:Q2212)+Q2202</f>
        <v/>
      </c>
      <c r="R2214">
        <f>SUM(R2205:R2212)+R2202</f>
        <v/>
      </c>
      <c r="S2214">
        <f>SUM(S2205:S2212)+S2202</f>
        <v/>
      </c>
      <c r="T2214">
        <f>SUM(T2205:T2212)+T2202</f>
        <v/>
      </c>
      <c r="U2214">
        <f>SUM(U2205:U2212)+U2202</f>
        <v/>
      </c>
      <c r="V2214">
        <f>SUM(V2205:V2212)+V2202</f>
        <v/>
      </c>
      <c r="W2214">
        <f>SUM(W2205:W2212)+W2202</f>
        <v/>
      </c>
      <c r="X2214">
        <f>SUM(X2205:X2212)+X2202</f>
        <v/>
      </c>
      <c r="Y2214">
        <f>SUM(Y2205:Y2212)+Y2202</f>
        <v/>
      </c>
      <c r="Z2214">
        <f>SUM(Z2205:Z2212)+Z2202</f>
        <v/>
      </c>
      <c r="AA2214">
        <f>SUM(AA2205:AA2212)+AA2202</f>
        <v/>
      </c>
      <c r="AB2214">
        <f>SUM(AB2205:AB2212)+AB2202</f>
        <v/>
      </c>
      <c r="AC2214">
        <f>SUM(AC2205:AC2212)+AC2202</f>
        <v/>
      </c>
      <c r="AD2214">
        <f>SUM(AD2205:AD2212)+AD2202</f>
        <v/>
      </c>
      <c r="AE2214">
        <f>SUM(AE2205:AE2212)+AE2202</f>
        <v/>
      </c>
      <c r="AF2214">
        <f>SUM(AF2205:AF2212)+AF2202</f>
        <v/>
      </c>
      <c r="AG2214">
        <f>SUM(AG2205:AG2212)+AG2202</f>
        <v/>
      </c>
      <c r="AH2214">
        <f>SUM(AH2205:AH2212)+AH2202</f>
        <v/>
      </c>
      <c r="AI2214">
        <f>SUM(AI2205:AI2212)+AI2202</f>
        <v/>
      </c>
      <c r="AJ2214">
        <f>SUM(AJ2205:AJ2212)+AJ2202</f>
        <v/>
      </c>
      <c r="AK2214">
        <f>SUM(AK2205:AK2212)+AK2202</f>
        <v/>
      </c>
      <c r="AL2214">
        <f>SUM(AL2205:AL2212)+AL2202</f>
        <v/>
      </c>
      <c r="AM2214">
        <f>SUM(AM2205:AM2212)+AM2202</f>
        <v/>
      </c>
      <c r="AN2214">
        <f>SUM(AN2205:AN2212)+AN2202</f>
        <v/>
      </c>
      <c r="AO2214">
        <f>SUM(AO2205:AO2212)+AO2202</f>
        <v/>
      </c>
      <c r="AP2214">
        <f>SUM(AP2205:AP2212)+AP2202</f>
        <v/>
      </c>
      <c r="AQ2214">
        <f>SUM(AQ2205:AQ2212)+AQ2202</f>
        <v/>
      </c>
      <c r="AR2214">
        <f>SUM(AR2205:AR2212)+AR2202</f>
        <v/>
      </c>
      <c r="AS2214">
        <f>SUM(AS2205:AS2212)+AS2202</f>
        <v/>
      </c>
      <c r="AT2214">
        <f>SUM(AT2205:AT2212)+AT2202</f>
        <v/>
      </c>
      <c r="AU2214">
        <f>SUM(AU2205:AU2212)+AU2202</f>
        <v/>
      </c>
      <c r="AV2214">
        <f>SUM(AV2205:AV2212)+AV2202</f>
        <v/>
      </c>
      <c r="AW2214">
        <f>SUM(AW2205:AW2212)+AW2202</f>
        <v/>
      </c>
      <c r="AX2214">
        <f>SUM(AX2205:AX2212)+AX2202</f>
        <v/>
      </c>
      <c r="AY2214">
        <f>SUM(AY2205:AY2212)+AY2202</f>
        <v/>
      </c>
      <c r="AZ2214">
        <f>SUM(AZ2205:AZ2212)+AZ2202</f>
        <v/>
      </c>
      <c r="BA2214">
        <f>SUM(BA2205:BA2212)+BA2202</f>
        <v/>
      </c>
      <c r="BB2214">
        <f>SUM(BB2205:BB2212)+BB2202</f>
        <v/>
      </c>
      <c r="BC2214">
        <f>SUM(BC2205:BC2212)+BC2202</f>
        <v/>
      </c>
      <c r="BD2214">
        <f>SUM(BD2205:BD2212)+BD2202</f>
        <v/>
      </c>
      <c r="BE2214">
        <f>SUM(BE2205:BE2212)+BE2202</f>
        <v/>
      </c>
      <c r="BF2214">
        <f>SUM(BF2205:BF2212)+BF2202</f>
        <v/>
      </c>
    </row>
    <row r="2215">
      <c r="A2215" t="inlineStr">
        <is>
          <t>Sum check</t>
        </is>
      </c>
      <c r="F2215">
        <f>F2213-F2214</f>
        <v/>
      </c>
      <c r="G2215">
        <f>G2213-G2214</f>
        <v/>
      </c>
      <c r="H2215">
        <f>H2213-H2214</f>
        <v/>
      </c>
      <c r="I2215">
        <f>I2213-I2214</f>
        <v/>
      </c>
      <c r="J2215">
        <f>J2213-J2214</f>
        <v/>
      </c>
      <c r="K2215">
        <f>K2213-K2214</f>
        <v/>
      </c>
      <c r="L2215">
        <f>L2213-L2214</f>
        <v/>
      </c>
      <c r="M2215">
        <f>M2213-M2214</f>
        <v/>
      </c>
      <c r="N2215">
        <f>N2213-N2214</f>
        <v/>
      </c>
      <c r="O2215">
        <f>O2213-O2214</f>
        <v/>
      </c>
      <c r="P2215">
        <f>P2213-P2214</f>
        <v/>
      </c>
      <c r="Q2215">
        <f>Q2213-Q2214</f>
        <v/>
      </c>
      <c r="R2215">
        <f>R2213-R2214</f>
        <v/>
      </c>
      <c r="S2215">
        <f>S2213-S2214</f>
        <v/>
      </c>
      <c r="T2215">
        <f>T2213-T2214</f>
        <v/>
      </c>
      <c r="U2215">
        <f>U2213-U2214</f>
        <v/>
      </c>
      <c r="V2215">
        <f>V2213-V2214</f>
        <v/>
      </c>
      <c r="W2215">
        <f>W2213-W2214</f>
        <v/>
      </c>
      <c r="X2215">
        <f>X2213-X2214</f>
        <v/>
      </c>
      <c r="Y2215">
        <f>Y2213-Y2214</f>
        <v/>
      </c>
      <c r="Z2215">
        <f>Z2213-Z2214</f>
        <v/>
      </c>
      <c r="AA2215">
        <f>AA2213-AA2214</f>
        <v/>
      </c>
      <c r="AB2215">
        <f>AB2213-AB2214</f>
        <v/>
      </c>
      <c r="AC2215">
        <f>AC2213-AC2214</f>
        <v/>
      </c>
      <c r="AD2215">
        <f>AD2213-AD2214</f>
        <v/>
      </c>
      <c r="AE2215">
        <f>AE2213-AE2214</f>
        <v/>
      </c>
      <c r="AF2215">
        <f>AF2213-AF2214</f>
        <v/>
      </c>
      <c r="AG2215">
        <f>AG2213-AG2214</f>
        <v/>
      </c>
      <c r="AH2215">
        <f>AH2213-AH2214</f>
        <v/>
      </c>
      <c r="AI2215">
        <f>AI2213-AI2214</f>
        <v/>
      </c>
      <c r="AJ2215">
        <f>AJ2213-AJ2214</f>
        <v/>
      </c>
      <c r="AK2215">
        <f>AK2213-AK2214</f>
        <v/>
      </c>
      <c r="AL2215">
        <f>AL2213-AL2214</f>
        <v/>
      </c>
      <c r="AM2215">
        <f>AM2213-AM2214</f>
        <v/>
      </c>
      <c r="AN2215">
        <f>AN2213-AN2214</f>
        <v/>
      </c>
      <c r="AO2215">
        <f>AO2213-AO2214</f>
        <v/>
      </c>
      <c r="AP2215">
        <f>AP2213-AP2214</f>
        <v/>
      </c>
      <c r="AQ2215">
        <f>AQ2213-AQ2214</f>
        <v/>
      </c>
      <c r="AR2215">
        <f>AR2213-AR2214</f>
        <v/>
      </c>
      <c r="AS2215">
        <f>AS2213-AS2214</f>
        <v/>
      </c>
      <c r="AT2215">
        <f>AT2213-AT2214</f>
        <v/>
      </c>
      <c r="AU2215">
        <f>AU2213-AU2214</f>
        <v/>
      </c>
      <c r="AV2215">
        <f>AV2213-AV2214</f>
        <v/>
      </c>
      <c r="AW2215">
        <f>AW2213-AW2214</f>
        <v/>
      </c>
      <c r="AX2215">
        <f>AX2213-AX2214</f>
        <v/>
      </c>
      <c r="AY2215">
        <f>AY2213-AY2214</f>
        <v/>
      </c>
      <c r="AZ2215">
        <f>AZ2213-AZ2214</f>
        <v/>
      </c>
      <c r="BA2215">
        <f>BA2213-BA2214</f>
        <v/>
      </c>
      <c r="BB2215">
        <f>BB2213-BB2214</f>
        <v/>
      </c>
      <c r="BC2215">
        <f>BC2213-BC2214</f>
        <v/>
      </c>
      <c r="BD2215">
        <f>BD2213-BD2214</f>
        <v/>
      </c>
      <c r="BE2215">
        <f>BE2213-BE2214</f>
        <v/>
      </c>
      <c r="BF2215">
        <f>BF2213-BF2214</f>
        <v/>
      </c>
    </row>
    <row r="2217">
      <c r="A2217" t="inlineStr">
        <is>
          <t>Reconciliation of operating income excluding special items</t>
        </is>
      </c>
    </row>
    <row r="2218">
      <c r="A2218" t="inlineStr">
        <is>
          <t>Operating income as reported</t>
        </is>
      </c>
      <c r="C2218" t="inlineStr">
        <is>
          <t>Million</t>
        </is>
      </c>
      <c r="D2218" t="inlineStr">
        <is>
          <t>QQQQ</t>
        </is>
      </c>
      <c r="F2218" t="n">
        <v>173</v>
      </c>
      <c r="G2218" t="n">
        <v>991</v>
      </c>
      <c r="H2218" t="n">
        <v>1128</v>
      </c>
      <c r="I2218" t="n">
        <v>115</v>
      </c>
      <c r="J2218" t="n">
        <v>2579</v>
      </c>
      <c r="K2218" t="n">
        <v>730</v>
      </c>
      <c r="L2218" t="n">
        <v>1399</v>
      </c>
      <c r="M2218" t="n">
        <v>1260</v>
      </c>
      <c r="N2218" t="n">
        <v>860</v>
      </c>
      <c r="O2218" t="n">
        <v>4249</v>
      </c>
      <c r="P2218" t="n">
        <v>1216</v>
      </c>
      <c r="Q2218" t="n">
        <v>1921</v>
      </c>
      <c r="R2218" t="n">
        <v>1999</v>
      </c>
      <c r="S2218" t="n">
        <v>1068</v>
      </c>
      <c r="T2218" t="n">
        <v>6204</v>
      </c>
      <c r="U2218" t="n">
        <v>1335</v>
      </c>
      <c r="V2218" t="n">
        <v>1751</v>
      </c>
      <c r="W2218" t="n">
        <v>1431</v>
      </c>
      <c r="X2218" t="n">
        <v>767</v>
      </c>
      <c r="Y2218" t="n">
        <v>5284</v>
      </c>
      <c r="Z2218" t="n">
        <v>601</v>
      </c>
      <c r="AA2218" t="n">
        <v>1535</v>
      </c>
      <c r="AB2218" t="n">
        <v>1232</v>
      </c>
      <c r="AC2218" t="n">
        <v>690</v>
      </c>
      <c r="AD2218" t="n">
        <v>4058</v>
      </c>
      <c r="AE2218" t="n">
        <v>431</v>
      </c>
      <c r="AF2218" t="n">
        <v>1028</v>
      </c>
      <c r="AG2218" t="n">
        <v>649</v>
      </c>
      <c r="AH2218" t="n">
        <v>549</v>
      </c>
      <c r="AI2218" t="n">
        <v>2656</v>
      </c>
      <c r="AJ2218" t="n">
        <v>375</v>
      </c>
      <c r="AK2218" t="n">
        <v>1153</v>
      </c>
      <c r="AL2218" t="n">
        <v>808</v>
      </c>
      <c r="AM2218" t="n">
        <v>729</v>
      </c>
      <c r="AN2218" t="n">
        <v>3065</v>
      </c>
      <c r="AO2218" t="n">
        <v>-2549</v>
      </c>
      <c r="AP2218" t="n">
        <v>-2486</v>
      </c>
      <c r="AQ2218" t="n">
        <v>-2871</v>
      </c>
      <c r="AR2218" t="n">
        <v>-2515</v>
      </c>
      <c r="AS2218" t="n">
        <v>-10421</v>
      </c>
      <c r="AT2218" t="n">
        <v>-1315</v>
      </c>
      <c r="AU2218" t="n">
        <v>441</v>
      </c>
      <c r="AV2218" t="n">
        <v>595</v>
      </c>
      <c r="AW2218" t="n">
        <v>-780</v>
      </c>
      <c r="AX2218" t="n">
        <v>-1059</v>
      </c>
      <c r="AY2218" t="n">
        <v>-1723</v>
      </c>
      <c r="AZ2218" t="n">
        <v>1017</v>
      </c>
      <c r="BA2218" t="n">
        <v>930</v>
      </c>
      <c r="BB2218" t="n">
        <v>1383</v>
      </c>
      <c r="BC2218" t="n">
        <v>1607</v>
      </c>
      <c r="BD2218" t="n">
        <v>438</v>
      </c>
      <c r="BE2218" t="n">
        <v>2163</v>
      </c>
      <c r="BF2218" t="n">
        <v>-223</v>
      </c>
    </row>
    <row r="2219">
      <c r="A2219" t="inlineStr">
        <is>
          <t>Link check</t>
        </is>
      </c>
      <c r="F2219">
        <f>F2218-F1837</f>
        <v/>
      </c>
      <c r="G2219">
        <f>G2218-G1837</f>
        <v/>
      </c>
      <c r="H2219">
        <f>H2218-H1837</f>
        <v/>
      </c>
      <c r="I2219">
        <f>I2218-I1837</f>
        <v/>
      </c>
      <c r="J2219">
        <f>J2218-J1837</f>
        <v/>
      </c>
      <c r="K2219">
        <f>K2218-K1837</f>
        <v/>
      </c>
      <c r="L2219">
        <f>L2218-L1837</f>
        <v/>
      </c>
      <c r="M2219">
        <f>M2218-M1837</f>
        <v/>
      </c>
      <c r="N2219">
        <f>N2218-N1837</f>
        <v/>
      </c>
      <c r="O2219">
        <f>O2218-O1837</f>
        <v/>
      </c>
      <c r="P2219">
        <f>P2218-P1837</f>
        <v/>
      </c>
      <c r="Q2219">
        <f>Q2218-Q1837</f>
        <v/>
      </c>
      <c r="R2219">
        <f>R2218-R1837</f>
        <v/>
      </c>
      <c r="S2219">
        <f>S2218-S1837</f>
        <v/>
      </c>
      <c r="T2219">
        <f>T2218-T1837</f>
        <v/>
      </c>
      <c r="U2219">
        <f>U2218-U1837</f>
        <v/>
      </c>
      <c r="V2219">
        <f>V2218-V1837</f>
        <v/>
      </c>
      <c r="W2219">
        <f>W2218-W1837</f>
        <v/>
      </c>
      <c r="X2219">
        <f>X2218-X1837</f>
        <v/>
      </c>
      <c r="Y2219">
        <f>Y2218-Y1837</f>
        <v/>
      </c>
      <c r="Z2219">
        <f>Z2218-Z1837</f>
        <v/>
      </c>
      <c r="AA2219">
        <f>AA2218-AA1837</f>
        <v/>
      </c>
      <c r="AB2219">
        <f>AB2218-AB1837</f>
        <v/>
      </c>
      <c r="AC2219">
        <f>AC2218-AC1837</f>
        <v/>
      </c>
      <c r="AE2219">
        <f>AE2218-AE1837</f>
        <v/>
      </c>
      <c r="AF2219">
        <f>AF2218-AF1837</f>
        <v/>
      </c>
      <c r="AG2219">
        <f>AG2218-AG1837</f>
        <v/>
      </c>
      <c r="AH2219">
        <f>AH2218-AH1837</f>
        <v/>
      </c>
      <c r="AI2219">
        <f>AI2218-AI1837</f>
        <v/>
      </c>
      <c r="AJ2219">
        <f>AJ2218-AJ1837</f>
        <v/>
      </c>
      <c r="AK2219">
        <f>AK2218-AK1837</f>
        <v/>
      </c>
      <c r="AL2219">
        <f>AL2218-AL1837</f>
        <v/>
      </c>
      <c r="AM2219">
        <f>AM2218-AM1837</f>
        <v/>
      </c>
      <c r="AN2219">
        <f>AN2218-AN1837</f>
        <v/>
      </c>
      <c r="AO2219">
        <f>AO2218-AO1837</f>
        <v/>
      </c>
      <c r="AP2219">
        <f>AP2218-AP1837</f>
        <v/>
      </c>
      <c r="AQ2219">
        <f>AQ2218-AQ1837</f>
        <v/>
      </c>
      <c r="AR2219">
        <f>AR2218-AR1837</f>
        <v/>
      </c>
      <c r="AT2219">
        <f>AT2218-AT1837</f>
        <v/>
      </c>
      <c r="AU2219">
        <f>AU2218-AU1837</f>
        <v/>
      </c>
      <c r="AV2219">
        <f>AV2218-AV1837</f>
        <v/>
      </c>
      <c r="AW2219">
        <f>AW2218-AW1837</f>
        <v/>
      </c>
      <c r="AX2219">
        <f>AX2218-AX1837</f>
        <v/>
      </c>
      <c r="AY2219">
        <f>AY2218-AY1837</f>
        <v/>
      </c>
      <c r="AZ2219">
        <f>AZ2218-AZ1837</f>
        <v/>
      </c>
      <c r="BA2219">
        <f>BA2218-BA1837</f>
        <v/>
      </c>
      <c r="BB2219">
        <f>BB2218-BB1837</f>
        <v/>
      </c>
      <c r="BC2219">
        <f>BC2218-BC1837</f>
        <v/>
      </c>
      <c r="BD2219">
        <f>BD2218-BD1837</f>
        <v/>
      </c>
      <c r="BE2219">
        <f>BE2218-BE1837</f>
        <v/>
      </c>
      <c r="BF2219">
        <f>BF2218-BF1837</f>
        <v/>
      </c>
    </row>
    <row r="2220">
      <c r="A2220" t="inlineStr">
        <is>
          <t>Operating net special items:</t>
        </is>
      </c>
    </row>
    <row r="2221">
      <c r="A2221" t="inlineStr">
        <is>
          <t>Other revenue special item ,net</t>
        </is>
      </c>
      <c r="C2221" t="inlineStr">
        <is>
          <t>Million</t>
        </is>
      </c>
      <c r="D2221" t="inlineStr">
        <is>
          <t>QQQQ</t>
        </is>
      </c>
      <c r="I2221" t="n">
        <v>-31</v>
      </c>
      <c r="J2221" t="n">
        <v>-31</v>
      </c>
    </row>
    <row r="2222">
      <c r="A2222" t="inlineStr">
        <is>
          <t>Mainline operating special items ,net</t>
        </is>
      </c>
      <c r="C2222" t="inlineStr">
        <is>
          <t>Million</t>
        </is>
      </c>
      <c r="D2222" t="inlineStr">
        <is>
          <t>QQQQ</t>
        </is>
      </c>
      <c r="F2222" t="n">
        <v>110</v>
      </c>
      <c r="G2222" t="n">
        <v>36</v>
      </c>
      <c r="H2222" t="n">
        <v>55</v>
      </c>
      <c r="I2222" t="n">
        <v>461</v>
      </c>
      <c r="J2222" t="n">
        <v>697</v>
      </c>
      <c r="K2222" t="n">
        <v>-137</v>
      </c>
      <c r="L2222" t="n">
        <v>251</v>
      </c>
      <c r="M2222" t="n">
        <v>221</v>
      </c>
      <c r="N2222" t="n">
        <v>466</v>
      </c>
      <c r="O2222" t="n">
        <v>800</v>
      </c>
      <c r="P2222" t="n">
        <v>303</v>
      </c>
      <c r="Q2222" t="n">
        <v>144</v>
      </c>
      <c r="R2222" t="n">
        <v>163</v>
      </c>
      <c r="S2222" t="n">
        <v>441</v>
      </c>
      <c r="T2222" t="n">
        <v>1051</v>
      </c>
      <c r="U2222" t="n">
        <v>99</v>
      </c>
      <c r="V2222" t="n">
        <v>62</v>
      </c>
      <c r="W2222" t="n">
        <v>289</v>
      </c>
      <c r="X2222" t="n">
        <v>259</v>
      </c>
      <c r="Y2222" t="n">
        <v>709</v>
      </c>
      <c r="Z2222" t="n">
        <v>119</v>
      </c>
      <c r="AA2222" t="n">
        <v>202</v>
      </c>
      <c r="AB2222" t="n">
        <v>112</v>
      </c>
      <c r="AC2222" t="n">
        <v>280</v>
      </c>
      <c r="AD2222" t="n">
        <v>712</v>
      </c>
      <c r="AE2222" t="n">
        <v>195</v>
      </c>
      <c r="AF2222" t="n">
        <v>152</v>
      </c>
      <c r="AG2222" t="n">
        <v>215</v>
      </c>
      <c r="AH2222" t="n">
        <v>225</v>
      </c>
      <c r="AI2222" t="n">
        <v>787</v>
      </c>
      <c r="AJ2222" t="n">
        <v>138</v>
      </c>
      <c r="AK2222" t="n">
        <v>121</v>
      </c>
      <c r="AL2222" t="n">
        <v>228</v>
      </c>
      <c r="AM2222" t="n">
        <v>147</v>
      </c>
      <c r="AN2222" t="n">
        <v>635</v>
      </c>
      <c r="AO2222" t="n">
        <v>1132</v>
      </c>
      <c r="AP2222" t="n">
        <v>-1494</v>
      </c>
      <c r="AQ2222" t="n">
        <v>-295</v>
      </c>
      <c r="AS2222" t="n">
        <v>-657</v>
      </c>
      <c r="AT2222" t="n">
        <v>-1708</v>
      </c>
      <c r="AU2222" t="n">
        <v>-1288</v>
      </c>
      <c r="AV2222" t="n">
        <v>-990</v>
      </c>
      <c r="AW2222" t="n">
        <v>-20</v>
      </c>
      <c r="AX2222" t="n">
        <v>-4006</v>
      </c>
      <c r="AY2222" t="n">
        <v>157</v>
      </c>
      <c r="AZ2222" t="n">
        <v>-5</v>
      </c>
      <c r="BA2222" t="n">
        <v>37</v>
      </c>
      <c r="BB2222" t="n">
        <v>4</v>
      </c>
      <c r="BC2222" t="n">
        <v>193</v>
      </c>
      <c r="BD2222" t="n">
        <v>13</v>
      </c>
      <c r="BF2222" t="n">
        <v>949</v>
      </c>
    </row>
    <row r="2223">
      <c r="A2223" t="inlineStr">
        <is>
          <t>Regional operating special items ,net</t>
        </is>
      </c>
      <c r="C2223" t="inlineStr">
        <is>
          <t>Million</t>
        </is>
      </c>
      <c r="D2223" t="inlineStr">
        <is>
          <t>QQQQ</t>
        </is>
      </c>
      <c r="F2223" t="n">
        <v>3</v>
      </c>
      <c r="G2223" t="n">
        <v>1</v>
      </c>
      <c r="H2223" t="n">
        <v>-14</v>
      </c>
      <c r="I2223" t="n">
        <v>5</v>
      </c>
      <c r="J2223" t="n">
        <v>-4</v>
      </c>
      <c r="K2223" t="n">
        <v>4</v>
      </c>
      <c r="L2223" t="n">
        <v>2</v>
      </c>
      <c r="M2223" t="n">
        <v>2</v>
      </c>
      <c r="N2223" t="n">
        <v>16</v>
      </c>
      <c r="O2223" t="n">
        <v>24</v>
      </c>
      <c r="P2223" t="n">
        <v>7</v>
      </c>
      <c r="Q2223" t="n">
        <v>10</v>
      </c>
      <c r="R2223" t="n">
        <v>2</v>
      </c>
      <c r="S2223" t="n">
        <v>9</v>
      </c>
      <c r="T2223" t="n">
        <v>29</v>
      </c>
      <c r="U2223" t="n">
        <v>5</v>
      </c>
      <c r="V2223" t="n">
        <v>3</v>
      </c>
      <c r="W2223" t="n">
        <v>5</v>
      </c>
      <c r="X2223" t="n">
        <v>2</v>
      </c>
      <c r="Y2223" t="n">
        <v>14</v>
      </c>
      <c r="Z2223" t="n">
        <v>2</v>
      </c>
      <c r="AA2223" t="n">
        <v>1</v>
      </c>
      <c r="AB2223" t="n">
        <v>-5</v>
      </c>
      <c r="AC2223" t="n">
        <v>23</v>
      </c>
      <c r="AD2223" t="n">
        <v>22</v>
      </c>
      <c r="AG2223" t="n">
        <v>2</v>
      </c>
      <c r="AH2223" t="n">
        <v>5</v>
      </c>
      <c r="AI2223" t="n">
        <v>6</v>
      </c>
      <c r="AL2223" t="n">
        <v>6</v>
      </c>
      <c r="AN2223" t="n">
        <v>6</v>
      </c>
      <c r="AO2223" t="n">
        <v>93</v>
      </c>
      <c r="AP2223" t="n">
        <v>-178</v>
      </c>
      <c r="AQ2223" t="n">
        <v>-224</v>
      </c>
      <c r="AS2223" t="n">
        <v>-309</v>
      </c>
      <c r="AT2223" t="n">
        <v>-215</v>
      </c>
      <c r="AU2223" t="n">
        <v>-167</v>
      </c>
      <c r="AV2223" t="n">
        <v>-67</v>
      </c>
      <c r="AX2223" t="n">
        <v>-449</v>
      </c>
      <c r="BA2223" t="n">
        <v>2</v>
      </c>
      <c r="BB2223" t="n">
        <v>2</v>
      </c>
      <c r="BC2223" t="n">
        <v>5</v>
      </c>
      <c r="BE2223" t="n">
        <v>6</v>
      </c>
      <c r="BF2223" t="n">
        <v>2</v>
      </c>
    </row>
    <row r="2224">
      <c r="A2224" t="inlineStr">
        <is>
          <t>Operating income as adjusted for special items</t>
        </is>
      </c>
      <c r="C2224" t="inlineStr">
        <is>
          <t>Million</t>
        </is>
      </c>
      <c r="D2224" t="inlineStr">
        <is>
          <t>QQQQ</t>
        </is>
      </c>
      <c r="F2224" t="n">
        <v>286</v>
      </c>
      <c r="G2224" t="n">
        <v>1028</v>
      </c>
      <c r="H2224" t="n">
        <v>1169</v>
      </c>
      <c r="I2224" t="n">
        <v>550</v>
      </c>
      <c r="J2224" t="n">
        <v>3241</v>
      </c>
      <c r="K2224" t="n">
        <v>597</v>
      </c>
      <c r="L2224" t="n">
        <v>1652</v>
      </c>
      <c r="M2224" t="n">
        <v>1483</v>
      </c>
      <c r="N2224" t="n">
        <v>1342</v>
      </c>
      <c r="O2224" t="n">
        <v>5073</v>
      </c>
      <c r="P2224" t="n">
        <v>1526</v>
      </c>
      <c r="Q2224" t="n">
        <v>2075</v>
      </c>
      <c r="R2224" t="n">
        <v>2164</v>
      </c>
      <c r="S2224" t="n">
        <v>1518</v>
      </c>
      <c r="T2224" t="n">
        <v>7284</v>
      </c>
      <c r="U2224" t="n">
        <v>1439</v>
      </c>
      <c r="V2224" t="n">
        <v>1816</v>
      </c>
      <c r="W2224" t="n">
        <v>1725</v>
      </c>
      <c r="X2224" t="n">
        <v>1028</v>
      </c>
      <c r="Y2224" t="n">
        <v>6007</v>
      </c>
      <c r="Z2224" t="n">
        <v>722</v>
      </c>
      <c r="AA2224" t="n">
        <v>1738</v>
      </c>
      <c r="AB2224" t="n">
        <v>1339</v>
      </c>
      <c r="AC2224" t="n">
        <v>993</v>
      </c>
      <c r="AD2224" t="n">
        <v>4792</v>
      </c>
      <c r="AE2224" t="n">
        <v>626</v>
      </c>
      <c r="AF2224" t="n">
        <v>1180</v>
      </c>
      <c r="AG2224" t="n">
        <v>866</v>
      </c>
      <c r="AH2224" t="n">
        <v>779</v>
      </c>
      <c r="AI2224" t="n">
        <v>3449</v>
      </c>
      <c r="AJ2224" t="n">
        <v>513</v>
      </c>
      <c r="AK2224" t="n">
        <v>1274</v>
      </c>
      <c r="AL2224" t="n">
        <v>1042</v>
      </c>
      <c r="AM2224" t="n">
        <v>876</v>
      </c>
      <c r="AN2224" t="n">
        <v>3706</v>
      </c>
      <c r="AO2224" t="n">
        <v>-1324</v>
      </c>
      <c r="AP2224" t="n">
        <v>-4158</v>
      </c>
      <c r="AQ2224" t="n">
        <v>-3390</v>
      </c>
      <c r="AR2224" t="n">
        <v>-2515</v>
      </c>
      <c r="AS2224" t="n">
        <v>-11387</v>
      </c>
      <c r="AT2224" t="n">
        <v>-3238</v>
      </c>
      <c r="AU2224" t="n">
        <v>-1014</v>
      </c>
      <c r="AV2224" t="n">
        <v>-462</v>
      </c>
      <c r="AW2224" t="n">
        <v>-800</v>
      </c>
      <c r="AX2224" t="n">
        <v>-5514</v>
      </c>
      <c r="AY2224" t="n">
        <v>-1566</v>
      </c>
      <c r="AZ2224" t="n">
        <v>1012</v>
      </c>
      <c r="BA2224" t="n">
        <v>969</v>
      </c>
      <c r="BB2224" t="n">
        <v>1389</v>
      </c>
      <c r="BC2224" t="n">
        <v>1805</v>
      </c>
      <c r="BD2224" t="n">
        <v>451</v>
      </c>
      <c r="BE2224" t="n">
        <v>2169</v>
      </c>
      <c r="BF2224" t="n">
        <v>728</v>
      </c>
    </row>
    <row r="2225">
      <c r="A2225" t="inlineStr">
        <is>
          <t>Operating income as adjusted for special items-c</t>
        </is>
      </c>
      <c r="F2225">
        <f>SUM(F2220:F2223)+F2218</f>
        <v/>
      </c>
      <c r="G2225">
        <f>SUM(G2220:G2223)+G2218</f>
        <v/>
      </c>
      <c r="H2225">
        <f>SUM(H2220:H2223)+H2218</f>
        <v/>
      </c>
      <c r="I2225">
        <f>SUM(I2220:I2223)+I2218</f>
        <v/>
      </c>
      <c r="J2225">
        <f>SUM(J2220:J2223)+J2218</f>
        <v/>
      </c>
      <c r="K2225">
        <f>SUM(K2220:K2223)+K2218</f>
        <v/>
      </c>
      <c r="L2225">
        <f>SUM(L2220:L2223)+L2218</f>
        <v/>
      </c>
      <c r="M2225">
        <f>SUM(M2220:M2223)+M2218</f>
        <v/>
      </c>
      <c r="N2225">
        <f>SUM(N2220:N2223)+N2218</f>
        <v/>
      </c>
      <c r="O2225">
        <f>SUM(O2220:O2223)+O2218</f>
        <v/>
      </c>
      <c r="P2225">
        <f>SUM(P2220:P2223)+P2218</f>
        <v/>
      </c>
      <c r="Q2225">
        <f>SUM(Q2220:Q2223)+Q2218</f>
        <v/>
      </c>
      <c r="R2225">
        <f>SUM(R2220:R2223)+R2218</f>
        <v/>
      </c>
      <c r="S2225">
        <f>SUM(S2220:S2223)+S2218</f>
        <v/>
      </c>
      <c r="T2225">
        <f>SUM(T2220:T2223)+T2218</f>
        <v/>
      </c>
      <c r="U2225">
        <f>SUM(U2220:U2223)+U2218</f>
        <v/>
      </c>
      <c r="V2225">
        <f>SUM(V2220:V2223)+V2218</f>
        <v/>
      </c>
      <c r="W2225">
        <f>SUM(W2220:W2223)+W2218</f>
        <v/>
      </c>
      <c r="X2225">
        <f>SUM(X2220:X2223)+X2218</f>
        <v/>
      </c>
      <c r="Y2225">
        <f>SUM(Y2220:Y2223)+Y2218</f>
        <v/>
      </c>
      <c r="Z2225">
        <f>SUM(Z2220:Z2223)+Z2218</f>
        <v/>
      </c>
      <c r="AA2225">
        <f>SUM(AA2220:AA2223)+AA2218</f>
        <v/>
      </c>
      <c r="AB2225">
        <f>SUM(AB2220:AB2223)+AB2218</f>
        <v/>
      </c>
      <c r="AC2225">
        <f>SUM(AC2220:AC2223)+AC2218</f>
        <v/>
      </c>
      <c r="AD2225">
        <f>SUM(AD2220:AD2223)+AD2218</f>
        <v/>
      </c>
      <c r="AE2225">
        <f>SUM(AE2220:AE2223)+AE2218</f>
        <v/>
      </c>
      <c r="AF2225">
        <f>SUM(AF2220:AF2223)+AF2218</f>
        <v/>
      </c>
      <c r="AG2225">
        <f>SUM(AG2220:AG2223)+AG2218</f>
        <v/>
      </c>
      <c r="AH2225">
        <f>SUM(AH2220:AH2223)+AH2218</f>
        <v/>
      </c>
      <c r="AI2225">
        <f>SUM(AI2220:AI2223)+AI2218</f>
        <v/>
      </c>
      <c r="AJ2225">
        <f>SUM(AJ2220:AJ2223)+AJ2218</f>
        <v/>
      </c>
      <c r="AK2225">
        <f>SUM(AK2220:AK2223)+AK2218</f>
        <v/>
      </c>
      <c r="AL2225">
        <f>SUM(AL2220:AL2223)+AL2218</f>
        <v/>
      </c>
      <c r="AM2225">
        <f>SUM(AM2220:AM2223)+AM2218</f>
        <v/>
      </c>
      <c r="AN2225">
        <f>SUM(AN2220:AN2223)+AN2218</f>
        <v/>
      </c>
      <c r="AO2225">
        <f>SUM(AO2220:AO2223)+AO2218</f>
        <v/>
      </c>
      <c r="AP2225">
        <f>SUM(AP2220:AP2223)+AP2218</f>
        <v/>
      </c>
      <c r="AQ2225">
        <f>SUM(AQ2220:AQ2223)+AQ2218</f>
        <v/>
      </c>
      <c r="AR2225">
        <f>SUM(AR2220:AR2223)+AR2218</f>
        <v/>
      </c>
      <c r="AS2225">
        <f>SUM(AS2220:AS2223)+AS2218</f>
        <v/>
      </c>
      <c r="AT2225">
        <f>SUM(AT2220:AT2223)+AT2218</f>
        <v/>
      </c>
      <c r="AU2225">
        <f>SUM(AU2220:AU2223)+AU2218</f>
        <v/>
      </c>
      <c r="AV2225">
        <f>SUM(AV2220:AV2223)+AV2218</f>
        <v/>
      </c>
      <c r="AW2225">
        <f>SUM(AW2220:AW2223)+AW2218</f>
        <v/>
      </c>
      <c r="AX2225">
        <f>SUM(AX2220:AX2223)+AX2218</f>
        <v/>
      </c>
      <c r="AY2225">
        <f>SUM(AY2220:AY2223)+AY2218</f>
        <v/>
      </c>
      <c r="AZ2225">
        <f>SUM(AZ2220:AZ2223)+AZ2218</f>
        <v/>
      </c>
      <c r="BA2225">
        <f>SUM(BA2220:BA2223)+BA2218</f>
        <v/>
      </c>
      <c r="BB2225">
        <f>SUM(BB2220:BB2223)+BB2218</f>
        <v/>
      </c>
      <c r="BC2225">
        <f>SUM(BC2220:BC2223)+BC2218</f>
        <v/>
      </c>
      <c r="BD2225">
        <f>SUM(BD2220:BD2223)+BD2218</f>
        <v/>
      </c>
      <c r="BE2225">
        <f>SUM(BE2220:BE2223)+BE2218</f>
        <v/>
      </c>
      <c r="BF2225">
        <f>SUM(BF2220:BF2223)+BF2218</f>
        <v/>
      </c>
    </row>
    <row r="2226">
      <c r="A2226" t="inlineStr">
        <is>
          <t>Sum check</t>
        </is>
      </c>
      <c r="F2226">
        <f>F2224-F2225</f>
        <v/>
      </c>
      <c r="G2226">
        <f>G2224-G2225</f>
        <v/>
      </c>
      <c r="H2226">
        <f>H2224-H2225</f>
        <v/>
      </c>
      <c r="I2226">
        <f>I2224-I2225</f>
        <v/>
      </c>
      <c r="J2226">
        <f>J2224-J2225</f>
        <v/>
      </c>
      <c r="K2226">
        <f>K2224-K2225</f>
        <v/>
      </c>
      <c r="L2226">
        <f>L2224-L2225</f>
        <v/>
      </c>
      <c r="M2226">
        <f>M2224-M2225</f>
        <v/>
      </c>
      <c r="N2226">
        <f>N2224-N2225</f>
        <v/>
      </c>
      <c r="O2226">
        <f>O2224-O2225</f>
        <v/>
      </c>
      <c r="P2226">
        <f>P2224-P2225</f>
        <v/>
      </c>
      <c r="Q2226">
        <f>Q2224-Q2225</f>
        <v/>
      </c>
      <c r="R2226">
        <f>R2224-R2225</f>
        <v/>
      </c>
      <c r="S2226">
        <f>S2224-S2225</f>
        <v/>
      </c>
      <c r="T2226">
        <f>T2224-T2225</f>
        <v/>
      </c>
      <c r="U2226">
        <f>U2224-U2225</f>
        <v/>
      </c>
      <c r="V2226">
        <f>V2224-V2225</f>
        <v/>
      </c>
      <c r="W2226">
        <f>W2224-W2225</f>
        <v/>
      </c>
      <c r="X2226">
        <f>X2224-X2225</f>
        <v/>
      </c>
      <c r="Y2226">
        <f>Y2224-Y2225</f>
        <v/>
      </c>
      <c r="Z2226">
        <f>Z2224-Z2225</f>
        <v/>
      </c>
      <c r="AA2226">
        <f>AA2224-AA2225</f>
        <v/>
      </c>
      <c r="AB2226">
        <f>AB2224-AB2225</f>
        <v/>
      </c>
      <c r="AC2226">
        <f>AC2224-AC2225</f>
        <v/>
      </c>
      <c r="AD2226">
        <f>AD2224-AD2225</f>
        <v/>
      </c>
      <c r="AE2226">
        <f>AE2224-AE2225</f>
        <v/>
      </c>
      <c r="AF2226">
        <f>AF2224-AF2225</f>
        <v/>
      </c>
      <c r="AG2226">
        <f>AG2224-AG2225</f>
        <v/>
      </c>
      <c r="AH2226">
        <f>AH2224-AH2225</f>
        <v/>
      </c>
      <c r="AI2226">
        <f>AI2224-AI2225</f>
        <v/>
      </c>
      <c r="AJ2226">
        <f>AJ2224-AJ2225</f>
        <v/>
      </c>
      <c r="AK2226">
        <f>AK2224-AK2225</f>
        <v/>
      </c>
      <c r="AL2226">
        <f>AL2224-AL2225</f>
        <v/>
      </c>
      <c r="AM2226">
        <f>AM2224-AM2225</f>
        <v/>
      </c>
      <c r="AN2226">
        <f>AN2224-AN2225</f>
        <v/>
      </c>
      <c r="AO2226">
        <f>AO2224-AO2225</f>
        <v/>
      </c>
      <c r="AP2226">
        <f>AP2224-AP2225</f>
        <v/>
      </c>
      <c r="AQ2226">
        <f>AQ2224-AQ2225</f>
        <v/>
      </c>
      <c r="AR2226">
        <f>AR2224-AR2225</f>
        <v/>
      </c>
      <c r="AS2226">
        <f>AS2224-AS2225</f>
        <v/>
      </c>
      <c r="AT2226">
        <f>AT2224-AT2225</f>
        <v/>
      </c>
      <c r="AU2226">
        <f>AU2224-AU2225</f>
        <v/>
      </c>
      <c r="AV2226">
        <f>AV2224-AV2225</f>
        <v/>
      </c>
      <c r="AW2226">
        <f>AW2224-AW2225</f>
        <v/>
      </c>
      <c r="AX2226">
        <f>AX2224-AX2225</f>
        <v/>
      </c>
      <c r="AY2226">
        <f>AY2224-AY2225</f>
        <v/>
      </c>
      <c r="AZ2226">
        <f>AZ2224-AZ2225</f>
        <v/>
      </c>
      <c r="BA2226">
        <f>BA2224-BA2225</f>
        <v/>
      </c>
      <c r="BB2226">
        <f>BB2224-BB2225</f>
        <v/>
      </c>
      <c r="BC2226">
        <f>BC2224-BC2225</f>
        <v/>
      </c>
      <c r="BD2226">
        <f>BD2224-BD2225</f>
        <v/>
      </c>
      <c r="BE2226">
        <f>BE2224-BE2225</f>
        <v/>
      </c>
      <c r="BF2226">
        <f>BF2224-BF2225</f>
        <v/>
      </c>
    </row>
    <row r="2228">
      <c r="A2228" t="inlineStr">
        <is>
          <t>Calculation of operating margin</t>
        </is>
      </c>
    </row>
    <row r="2229">
      <c r="A2229" t="inlineStr">
        <is>
          <t>Operating income (loss) as reported</t>
        </is>
      </c>
      <c r="C2229" t="inlineStr">
        <is>
          <t>Million</t>
        </is>
      </c>
      <c r="D2229" t="inlineStr">
        <is>
          <t>QQQQ</t>
        </is>
      </c>
      <c r="BA2229" t="n">
        <v>930</v>
      </c>
      <c r="BB2229" t="n">
        <v>1383</v>
      </c>
      <c r="BC2229" t="n">
        <v>1607</v>
      </c>
      <c r="BD2229" t="n">
        <v>438</v>
      </c>
      <c r="BE2229" t="n">
        <v>2163</v>
      </c>
      <c r="BF2229" t="n">
        <v>-223</v>
      </c>
    </row>
    <row r="2230">
      <c r="A2230" t="inlineStr">
        <is>
          <t>Total operating revenues as reported</t>
        </is>
      </c>
      <c r="C2230" t="inlineStr">
        <is>
          <t>Million</t>
        </is>
      </c>
      <c r="D2230" t="inlineStr">
        <is>
          <t>QQQQ</t>
        </is>
      </c>
      <c r="BA2230" t="n">
        <v>13462</v>
      </c>
      <c r="BB2230" t="n">
        <v>13189</v>
      </c>
      <c r="BC2230" t="n">
        <v>48971</v>
      </c>
      <c r="BD2230" t="n">
        <v>12189</v>
      </c>
      <c r="BE2230" t="n">
        <v>14055</v>
      </c>
      <c r="BF2230" t="n">
        <v>13482</v>
      </c>
    </row>
    <row r="2231">
      <c r="A2231" t="inlineStr">
        <is>
          <t>Operating margin</t>
        </is>
      </c>
      <c r="C2231" t="inlineStr">
        <is>
          <t>Percent</t>
        </is>
      </c>
      <c r="D2231" t="inlineStr">
        <is>
          <t>QQQQ</t>
        </is>
      </c>
      <c r="BA2231" t="n">
        <v>6.9</v>
      </c>
      <c r="BB2231" t="n">
        <v>10.5</v>
      </c>
      <c r="BC2231" t="n">
        <v>3.3</v>
      </c>
      <c r="BD2231" t="n">
        <v>3.6</v>
      </c>
      <c r="BE2231" t="n">
        <v>15.4</v>
      </c>
      <c r="BF2231" t="n">
        <v>-1.7</v>
      </c>
    </row>
    <row r="2233">
      <c r="A2233" t="inlineStr">
        <is>
          <t>Calculation of operating margin excluding net special items</t>
        </is>
      </c>
    </row>
    <row r="2234">
      <c r="A2234" t="inlineStr">
        <is>
          <t>Operating income (loss) excluding net special items</t>
        </is>
      </c>
      <c r="C2234" t="inlineStr">
        <is>
          <t>Million</t>
        </is>
      </c>
      <c r="D2234" t="inlineStr">
        <is>
          <t>QQQQ</t>
        </is>
      </c>
      <c r="BA2234" t="n">
        <v>969</v>
      </c>
      <c r="BB2234" t="n">
        <v>1389</v>
      </c>
      <c r="BC2234" t="n">
        <v>1805</v>
      </c>
      <c r="BD2234" t="n">
        <v>451</v>
      </c>
      <c r="BE2234" t="n">
        <v>2169</v>
      </c>
      <c r="BF2234" t="n">
        <v>728</v>
      </c>
    </row>
    <row r="2235">
      <c r="A2235" t="inlineStr">
        <is>
          <t>Total operating revenues as reported</t>
        </is>
      </c>
      <c r="C2235" t="inlineStr">
        <is>
          <t>Million</t>
        </is>
      </c>
      <c r="D2235" t="inlineStr">
        <is>
          <t>QQQQ</t>
        </is>
      </c>
      <c r="BA2235" t="n">
        <v>13462</v>
      </c>
      <c r="BB2235" t="n">
        <v>13189</v>
      </c>
      <c r="BC2235" t="n">
        <v>48971</v>
      </c>
      <c r="BD2235" t="n">
        <v>12189</v>
      </c>
      <c r="BE2235" t="n">
        <v>14055</v>
      </c>
      <c r="BF2235" t="n">
        <v>13482</v>
      </c>
    </row>
    <row r="2236">
      <c r="A2236" t="inlineStr">
        <is>
          <t>Operating margin excluding net special items</t>
        </is>
      </c>
      <c r="C2236" t="inlineStr">
        <is>
          <t>Percent</t>
        </is>
      </c>
      <c r="D2236" t="inlineStr">
        <is>
          <t>QQQQ</t>
        </is>
      </c>
      <c r="BA2236" t="n">
        <v>7.2</v>
      </c>
      <c r="BB2236" t="n">
        <v>10.5</v>
      </c>
      <c r="BC2236" t="n">
        <v>3.7</v>
      </c>
      <c r="BD2236" t="n">
        <v>3.7</v>
      </c>
      <c r="BE2236" t="n">
        <v>15.4</v>
      </c>
      <c r="BF2236" t="n">
        <v>5.4</v>
      </c>
    </row>
    <row r="2238">
      <c r="A2238" t="inlineStr">
        <is>
          <t>Reconciliation of net income excluding special items and non-cash income tax provision</t>
        </is>
      </c>
    </row>
    <row r="2239">
      <c r="A2239" t="inlineStr">
        <is>
          <t>Net income as reported</t>
        </is>
      </c>
      <c r="C2239" t="inlineStr">
        <is>
          <t>Million</t>
        </is>
      </c>
      <c r="D2239" t="inlineStr">
        <is>
          <t>QQQQ</t>
        </is>
      </c>
      <c r="P2239" t="n">
        <v>932</v>
      </c>
      <c r="Q2239" t="n">
        <v>1704</v>
      </c>
      <c r="R2239" t="n">
        <v>1693</v>
      </c>
      <c r="S2239" t="n">
        <v>3281</v>
      </c>
      <c r="T2239" t="n">
        <v>7610</v>
      </c>
      <c r="U2239" t="n">
        <v>700</v>
      </c>
      <c r="V2239" t="n">
        <v>950</v>
      </c>
      <c r="W2239" t="n">
        <v>737</v>
      </c>
      <c r="X2239" t="n">
        <v>289</v>
      </c>
      <c r="Y2239" t="n">
        <v>2676</v>
      </c>
    </row>
    <row r="2240">
      <c r="A2240" t="inlineStr">
        <is>
          <t>Link check</t>
        </is>
      </c>
      <c r="I2240">
        <f>I2239-I1866</f>
        <v/>
      </c>
      <c r="N2240">
        <f>N2239-N1866</f>
        <v/>
      </c>
      <c r="P2240">
        <f>P2239-P1866</f>
        <v/>
      </c>
      <c r="Q2240">
        <f>Q2239-Q1866</f>
        <v/>
      </c>
      <c r="R2240">
        <f>R2239-R1866</f>
        <v/>
      </c>
      <c r="S2240">
        <f>S2239-S1866</f>
        <v/>
      </c>
      <c r="T2240">
        <f>T2239-T1866</f>
        <v/>
      </c>
      <c r="U2240">
        <f>U2239-U1866</f>
        <v/>
      </c>
      <c r="V2240">
        <f>V2239-V1866</f>
        <v/>
      </c>
      <c r="W2240">
        <f>W2239-W1866</f>
        <v/>
      </c>
      <c r="X2240">
        <f>X2239-X1866</f>
        <v/>
      </c>
      <c r="Y2240">
        <f>Y2239-Y1866</f>
        <v/>
      </c>
      <c r="AC2240">
        <f>AC2239-AC1866</f>
        <v/>
      </c>
      <c r="AH2240">
        <f>AH2239-AH1866</f>
        <v/>
      </c>
      <c r="AM2240">
        <f>AM2239-AM1866</f>
        <v/>
      </c>
      <c r="AR2240">
        <f>AR2239-AR1866</f>
        <v/>
      </c>
      <c r="AV2240">
        <f>AV2239-AV1866</f>
        <v/>
      </c>
    </row>
    <row r="2241">
      <c r="A2241" t="inlineStr">
        <is>
          <t>Pre-tax special items</t>
        </is>
      </c>
      <c r="C2241" t="inlineStr">
        <is>
          <t>Million</t>
        </is>
      </c>
      <c r="D2241" t="inlineStr">
        <is>
          <t>QQQQ</t>
        </is>
      </c>
      <c r="P2241" t="n">
        <v>302</v>
      </c>
      <c r="Q2241" t="n">
        <v>143</v>
      </c>
      <c r="R2241" t="n">
        <v>186</v>
      </c>
      <c r="S2241" t="n">
        <v>1042</v>
      </c>
      <c r="T2241" t="n">
        <v>1674</v>
      </c>
      <c r="U2241" t="n">
        <v>104</v>
      </c>
      <c r="V2241" t="n">
        <v>101</v>
      </c>
      <c r="W2241" t="n">
        <v>294</v>
      </c>
      <c r="X2241" t="n">
        <v>273</v>
      </c>
      <c r="Y2241" t="n">
        <v>772</v>
      </c>
    </row>
    <row r="2242">
      <c r="A2242" t="inlineStr">
        <is>
          <t>Total non-cash income tax provision</t>
        </is>
      </c>
      <c r="C2242" t="inlineStr">
        <is>
          <t>Million</t>
        </is>
      </c>
      <c r="D2242" t="inlineStr">
        <is>
          <t>QQQQ</t>
        </is>
      </c>
      <c r="P2242" t="n">
        <v>9</v>
      </c>
      <c r="Q2242" t="n">
        <v>7</v>
      </c>
      <c r="R2242" t="n">
        <v>6</v>
      </c>
      <c r="S2242" t="n">
        <v>-3037</v>
      </c>
      <c r="T2242" t="n">
        <v>-3015</v>
      </c>
      <c r="U2242" t="n">
        <v>414</v>
      </c>
      <c r="V2242" t="n">
        <v>541</v>
      </c>
      <c r="W2242" t="n">
        <v>449</v>
      </c>
      <c r="X2242" t="n">
        <v>207</v>
      </c>
      <c r="Y2242" t="n">
        <v>1610</v>
      </c>
    </row>
    <row r="2243">
      <c r="A2243" t="inlineStr">
        <is>
          <t>Net income excluding special items and non-cash income tax provision</t>
        </is>
      </c>
      <c r="C2243" t="inlineStr">
        <is>
          <t>Million</t>
        </is>
      </c>
      <c r="D2243" t="inlineStr">
        <is>
          <t>QQQQ</t>
        </is>
      </c>
      <c r="P2243" t="n">
        <v>1243</v>
      </c>
      <c r="Q2243" t="n">
        <v>1854</v>
      </c>
      <c r="R2243" t="n">
        <v>1885</v>
      </c>
      <c r="S2243" t="n">
        <v>1286</v>
      </c>
      <c r="T2243" t="n">
        <v>6269</v>
      </c>
      <c r="U2243" t="n">
        <v>1218</v>
      </c>
      <c r="V2243" t="n">
        <v>1592</v>
      </c>
      <c r="W2243" t="n">
        <v>1480</v>
      </c>
      <c r="X2243" t="n">
        <v>769</v>
      </c>
      <c r="Y2243" t="n">
        <v>5058</v>
      </c>
    </row>
    <row r="2244">
      <c r="A2244" t="inlineStr">
        <is>
          <t>Net income excluding special items and non-cash income tax provision-c</t>
        </is>
      </c>
      <c r="I2244">
        <f>SUM(I2241:I2242)+I2239</f>
        <v/>
      </c>
      <c r="N2244">
        <f>SUM(N2241:N2242)+N2239</f>
        <v/>
      </c>
      <c r="P2244">
        <f>SUM(P2241:P2242)+P2239</f>
        <v/>
      </c>
      <c r="Q2244">
        <f>SUM(Q2241:Q2242)+Q2239</f>
        <v/>
      </c>
      <c r="R2244">
        <f>SUM(R2241:R2242)+R2239</f>
        <v/>
      </c>
      <c r="S2244">
        <f>SUM(S2241:S2242)+S2239</f>
        <v/>
      </c>
      <c r="T2244">
        <f>SUM(T2241:T2242)+T2239</f>
        <v/>
      </c>
      <c r="U2244">
        <f>SUM(U2241:U2242)+U2239</f>
        <v/>
      </c>
      <c r="V2244">
        <f>SUM(V2241:V2242)+V2239</f>
        <v/>
      </c>
      <c r="W2244">
        <f>SUM(W2241:W2242)+W2239</f>
        <v/>
      </c>
      <c r="X2244">
        <f>SUM(X2241:X2242)+X2239</f>
        <v/>
      </c>
      <c r="Y2244">
        <f>SUM(Y2241:Y2242)+Y2239</f>
        <v/>
      </c>
      <c r="AC2244">
        <f>SUM(AC2241:AC2242)+AC2239</f>
        <v/>
      </c>
      <c r="AH2244">
        <f>SUM(AH2241:AH2242)+AH2239</f>
        <v/>
      </c>
      <c r="AM2244">
        <f>SUM(AM2241:AM2242)+AM2239</f>
        <v/>
      </c>
      <c r="AR2244">
        <f>SUM(AR2241:AR2242)+AR2239</f>
        <v/>
      </c>
      <c r="AV2244">
        <f>SUM(AV2241:AV2242)+AV2239</f>
        <v/>
      </c>
    </row>
    <row r="2245">
      <c r="A2245" t="inlineStr">
        <is>
          <t>Sum check</t>
        </is>
      </c>
      <c r="I2245">
        <f>I2243-I2244</f>
        <v/>
      </c>
      <c r="N2245">
        <f>N2243-N2244</f>
        <v/>
      </c>
      <c r="P2245">
        <f>P2243-P2244</f>
        <v/>
      </c>
      <c r="Q2245">
        <f>Q2243-Q2244</f>
        <v/>
      </c>
      <c r="R2245">
        <f>R2243-R2244</f>
        <v/>
      </c>
      <c r="S2245">
        <f>S2243-S2244</f>
        <v/>
      </c>
      <c r="T2245">
        <f>T2243-T2244</f>
        <v/>
      </c>
      <c r="U2245">
        <f>U2243-U2244</f>
        <v/>
      </c>
      <c r="V2245">
        <f>V2243-V2244</f>
        <v/>
      </c>
      <c r="W2245">
        <f>W2243-W2244</f>
        <v/>
      </c>
      <c r="X2245">
        <f>X2243-X2244</f>
        <v/>
      </c>
      <c r="Y2245">
        <f>Y2243-Y2244</f>
        <v/>
      </c>
      <c r="AC2245">
        <f>AC2243-AC2244</f>
        <v/>
      </c>
      <c r="AH2245">
        <f>AH2243-AH2244</f>
        <v/>
      </c>
      <c r="AM2245">
        <f>AM2243-AM2244</f>
        <v/>
      </c>
      <c r="AR2245">
        <f>AR2243-AR2244</f>
        <v/>
      </c>
      <c r="AV2245">
        <f>AV2243-AV2244</f>
        <v/>
      </c>
    </row>
    <row r="2247">
      <c r="A2247" t="inlineStr">
        <is>
          <t>Reconciliation of basic and diluted adjusted earnings per share excluding special items and non-cash income tax provision</t>
        </is>
      </c>
    </row>
    <row r="2248">
      <c r="A2248" t="inlineStr">
        <is>
          <t>Net income excluding special items and non-cash income tax provision</t>
        </is>
      </c>
      <c r="C2248" t="inlineStr">
        <is>
          <t>Million</t>
        </is>
      </c>
      <c r="D2248" t="inlineStr">
        <is>
          <t>QQQQ</t>
        </is>
      </c>
      <c r="E2248" t="inlineStr">
        <is>
          <t>Yes</t>
        </is>
      </c>
      <c r="P2248" t="n">
        <v>1243</v>
      </c>
      <c r="Q2248" t="n">
        <v>1854</v>
      </c>
      <c r="R2248" t="n">
        <v>1885</v>
      </c>
      <c r="S2248" t="n">
        <v>1286</v>
      </c>
      <c r="T2248" t="n">
        <v>6269</v>
      </c>
      <c r="U2248" t="n">
        <v>1218</v>
      </c>
      <c r="V2248" t="n">
        <v>1592</v>
      </c>
      <c r="W2248" t="n">
        <v>1480</v>
      </c>
      <c r="X2248" t="n">
        <v>769</v>
      </c>
      <c r="Y2248" t="n">
        <v>5058</v>
      </c>
    </row>
    <row r="2249">
      <c r="A2249" t="inlineStr">
        <is>
          <t>Link check</t>
        </is>
      </c>
      <c r="I2249">
        <f>I2248-I2243</f>
        <v/>
      </c>
      <c r="N2249">
        <f>N2248-N2243</f>
        <v/>
      </c>
      <c r="P2249">
        <f>P2248-P2243</f>
        <v/>
      </c>
      <c r="Q2249">
        <f>Q2248-Q2243</f>
        <v/>
      </c>
      <c r="R2249">
        <f>R2248-R2243</f>
        <v/>
      </c>
      <c r="S2249">
        <f>S2248-S2243</f>
        <v/>
      </c>
      <c r="T2249">
        <f>T2248-T2243</f>
        <v/>
      </c>
      <c r="U2249">
        <f>U2248-U2243</f>
        <v/>
      </c>
      <c r="V2249">
        <f>V2248-V2243</f>
        <v/>
      </c>
      <c r="W2249">
        <f>W2248-W2243</f>
        <v/>
      </c>
      <c r="X2249">
        <f>X2248-X2243</f>
        <v/>
      </c>
      <c r="Y2249">
        <f>Y2248-Y2243</f>
        <v/>
      </c>
      <c r="AC2249">
        <f>AC2248-AC2243</f>
        <v/>
      </c>
      <c r="AH2249">
        <f>AH2248-AH2243</f>
        <v/>
      </c>
      <c r="AM2249">
        <f>AM2248-AM2243</f>
        <v/>
      </c>
      <c r="AR2249">
        <f>AR2248-AR2243</f>
        <v/>
      </c>
      <c r="AV2249">
        <f>AV2248-AV2243</f>
        <v/>
      </c>
    </row>
    <row r="2250">
      <c r="A2250" t="inlineStr">
        <is>
          <t>Shares used for computation</t>
        </is>
      </c>
    </row>
    <row r="2251">
      <c r="A2251" t="inlineStr">
        <is>
          <t>Basic</t>
        </is>
      </c>
      <c r="C2251" t="inlineStr">
        <is>
          <t>Thousand</t>
        </is>
      </c>
      <c r="D2251" t="inlineStr">
        <is>
          <t>QQQQ</t>
        </is>
      </c>
      <c r="P2251" t="n">
        <v>696415</v>
      </c>
      <c r="Q2251" t="n">
        <v>688727</v>
      </c>
      <c r="R2251" t="n">
        <v>661869</v>
      </c>
      <c r="S2251" t="n">
        <v>626559</v>
      </c>
      <c r="T2251" t="n">
        <v>668393</v>
      </c>
      <c r="U2251" t="n">
        <v>606245</v>
      </c>
      <c r="V2251" t="n">
        <v>563000</v>
      </c>
      <c r="W2251" t="n">
        <v>525415</v>
      </c>
      <c r="X2251" t="n">
        <v>514571</v>
      </c>
      <c r="Y2251" t="n">
        <v>552308</v>
      </c>
    </row>
    <row r="2252">
      <c r="A2252" t="inlineStr">
        <is>
          <t>Diluted</t>
        </is>
      </c>
      <c r="C2252" t="inlineStr">
        <is>
          <t>Thousand</t>
        </is>
      </c>
      <c r="D2252" t="inlineStr">
        <is>
          <t>QQQQ</t>
        </is>
      </c>
      <c r="P2252" t="n">
        <v>716930</v>
      </c>
      <c r="Q2252" t="n">
        <v>707611</v>
      </c>
      <c r="R2252" t="n">
        <v>680739</v>
      </c>
      <c r="S2252" t="n">
        <v>644140</v>
      </c>
      <c r="T2252" t="n">
        <v>687355</v>
      </c>
      <c r="U2252" t="n">
        <v>611488</v>
      </c>
      <c r="V2252" t="n">
        <v>566040</v>
      </c>
      <c r="W2252" t="n">
        <v>528510</v>
      </c>
      <c r="X2252" t="n">
        <v>518358</v>
      </c>
      <c r="Y2252" t="n">
        <v>556099</v>
      </c>
    </row>
    <row r="2253">
      <c r="A2253" t="inlineStr">
        <is>
          <t>Adjusted earnings per share</t>
        </is>
      </c>
    </row>
    <row r="2254">
      <c r="A2254" t="inlineStr">
        <is>
          <t>Basic</t>
        </is>
      </c>
      <c r="C2254" t="inlineStr">
        <is>
          <t>Dollar</t>
        </is>
      </c>
      <c r="D2254" t="inlineStr">
        <is>
          <t>QQQQ</t>
        </is>
      </c>
      <c r="P2254" t="n">
        <v>1.79</v>
      </c>
      <c r="Q2254" t="n">
        <v>2.69</v>
      </c>
      <c r="R2254" t="n">
        <v>2.85</v>
      </c>
      <c r="S2254" t="n">
        <v>2.05</v>
      </c>
      <c r="T2254" t="n">
        <v>9.380000000000001</v>
      </c>
      <c r="U2254" t="n">
        <v>2.01</v>
      </c>
      <c r="V2254" t="n">
        <v>2.83</v>
      </c>
      <c r="W2254" t="n">
        <v>2.82</v>
      </c>
      <c r="X2254" t="n">
        <v>1.49</v>
      </c>
      <c r="Y2254" t="n">
        <v>9.16</v>
      </c>
    </row>
    <row r="2255">
      <c r="A2255" t="inlineStr">
        <is>
          <t>Diluted</t>
        </is>
      </c>
      <c r="C2255" t="inlineStr">
        <is>
          <t>Dollar</t>
        </is>
      </c>
      <c r="D2255" t="inlineStr">
        <is>
          <t>QQQQ</t>
        </is>
      </c>
      <c r="P2255" t="n">
        <v>1.73</v>
      </c>
      <c r="Q2255" t="n">
        <v>2.62</v>
      </c>
      <c r="R2255" t="n">
        <v>2.77</v>
      </c>
      <c r="S2255" t="n">
        <v>2</v>
      </c>
      <c r="T2255" t="n">
        <v>9.119999999999999</v>
      </c>
      <c r="U2255" t="n">
        <v>1.99</v>
      </c>
      <c r="V2255" t="n">
        <v>2.81</v>
      </c>
      <c r="W2255" t="n">
        <v>2.8</v>
      </c>
      <c r="X2255" t="n">
        <v>1.48</v>
      </c>
      <c r="Y2255" t="n">
        <v>9.1</v>
      </c>
    </row>
    <row r="2257">
      <c r="A2257" t="inlineStr">
        <is>
          <t>Reconciliation of basic and diluted earnings per share as adjusted for special items</t>
        </is>
      </c>
    </row>
    <row r="2258">
      <c r="A2258" t="inlineStr">
        <is>
          <t>Net income as adjusted for special items</t>
        </is>
      </c>
      <c r="C2258" t="inlineStr">
        <is>
          <t>Million</t>
        </is>
      </c>
      <c r="D2258" t="inlineStr">
        <is>
          <t>QQQQ</t>
        </is>
      </c>
      <c r="K2258" t="n">
        <v>402</v>
      </c>
      <c r="L2258" t="n">
        <v>1456</v>
      </c>
      <c r="M2258" t="n">
        <v>1223</v>
      </c>
      <c r="N2258" t="n">
        <v>1104</v>
      </c>
      <c r="O2258" t="n">
        <v>4184</v>
      </c>
      <c r="P2258" t="n">
        <v>1243</v>
      </c>
      <c r="Q2258" t="n">
        <v>1854</v>
      </c>
      <c r="R2258" t="n">
        <v>1885</v>
      </c>
      <c r="S2258" t="n">
        <v>1286</v>
      </c>
      <c r="T2258" t="n">
        <v>6269</v>
      </c>
      <c r="U2258" t="n">
        <v>765</v>
      </c>
      <c r="V2258" t="n">
        <v>1001</v>
      </c>
      <c r="W2258" t="n">
        <v>933</v>
      </c>
      <c r="X2258" t="n">
        <v>475</v>
      </c>
      <c r="Y2258" t="n">
        <v>3173</v>
      </c>
      <c r="Z2258" t="n">
        <v>308</v>
      </c>
      <c r="AA2258" t="n">
        <v>944</v>
      </c>
      <c r="AB2258" t="n">
        <v>692</v>
      </c>
      <c r="AC2258" t="n">
        <v>455</v>
      </c>
      <c r="AD2258" t="n">
        <v>2399</v>
      </c>
      <c r="AE2258" t="n">
        <v>357</v>
      </c>
      <c r="AF2258" t="n">
        <v>757</v>
      </c>
      <c r="AG2258" t="n">
        <v>523</v>
      </c>
      <c r="AH2258" t="n">
        <v>481</v>
      </c>
      <c r="AI2258" t="n">
        <v>2117</v>
      </c>
      <c r="AJ2258" t="n">
        <v>237</v>
      </c>
      <c r="AK2258" t="n">
        <v>810</v>
      </c>
      <c r="AL2258" t="n">
        <v>630</v>
      </c>
      <c r="AM2258" t="n">
        <v>502</v>
      </c>
      <c r="AN2258" t="n">
        <v>2179</v>
      </c>
      <c r="AO2258" t="n">
        <v>-1129</v>
      </c>
      <c r="AP2258" t="n">
        <v>-3354</v>
      </c>
      <c r="AQ2258" t="n">
        <v>-2818</v>
      </c>
      <c r="AR2258" t="n">
        <v>-2210</v>
      </c>
      <c r="AS2258" t="n">
        <v>-9511</v>
      </c>
      <c r="AT2258" t="n">
        <v>-2743</v>
      </c>
      <c r="AU2258" t="n">
        <v>-1090</v>
      </c>
      <c r="AV2258" t="n">
        <v>-641</v>
      </c>
      <c r="AW2258" t="n">
        <v>-921</v>
      </c>
      <c r="AX2258" t="n">
        <v>-5395</v>
      </c>
      <c r="AY2258" t="n">
        <v>-1510</v>
      </c>
      <c r="AZ2258" t="n">
        <v>533</v>
      </c>
      <c r="BA2258" t="n">
        <v>478</v>
      </c>
      <c r="BB2258" t="n">
        <v>827</v>
      </c>
      <c r="BC2258" t="n">
        <v>328</v>
      </c>
      <c r="BD2258" t="n">
        <v>33</v>
      </c>
      <c r="BE2258" t="n">
        <v>1371</v>
      </c>
      <c r="BF2258" t="n">
        <v>263</v>
      </c>
    </row>
    <row r="2259">
      <c r="A2259" t="inlineStr">
        <is>
          <t>Link check</t>
        </is>
      </c>
      <c r="I2259">
        <f>I2258-I2213</f>
        <v/>
      </c>
      <c r="K2259">
        <f>K2258-K2213</f>
        <v/>
      </c>
      <c r="L2259">
        <f>L2258-L2213</f>
        <v/>
      </c>
      <c r="M2259">
        <f>M2258-M2213</f>
        <v/>
      </c>
      <c r="N2259">
        <f>N2258-N2213</f>
        <v/>
      </c>
      <c r="O2259">
        <f>O2258-O2213</f>
        <v/>
      </c>
      <c r="P2259">
        <f>P2258-P2213</f>
        <v/>
      </c>
      <c r="Q2259">
        <f>Q2258-Q2213</f>
        <v/>
      </c>
      <c r="R2259">
        <f>R2258-R2213</f>
        <v/>
      </c>
      <c r="S2259">
        <f>S2258-S2213</f>
        <v/>
      </c>
      <c r="T2259">
        <f>T2258-T2213</f>
        <v/>
      </c>
      <c r="U2259">
        <f>U2258-U2213</f>
        <v/>
      </c>
      <c r="V2259">
        <f>V2258-V2213</f>
        <v/>
      </c>
      <c r="W2259">
        <f>W2258-W2213</f>
        <v/>
      </c>
      <c r="X2259">
        <f>X2258-X2213</f>
        <v/>
      </c>
      <c r="Y2259">
        <f>Y2258-Y2213</f>
        <v/>
      </c>
      <c r="Z2259">
        <f>Z2258-Z2213</f>
        <v/>
      </c>
      <c r="AA2259">
        <f>AA2258-AA2213</f>
        <v/>
      </c>
      <c r="AB2259">
        <f>AB2258-AB2213</f>
        <v/>
      </c>
      <c r="AC2259">
        <f>AC2258-AC2213</f>
        <v/>
      </c>
      <c r="AD2259">
        <f>AD2258-AD2213</f>
        <v/>
      </c>
      <c r="AE2259">
        <f>AE2258-AE2213</f>
        <v/>
      </c>
      <c r="AF2259">
        <f>AF2258-AF2213</f>
        <v/>
      </c>
      <c r="AG2259">
        <f>AG2258-AG2213</f>
        <v/>
      </c>
      <c r="AH2259">
        <f>AH2258-AH2213</f>
        <v/>
      </c>
      <c r="AI2259">
        <f>AI2258-AI2213</f>
        <v/>
      </c>
      <c r="AJ2259">
        <f>AJ2258-AJ2213</f>
        <v/>
      </c>
      <c r="AK2259">
        <f>AK2258-AK2213</f>
        <v/>
      </c>
      <c r="AL2259">
        <f>AL2258-AL2213</f>
        <v/>
      </c>
      <c r="AM2259">
        <f>AM2258-AM2213</f>
        <v/>
      </c>
      <c r="AN2259">
        <f>AN2258-AN2213</f>
        <v/>
      </c>
      <c r="AO2259">
        <f>AO2258-AO2213</f>
        <v/>
      </c>
      <c r="AP2259">
        <f>AP2258-AP2213</f>
        <v/>
      </c>
      <c r="AQ2259">
        <f>AQ2258-AQ2213</f>
        <v/>
      </c>
      <c r="AR2259">
        <f>AR2258-AR2213</f>
        <v/>
      </c>
      <c r="AS2259">
        <f>AS2258-AS2213</f>
        <v/>
      </c>
      <c r="AT2259">
        <f>AT2258-AT2213</f>
        <v/>
      </c>
      <c r="AU2259">
        <f>AU2258-AU2213</f>
        <v/>
      </c>
      <c r="AV2259">
        <f>AV2258-AV2213</f>
        <v/>
      </c>
      <c r="AW2259">
        <f>AW2258-AW2213</f>
        <v/>
      </c>
      <c r="AX2259">
        <f>AX2258-AX2213</f>
        <v/>
      </c>
      <c r="AY2259">
        <f>AY2258-AY2213</f>
        <v/>
      </c>
      <c r="AZ2259">
        <f>AZ2258-AZ2213</f>
        <v/>
      </c>
      <c r="BA2259">
        <f>BA2258-BA2213</f>
        <v/>
      </c>
      <c r="BB2259">
        <f>BB2258-BB2213</f>
        <v/>
      </c>
      <c r="BC2259">
        <f>BC2258-BC2213</f>
        <v/>
      </c>
      <c r="BD2259">
        <f>BD2258-BD2213</f>
        <v/>
      </c>
      <c r="BE2259">
        <f>BE2258-BE2213</f>
        <v/>
      </c>
      <c r="BF2259">
        <f>BF2258-BF2213</f>
        <v/>
      </c>
    </row>
    <row r="2260">
      <c r="A2260" t="inlineStr">
        <is>
          <t>Shares used for computation (in thousands):</t>
        </is>
      </c>
    </row>
    <row r="2261">
      <c r="A2261" t="inlineStr">
        <is>
          <t>Basic</t>
        </is>
      </c>
      <c r="C2261" t="inlineStr">
        <is>
          <t>Thousand</t>
        </is>
      </c>
      <c r="D2261" t="inlineStr">
        <is>
          <t>QQQQ</t>
        </is>
      </c>
      <c r="K2261" t="n">
        <v>723971</v>
      </c>
      <c r="L2261" t="n">
        <v>720600</v>
      </c>
      <c r="M2261" t="n">
        <v>719067</v>
      </c>
      <c r="N2261" t="n">
        <v>706185</v>
      </c>
      <c r="O2261" t="n">
        <v>717456</v>
      </c>
      <c r="P2261" t="n">
        <v>696415</v>
      </c>
      <c r="Q2261" t="n">
        <v>688727</v>
      </c>
      <c r="R2261" t="n">
        <v>661869</v>
      </c>
      <c r="S2261" t="n">
        <v>626559</v>
      </c>
      <c r="T2261" t="n">
        <v>668393</v>
      </c>
      <c r="U2261" t="n">
        <v>606245</v>
      </c>
      <c r="V2261" t="n">
        <v>563000</v>
      </c>
      <c r="W2261" t="n">
        <v>525415</v>
      </c>
      <c r="X2261" t="n">
        <v>514571</v>
      </c>
      <c r="Y2261" t="n">
        <v>552308</v>
      </c>
      <c r="Z2261" t="n">
        <v>503902</v>
      </c>
      <c r="AA2261" t="n">
        <v>490818</v>
      </c>
      <c r="AB2261" t="n">
        <v>484772</v>
      </c>
      <c r="AC2261" t="n">
        <v>477165</v>
      </c>
      <c r="AD2261" t="n">
        <v>489164</v>
      </c>
      <c r="AE2261" t="n">
        <v>472297</v>
      </c>
      <c r="AF2261" t="n">
        <v>463533</v>
      </c>
      <c r="AG2261" t="n">
        <v>460526</v>
      </c>
      <c r="AH2261" t="n">
        <v>460589</v>
      </c>
      <c r="AI2261" t="n">
        <v>464236</v>
      </c>
      <c r="AJ2261" t="n">
        <v>451951</v>
      </c>
      <c r="AK2261" t="n">
        <v>445008</v>
      </c>
      <c r="AL2261" t="n">
        <v>441915</v>
      </c>
      <c r="AM2261" t="n">
        <v>434578</v>
      </c>
      <c r="AN2261" t="n">
        <v>443363</v>
      </c>
      <c r="AO2261" t="n">
        <v>425713</v>
      </c>
      <c r="AP2261" t="n">
        <v>428807</v>
      </c>
      <c r="AQ2261" t="n">
        <v>509049</v>
      </c>
      <c r="AR2261" t="n">
        <v>571984</v>
      </c>
      <c r="AS2261" t="n">
        <v>483888</v>
      </c>
      <c r="AZ2261" t="n">
        <v>650346</v>
      </c>
      <c r="BA2261" t="n">
        <v>650586</v>
      </c>
      <c r="BB2261" t="n">
        <v>650944</v>
      </c>
      <c r="BC2261" t="n">
        <v>650345</v>
      </c>
      <c r="BD2261" t="n">
        <v>652000</v>
      </c>
      <c r="BE2261" t="n">
        <v>653602</v>
      </c>
      <c r="BF2261" t="n">
        <v>654119</v>
      </c>
    </row>
    <row r="2262">
      <c r="A2262" t="inlineStr">
        <is>
          <t>Diluted</t>
        </is>
      </c>
      <c r="C2262" t="inlineStr">
        <is>
          <t>Thousand</t>
        </is>
      </c>
      <c r="D2262" t="inlineStr">
        <is>
          <t>QQQQ</t>
        </is>
      </c>
      <c r="K2262" t="n">
        <v>741335</v>
      </c>
      <c r="L2262" t="n">
        <v>734767</v>
      </c>
      <c r="M2262" t="n">
        <v>735196</v>
      </c>
      <c r="N2262" t="n">
        <v>724767</v>
      </c>
      <c r="O2262" t="n">
        <v>734016</v>
      </c>
      <c r="P2262" t="n">
        <v>716930</v>
      </c>
      <c r="Q2262" t="n">
        <v>707611</v>
      </c>
      <c r="R2262" t="n">
        <v>680739</v>
      </c>
      <c r="S2262" t="n">
        <v>644140</v>
      </c>
      <c r="T2262" t="n">
        <v>687355</v>
      </c>
      <c r="U2262" t="n">
        <v>611488</v>
      </c>
      <c r="V2262" t="n">
        <v>566040</v>
      </c>
      <c r="W2262" t="n">
        <v>528510</v>
      </c>
      <c r="X2262" t="n">
        <v>518358</v>
      </c>
      <c r="Y2262" t="n">
        <v>556099</v>
      </c>
      <c r="Z2262" t="n">
        <v>507797</v>
      </c>
      <c r="AA2262" t="n">
        <v>492965</v>
      </c>
      <c r="AB2262" t="n">
        <v>486625</v>
      </c>
      <c r="AC2262" t="n">
        <v>479382</v>
      </c>
      <c r="AD2262" t="n">
        <v>491692</v>
      </c>
      <c r="AE2262" t="n">
        <v>474598</v>
      </c>
      <c r="AF2262" t="n">
        <v>464618</v>
      </c>
      <c r="AG2262" t="n">
        <v>461507</v>
      </c>
      <c r="AH2262" t="n">
        <v>461915</v>
      </c>
      <c r="AI2262" t="n">
        <v>465660</v>
      </c>
      <c r="AJ2262" t="n">
        <v>453429</v>
      </c>
      <c r="AK2262" t="n">
        <v>445587</v>
      </c>
      <c r="AL2262" t="n">
        <v>442401</v>
      </c>
      <c r="AM2262" t="n">
        <v>435659</v>
      </c>
      <c r="AN2262" t="n">
        <v>444269</v>
      </c>
      <c r="AO2262" t="n">
        <v>425713</v>
      </c>
      <c r="AP2262" t="n">
        <v>428807</v>
      </c>
      <c r="AQ2262" t="n">
        <v>509049</v>
      </c>
      <c r="AR2262" t="n">
        <v>571984</v>
      </c>
      <c r="AS2262" t="n">
        <v>483888</v>
      </c>
      <c r="AT2262" t="n">
        <v>634609</v>
      </c>
      <c r="AU2262" t="n">
        <v>644123</v>
      </c>
      <c r="AV2262" t="n">
        <v>648564</v>
      </c>
      <c r="AW2262" t="n">
        <v>648766</v>
      </c>
      <c r="AX2262" t="n">
        <v>644015</v>
      </c>
      <c r="AY2262" t="n">
        <v>649503</v>
      </c>
      <c r="AZ2262" t="n">
        <v>718532</v>
      </c>
      <c r="BA2262" t="n">
        <v>715985</v>
      </c>
      <c r="BB2262" t="n">
        <v>716070</v>
      </c>
      <c r="BC2262" t="n">
        <v>655122</v>
      </c>
      <c r="BD2262" t="n">
        <v>656707</v>
      </c>
      <c r="BE2262" t="n">
        <v>719345</v>
      </c>
      <c r="BF2262" t="n">
        <v>722087</v>
      </c>
    </row>
    <row r="2263">
      <c r="A2263" t="inlineStr">
        <is>
          <t>Earnings per share as adjusted for special items:</t>
        </is>
      </c>
    </row>
    <row r="2264">
      <c r="A2264" t="inlineStr">
        <is>
          <t>Basic</t>
        </is>
      </c>
      <c r="C2264" t="inlineStr">
        <is>
          <t>Dollar</t>
        </is>
      </c>
      <c r="D2264" t="inlineStr">
        <is>
          <t>QQQQ</t>
        </is>
      </c>
      <c r="K2264" t="n">
        <v>0.5600000000000001</v>
      </c>
      <c r="L2264" t="n">
        <v>2.02</v>
      </c>
      <c r="M2264" t="n">
        <v>1.7</v>
      </c>
      <c r="N2264" t="n">
        <v>1.56</v>
      </c>
      <c r="O2264" t="n">
        <v>5.83</v>
      </c>
      <c r="P2264" t="n">
        <v>1.79</v>
      </c>
      <c r="Q2264" t="n">
        <v>2.69</v>
      </c>
      <c r="R2264" t="n">
        <v>2.85</v>
      </c>
      <c r="S2264" t="n">
        <v>2.05</v>
      </c>
      <c r="T2264" t="n">
        <v>9.380000000000001</v>
      </c>
      <c r="U2264" t="n">
        <v>1.26</v>
      </c>
      <c r="V2264" t="n">
        <v>1.78</v>
      </c>
      <c r="W2264" t="n">
        <v>1.77</v>
      </c>
      <c r="X2264" t="n">
        <v>0.92</v>
      </c>
      <c r="Y2264" t="n">
        <v>5.75</v>
      </c>
      <c r="Z2264" t="n">
        <v>0.61</v>
      </c>
      <c r="AA2264" t="n">
        <v>1.92</v>
      </c>
      <c r="AB2264" t="n">
        <v>1.43</v>
      </c>
      <c r="AC2264" t="n">
        <v>0.95</v>
      </c>
      <c r="AD2264" t="n">
        <v>4.9</v>
      </c>
      <c r="AE2264" t="n">
        <v>0.76</v>
      </c>
      <c r="AF2264" t="n">
        <v>1.63</v>
      </c>
      <c r="AG2264" t="n">
        <v>1.14</v>
      </c>
      <c r="AH2264" t="n">
        <v>1.04</v>
      </c>
      <c r="AI2264" t="n">
        <v>4.56</v>
      </c>
      <c r="AJ2264" t="n">
        <v>0.53</v>
      </c>
      <c r="AK2264" t="n">
        <v>1.82</v>
      </c>
      <c r="AL2264" t="n">
        <v>1.43</v>
      </c>
      <c r="AM2264" t="n">
        <v>1.15</v>
      </c>
      <c r="AN2264" t="n">
        <v>4.91</v>
      </c>
      <c r="AO2264" t="n">
        <v>-2.65</v>
      </c>
      <c r="AP2264" t="n">
        <v>-7.82</v>
      </c>
      <c r="AQ2264" t="n">
        <v>-5.54</v>
      </c>
      <c r="AR2264" t="n">
        <v>-3.86</v>
      </c>
      <c r="AS2264" t="n">
        <v>-19.66</v>
      </c>
      <c r="AZ2264" t="n">
        <v>0.82</v>
      </c>
      <c r="BA2264" t="n">
        <v>0.73</v>
      </c>
      <c r="BB2264" t="n">
        <v>1.27</v>
      </c>
      <c r="BC2264" t="n">
        <v>0.5</v>
      </c>
      <c r="BD2264" t="n">
        <v>0.05</v>
      </c>
      <c r="BE2264" t="n">
        <v>2.1</v>
      </c>
      <c r="BF2264" t="n">
        <v>0.4</v>
      </c>
    </row>
    <row r="2265">
      <c r="A2265" t="inlineStr">
        <is>
          <t>Diluted</t>
        </is>
      </c>
      <c r="C2265" t="inlineStr">
        <is>
          <t>Dollar</t>
        </is>
      </c>
      <c r="D2265" t="inlineStr">
        <is>
          <t>QQQQ</t>
        </is>
      </c>
      <c r="K2265" t="n">
        <v>0.54</v>
      </c>
      <c r="L2265" t="n">
        <v>1.98</v>
      </c>
      <c r="M2265" t="n">
        <v>1.66</v>
      </c>
      <c r="N2265" t="n">
        <v>1.52</v>
      </c>
      <c r="O2265" t="n">
        <v>5.7</v>
      </c>
      <c r="P2265" t="n">
        <v>1.73</v>
      </c>
      <c r="Q2265" t="n">
        <v>2.62</v>
      </c>
      <c r="R2265" t="n">
        <v>2.77</v>
      </c>
      <c r="S2265" t="n">
        <v>2</v>
      </c>
      <c r="T2265" t="n">
        <v>9.119999999999999</v>
      </c>
      <c r="U2265" t="n">
        <v>1.25</v>
      </c>
      <c r="V2265" t="n">
        <v>1.77</v>
      </c>
      <c r="W2265" t="n">
        <v>1.76</v>
      </c>
      <c r="X2265" t="n">
        <v>0.92</v>
      </c>
      <c r="Y2265" t="n">
        <v>5.71</v>
      </c>
      <c r="Z2265" t="n">
        <v>0.61</v>
      </c>
      <c r="AA2265" t="n">
        <v>1.92</v>
      </c>
      <c r="AB2265" t="n">
        <v>1.42</v>
      </c>
      <c r="AC2265" t="n">
        <v>0.95</v>
      </c>
      <c r="AD2265" t="n">
        <v>4.88</v>
      </c>
      <c r="AE2265" t="n">
        <v>0.75</v>
      </c>
      <c r="AF2265" t="n">
        <v>1.63</v>
      </c>
      <c r="AG2265" t="n">
        <v>1.13</v>
      </c>
      <c r="AH2265" t="n">
        <v>1.04</v>
      </c>
      <c r="AI2265" t="n">
        <v>4.55</v>
      </c>
      <c r="AJ2265" t="n">
        <v>0.52</v>
      </c>
      <c r="AK2265" t="n">
        <v>1.82</v>
      </c>
      <c r="AL2265" t="n">
        <v>1.42</v>
      </c>
      <c r="AM2265" t="n">
        <v>1.15</v>
      </c>
      <c r="AN2265" t="n">
        <v>4.9</v>
      </c>
      <c r="AO2265" t="n">
        <v>-2.65</v>
      </c>
      <c r="AP2265" t="n">
        <v>-7.82</v>
      </c>
      <c r="AQ2265" t="n">
        <v>-5.54</v>
      </c>
      <c r="AR2265" t="n">
        <v>-3.86</v>
      </c>
      <c r="AS2265" t="n">
        <v>-19.66</v>
      </c>
      <c r="AT2265" t="n">
        <v>-4.32</v>
      </c>
      <c r="AU2265" t="n">
        <v>-1.69</v>
      </c>
      <c r="AV2265" t="n">
        <v>-0.99</v>
      </c>
      <c r="AW2265" t="n">
        <v>-1.42</v>
      </c>
      <c r="AX2265" t="n">
        <v>-8.380000000000001</v>
      </c>
      <c r="AY2265" t="n">
        <v>-2.32</v>
      </c>
      <c r="AZ2265" t="n">
        <v>0.76</v>
      </c>
      <c r="BA2265" t="n">
        <v>0.6899999999999999</v>
      </c>
      <c r="BB2265" t="n">
        <v>1.17</v>
      </c>
      <c r="BC2265" t="n">
        <v>0.5</v>
      </c>
      <c r="BD2265" t="n">
        <v>0.05</v>
      </c>
      <c r="BE2265" t="n">
        <v>1.92</v>
      </c>
      <c r="BF2265" t="n">
        <v>0.38</v>
      </c>
    </row>
    <row r="2267">
      <c r="A2267" t="inlineStr">
        <is>
          <t>Reconciliation of operating cost per ASM excluding special items, fuel and profit sharing - Mainline only</t>
        </is>
      </c>
    </row>
    <row r="2268">
      <c r="A2268" t="inlineStr">
        <is>
          <t>Total operating expenses as reported</t>
        </is>
      </c>
      <c r="C2268" t="inlineStr">
        <is>
          <t>Million</t>
        </is>
      </c>
      <c r="D2268" t="inlineStr">
        <is>
          <t>QQQQ</t>
        </is>
      </c>
      <c r="F2268" t="n">
        <v>9295</v>
      </c>
      <c r="G2268" t="n">
        <v>9308</v>
      </c>
      <c r="H2268" t="n">
        <v>9540</v>
      </c>
      <c r="I2268" t="n">
        <v>9695</v>
      </c>
      <c r="J2268" t="n">
        <v>37840</v>
      </c>
      <c r="K2268" t="n">
        <v>9265</v>
      </c>
      <c r="L2268" t="n">
        <v>9956</v>
      </c>
      <c r="M2268" t="n">
        <v>9879</v>
      </c>
      <c r="N2268" t="n">
        <v>9300</v>
      </c>
      <c r="O2268" t="n">
        <v>38401</v>
      </c>
      <c r="P2268" t="n">
        <v>8611</v>
      </c>
      <c r="Q2268" t="n">
        <v>8906</v>
      </c>
      <c r="R2268" t="n">
        <v>8707</v>
      </c>
      <c r="S2268" t="n">
        <v>8562</v>
      </c>
      <c r="T2268" t="n">
        <v>34786</v>
      </c>
      <c r="U2268" t="n">
        <v>8100</v>
      </c>
      <c r="V2268" t="n">
        <v>8612</v>
      </c>
      <c r="W2268" t="n">
        <v>9163</v>
      </c>
      <c r="X2268" t="n">
        <v>9022</v>
      </c>
      <c r="Y2268" t="n">
        <v>34896</v>
      </c>
      <c r="Z2268" t="n">
        <v>9023</v>
      </c>
      <c r="AA2268" t="n">
        <v>9570</v>
      </c>
      <c r="AB2268" t="n">
        <v>9646</v>
      </c>
      <c r="AC2268" t="n">
        <v>9910</v>
      </c>
      <c r="AD2268" t="n">
        <v>38149</v>
      </c>
    </row>
    <row r="2269">
      <c r="A2269" t="inlineStr">
        <is>
          <t>Link check</t>
        </is>
      </c>
      <c r="F2269">
        <f>F2268-F2335</f>
        <v/>
      </c>
      <c r="G2269">
        <f>G2268-G2335</f>
        <v/>
      </c>
      <c r="H2269">
        <f>H2268-H2335</f>
        <v/>
      </c>
      <c r="I2269">
        <f>I2268-I2335</f>
        <v/>
      </c>
      <c r="J2269">
        <f>J2268-J2335</f>
        <v/>
      </c>
      <c r="K2269">
        <f>K2268-K2335</f>
        <v/>
      </c>
      <c r="L2269">
        <f>L2268-L2335</f>
        <v/>
      </c>
      <c r="M2269">
        <f>M2268-M2335</f>
        <v/>
      </c>
      <c r="N2269">
        <f>N2268-N2335</f>
        <v/>
      </c>
      <c r="P2269">
        <f>P2268-P2335</f>
        <v/>
      </c>
      <c r="Q2269">
        <f>Q2268-Q2335</f>
        <v/>
      </c>
      <c r="R2269">
        <f>R2268-R2335</f>
        <v/>
      </c>
      <c r="S2269">
        <f>S2268-S2335</f>
        <v/>
      </c>
      <c r="U2269">
        <f>U2268-U2335</f>
        <v/>
      </c>
      <c r="V2269">
        <f>V2268-V2335</f>
        <v/>
      </c>
      <c r="W2269">
        <f>W2268-W2335</f>
        <v/>
      </c>
      <c r="X2269">
        <f>X2268-X2335</f>
        <v/>
      </c>
      <c r="Z2269">
        <f>Z2268-Z2335</f>
        <v/>
      </c>
      <c r="AA2269">
        <f>AA2268-AA2335</f>
        <v/>
      </c>
      <c r="AB2269">
        <f>AB2268-AB2335</f>
        <v/>
      </c>
      <c r="AC2269">
        <f>AC2268-AC2335</f>
        <v/>
      </c>
      <c r="AD2269">
        <f>AD2268-AD2335</f>
        <v/>
      </c>
      <c r="AH2269">
        <f>AH2268-AH2335</f>
        <v/>
      </c>
      <c r="AM2269">
        <f>AM2268-AM2335</f>
        <v/>
      </c>
      <c r="AR2269">
        <f>AR2268-AR2335</f>
        <v/>
      </c>
      <c r="AV2269">
        <f>AV2268-AV2335</f>
        <v/>
      </c>
    </row>
    <row r="2270">
      <c r="A2270" t="inlineStr">
        <is>
          <t>Less: regional expenses:</t>
        </is>
      </c>
    </row>
    <row r="2271">
      <c r="A2271" t="inlineStr">
        <is>
          <t>Fuel</t>
        </is>
      </c>
      <c r="C2271" t="inlineStr">
        <is>
          <t>Million</t>
        </is>
      </c>
      <c r="D2271" t="inlineStr">
        <is>
          <t>QQQQ</t>
        </is>
      </c>
      <c r="F2271" t="n">
        <v>-536</v>
      </c>
      <c r="G2271" t="n">
        <v>-521</v>
      </c>
      <c r="H2271" t="n">
        <v>-535</v>
      </c>
      <c r="I2271" t="n">
        <v>-517</v>
      </c>
      <c r="J2271" t="n">
        <v>-2108</v>
      </c>
      <c r="K2271" t="n">
        <v>-500</v>
      </c>
      <c r="L2271" t="n">
        <v>-535</v>
      </c>
      <c r="M2271" t="n">
        <v>-538</v>
      </c>
      <c r="N2271" t="n">
        <v>-437</v>
      </c>
      <c r="O2271" t="n">
        <v>-2009</v>
      </c>
      <c r="P2271" t="n">
        <v>-311</v>
      </c>
      <c r="Q2271" t="n">
        <v>-349</v>
      </c>
      <c r="R2271" t="n">
        <v>-310</v>
      </c>
      <c r="S2271" t="n">
        <v>-260</v>
      </c>
      <c r="T2271" t="n">
        <v>-1230</v>
      </c>
      <c r="U2271" t="n">
        <v>-219</v>
      </c>
      <c r="V2271" t="n">
        <v>-279</v>
      </c>
      <c r="W2271" t="n">
        <v>-303</v>
      </c>
      <c r="X2271" t="n">
        <v>-308</v>
      </c>
      <c r="Y2271" t="n">
        <v>-1109</v>
      </c>
      <c r="Z2271" t="n">
        <v>-318</v>
      </c>
      <c r="AA2271" t="n">
        <v>-329</v>
      </c>
      <c r="AB2271" t="n">
        <v>-352</v>
      </c>
      <c r="AC2271" t="n">
        <v>-383</v>
      </c>
      <c r="AD2271" t="n">
        <v>-1382</v>
      </c>
    </row>
    <row r="2272">
      <c r="A2272" t="inlineStr">
        <is>
          <t>Other</t>
        </is>
      </c>
      <c r="C2272" t="inlineStr">
        <is>
          <t>Million</t>
        </is>
      </c>
      <c r="D2272" t="inlineStr">
        <is>
          <t>QQQQ</t>
        </is>
      </c>
      <c r="F2272" t="n">
        <v>-1076</v>
      </c>
      <c r="G2272" t="n">
        <v>-1070</v>
      </c>
      <c r="H2272" t="n">
        <v>-1064</v>
      </c>
      <c r="I2272" t="n">
        <v>-1098</v>
      </c>
      <c r="J2272" t="n">
        <v>-4309</v>
      </c>
      <c r="K2272" t="n">
        <v>-1094</v>
      </c>
      <c r="L2272" t="n">
        <v>-1122</v>
      </c>
      <c r="M2272" t="n">
        <v>-1130</v>
      </c>
      <c r="N2272" t="n">
        <v>-1161</v>
      </c>
      <c r="O2272" t="n">
        <v>-4507</v>
      </c>
      <c r="P2272" t="n">
        <v>-1151</v>
      </c>
      <c r="Q2272" t="n">
        <v>-1208</v>
      </c>
      <c r="R2272" t="n">
        <v>-1208</v>
      </c>
      <c r="S2272" t="n">
        <v>-1186</v>
      </c>
      <c r="T2272" t="n">
        <v>-4753</v>
      </c>
      <c r="U2272" t="n">
        <v>-1213</v>
      </c>
      <c r="V2272" t="n">
        <v>-1239</v>
      </c>
      <c r="W2272" t="n">
        <v>-1235</v>
      </c>
      <c r="X2272" t="n">
        <v>-1247</v>
      </c>
      <c r="Y2272" t="n">
        <v>-4935</v>
      </c>
      <c r="Z2272" t="n">
        <v>-1255</v>
      </c>
      <c r="AA2272" t="n">
        <v>-1291</v>
      </c>
      <c r="AB2272" t="n">
        <v>-1302</v>
      </c>
      <c r="AC2272" t="n">
        <v>-1315</v>
      </c>
      <c r="AD2272" t="n">
        <v>-5164</v>
      </c>
    </row>
    <row r="2273">
      <c r="A2273" t="inlineStr">
        <is>
          <t>Total mainline operating expenses</t>
        </is>
      </c>
      <c r="C2273" t="inlineStr">
        <is>
          <t>Million</t>
        </is>
      </c>
      <c r="D2273" t="inlineStr">
        <is>
          <t>QQQQ</t>
        </is>
      </c>
      <c r="F2273" t="n">
        <v>7683</v>
      </c>
      <c r="G2273" t="n">
        <v>7717</v>
      </c>
      <c r="H2273" t="n">
        <v>7941</v>
      </c>
      <c r="I2273" t="n">
        <v>8080</v>
      </c>
      <c r="J2273" t="n">
        <v>31423</v>
      </c>
      <c r="K2273" t="n">
        <v>7671</v>
      </c>
      <c r="L2273" t="n">
        <v>8299</v>
      </c>
      <c r="M2273" t="n">
        <v>8211</v>
      </c>
      <c r="N2273" t="n">
        <v>7702</v>
      </c>
      <c r="O2273" t="n">
        <v>31885</v>
      </c>
      <c r="P2273" t="n">
        <v>7149</v>
      </c>
      <c r="Q2273" t="n">
        <v>7349</v>
      </c>
      <c r="R2273" t="n">
        <v>7189</v>
      </c>
      <c r="S2273" t="n">
        <v>7116</v>
      </c>
      <c r="T2273" t="n">
        <v>28803</v>
      </c>
      <c r="U2273" t="n">
        <v>6668</v>
      </c>
      <c r="V2273" t="n">
        <v>7094</v>
      </c>
      <c r="W2273" t="n">
        <v>7625</v>
      </c>
      <c r="X2273" t="n">
        <v>7467</v>
      </c>
      <c r="Y2273" t="n">
        <v>28852</v>
      </c>
      <c r="Z2273" t="n">
        <v>7450</v>
      </c>
      <c r="AA2273" t="n">
        <v>7950</v>
      </c>
      <c r="AB2273" t="n">
        <v>7992</v>
      </c>
      <c r="AC2273" t="n">
        <v>8212</v>
      </c>
      <c r="AD2273" t="n">
        <v>31603</v>
      </c>
    </row>
    <row r="2274">
      <c r="A2274" t="inlineStr">
        <is>
          <t>Total mainline operating expenses-c</t>
        </is>
      </c>
      <c r="F2274">
        <f>SUM(F2271:F2272)+F2268</f>
        <v/>
      </c>
      <c r="G2274">
        <f>SUM(G2271:G2272)+G2268</f>
        <v/>
      </c>
      <c r="H2274">
        <f>SUM(H2271:H2272)+H2268</f>
        <v/>
      </c>
      <c r="I2274">
        <f>SUM(I2271:I2272)+I2268</f>
        <v/>
      </c>
      <c r="J2274">
        <f>SUM(J2271:J2272)+J2268</f>
        <v/>
      </c>
      <c r="K2274">
        <f>SUM(K2271:K2272)+K2268</f>
        <v/>
      </c>
      <c r="L2274">
        <f>SUM(L2271:L2272)+L2268</f>
        <v/>
      </c>
      <c r="M2274">
        <f>SUM(M2271:M2272)+M2268</f>
        <v/>
      </c>
      <c r="N2274">
        <f>SUM(N2271:N2272)+N2268</f>
        <v/>
      </c>
      <c r="O2274">
        <f>SUM(O2271:O2272)+O2268</f>
        <v/>
      </c>
      <c r="P2274">
        <f>SUM(P2271:P2272)+P2268</f>
        <v/>
      </c>
      <c r="Q2274">
        <f>SUM(Q2271:Q2272)+Q2268</f>
        <v/>
      </c>
      <c r="R2274">
        <f>SUM(R2271:R2272)+R2268</f>
        <v/>
      </c>
      <c r="S2274">
        <f>SUM(S2271:S2272)+S2268</f>
        <v/>
      </c>
      <c r="T2274">
        <f>SUM(T2271:T2272)+T2268</f>
        <v/>
      </c>
      <c r="U2274">
        <f>SUM(U2271:U2272)+U2268</f>
        <v/>
      </c>
      <c r="V2274">
        <f>SUM(V2271:V2272)+V2268</f>
        <v/>
      </c>
      <c r="W2274">
        <f>SUM(W2271:W2272)+W2268</f>
        <v/>
      </c>
      <c r="X2274">
        <f>SUM(X2271:X2272)+X2268</f>
        <v/>
      </c>
      <c r="Y2274">
        <f>SUM(Y2271:Y2272)+Y2268</f>
        <v/>
      </c>
      <c r="Z2274">
        <f>SUM(Z2271:Z2272)+Z2268</f>
        <v/>
      </c>
      <c r="AA2274">
        <f>SUM(AA2271:AA2272)+AA2268</f>
        <v/>
      </c>
      <c r="AB2274">
        <f>SUM(AB2271:AB2272)+AB2268</f>
        <v/>
      </c>
      <c r="AC2274">
        <f>SUM(AC2271:AC2272)+AC2268</f>
        <v/>
      </c>
      <c r="AD2274">
        <f>SUM(AD2271:AD2272)+AD2268</f>
        <v/>
      </c>
      <c r="AH2274">
        <f>SUM(AH2271:AH2272)+AH2268</f>
        <v/>
      </c>
      <c r="AM2274">
        <f>SUM(AM2271:AM2272)+AM2268</f>
        <v/>
      </c>
      <c r="AR2274">
        <f>SUM(AR2271:AR2272)+AR2268</f>
        <v/>
      </c>
      <c r="AV2274">
        <f>SUM(AV2271:AV2272)+AV2268</f>
        <v/>
      </c>
    </row>
    <row r="2275">
      <c r="A2275" t="inlineStr">
        <is>
          <t>Sum check</t>
        </is>
      </c>
      <c r="F2275">
        <f>F2273-F2274</f>
        <v/>
      </c>
      <c r="G2275">
        <f>G2273-G2274</f>
        <v/>
      </c>
      <c r="H2275">
        <f>H2273-H2274</f>
        <v/>
      </c>
      <c r="I2275">
        <f>I2273-I2274</f>
        <v/>
      </c>
      <c r="J2275">
        <f>J2273-J2274</f>
        <v/>
      </c>
      <c r="K2275">
        <f>K2273-K2274</f>
        <v/>
      </c>
      <c r="L2275">
        <f>L2273-L2274</f>
        <v/>
      </c>
      <c r="M2275">
        <f>M2273-M2274</f>
        <v/>
      </c>
      <c r="N2275">
        <f>N2273-N2274</f>
        <v/>
      </c>
      <c r="O2275">
        <f>O2273-O2274</f>
        <v/>
      </c>
      <c r="P2275">
        <f>P2273-P2274</f>
        <v/>
      </c>
      <c r="Q2275">
        <f>Q2273-Q2274</f>
        <v/>
      </c>
      <c r="R2275">
        <f>R2273-R2274</f>
        <v/>
      </c>
      <c r="S2275">
        <f>S2273-S2274</f>
        <v/>
      </c>
      <c r="T2275">
        <f>T2273-T2274</f>
        <v/>
      </c>
      <c r="U2275">
        <f>U2273-U2274</f>
        <v/>
      </c>
      <c r="V2275">
        <f>V2273-V2274</f>
        <v/>
      </c>
      <c r="W2275">
        <f>W2273-W2274</f>
        <v/>
      </c>
      <c r="X2275">
        <f>X2273-X2274</f>
        <v/>
      </c>
      <c r="Y2275">
        <f>Y2273-Y2274</f>
        <v/>
      </c>
      <c r="Z2275">
        <f>Z2273-Z2274</f>
        <v/>
      </c>
      <c r="AA2275">
        <f>AA2273-AA2274</f>
        <v/>
      </c>
      <c r="AB2275">
        <f>AB2273-AB2274</f>
        <v/>
      </c>
      <c r="AC2275">
        <f>AC2273-AC2274</f>
        <v/>
      </c>
      <c r="AD2275">
        <f>AD2273-AD2274</f>
        <v/>
      </c>
      <c r="AH2275">
        <f>AH2273-AH2274</f>
        <v/>
      </c>
      <c r="AM2275">
        <f>AM2273-AM2274</f>
        <v/>
      </c>
      <c r="AR2275">
        <f>AR2273-AR2274</f>
        <v/>
      </c>
      <c r="AV2275">
        <f>AV2273-AV2274</f>
        <v/>
      </c>
    </row>
    <row r="2277">
      <c r="A2277" t="inlineStr">
        <is>
          <t>Special items, net</t>
        </is>
      </c>
      <c r="C2277" t="inlineStr">
        <is>
          <t>Million</t>
        </is>
      </c>
      <c r="D2277" t="inlineStr">
        <is>
          <t>QQQQ</t>
        </is>
      </c>
      <c r="F2277" t="n">
        <v>-110</v>
      </c>
      <c r="G2277" t="n">
        <v>-36</v>
      </c>
      <c r="H2277" t="n">
        <v>-55</v>
      </c>
      <c r="I2277" t="n">
        <v>-497</v>
      </c>
      <c r="J2277" t="n">
        <v>-697</v>
      </c>
      <c r="K2277" t="n">
        <v>137</v>
      </c>
      <c r="L2277" t="n">
        <v>-251</v>
      </c>
      <c r="M2277" t="n">
        <v>-221</v>
      </c>
      <c r="N2277" t="n">
        <v>-466</v>
      </c>
      <c r="O2277" t="n">
        <v>-800</v>
      </c>
      <c r="P2277" t="n">
        <v>-303</v>
      </c>
      <c r="Q2277" t="n">
        <v>-144</v>
      </c>
      <c r="R2277" t="n">
        <v>-163</v>
      </c>
      <c r="S2277" t="n">
        <v>-441</v>
      </c>
      <c r="T2277" t="n">
        <v>-1051</v>
      </c>
      <c r="U2277" t="n">
        <v>-99</v>
      </c>
      <c r="V2277" t="n">
        <v>-62</v>
      </c>
      <c r="W2277" t="n">
        <v>-289</v>
      </c>
      <c r="X2277" t="n">
        <v>-259</v>
      </c>
      <c r="Y2277" t="n">
        <v>-709</v>
      </c>
      <c r="Z2277" t="n">
        <v>-119</v>
      </c>
      <c r="AA2277" t="n">
        <v>-202</v>
      </c>
      <c r="AB2277" t="n">
        <v>-112</v>
      </c>
      <c r="AC2277" t="n">
        <v>-280</v>
      </c>
      <c r="AD2277" t="n">
        <v>-712</v>
      </c>
    </row>
    <row r="2278">
      <c r="A2278" t="inlineStr">
        <is>
          <t>Mainline operating expenses excluding special items</t>
        </is>
      </c>
      <c r="C2278" t="inlineStr">
        <is>
          <t>Million</t>
        </is>
      </c>
      <c r="D2278" t="inlineStr">
        <is>
          <t>QQQQ</t>
        </is>
      </c>
      <c r="F2278" t="n">
        <v>7573</v>
      </c>
      <c r="G2278" t="n">
        <v>7681</v>
      </c>
      <c r="H2278" t="n">
        <v>7886</v>
      </c>
      <c r="I2278" t="n">
        <v>7583</v>
      </c>
      <c r="J2278" t="n">
        <v>30726</v>
      </c>
      <c r="K2278" t="n">
        <v>7808</v>
      </c>
      <c r="L2278" t="n">
        <v>8048</v>
      </c>
      <c r="M2278" t="n">
        <v>7990</v>
      </c>
      <c r="N2278" t="n">
        <v>7236</v>
      </c>
      <c r="O2278" t="n">
        <v>31085</v>
      </c>
      <c r="P2278" t="n">
        <v>6846</v>
      </c>
      <c r="Q2278" t="n">
        <v>7205</v>
      </c>
      <c r="R2278" t="n">
        <v>7026</v>
      </c>
      <c r="S2278" t="n">
        <v>6675</v>
      </c>
      <c r="T2278" t="n">
        <v>27752</v>
      </c>
      <c r="U2278" t="n">
        <v>6569</v>
      </c>
      <c r="V2278" t="n">
        <v>7032</v>
      </c>
      <c r="W2278" t="n">
        <v>7336</v>
      </c>
      <c r="X2278" t="n">
        <v>7208</v>
      </c>
      <c r="Y2278" t="n">
        <v>28143</v>
      </c>
      <c r="Z2278" t="n">
        <v>7331</v>
      </c>
      <c r="AA2278" t="n">
        <v>7748</v>
      </c>
      <c r="AB2278" t="n">
        <v>7880</v>
      </c>
      <c r="AC2278" t="n">
        <v>7932</v>
      </c>
      <c r="AD2278" t="n">
        <v>30891</v>
      </c>
    </row>
    <row r="2279">
      <c r="A2279" t="inlineStr">
        <is>
          <t>Mainline operating expenses excluding special items-c</t>
        </is>
      </c>
      <c r="F2279">
        <f>F2273+F2277</f>
        <v/>
      </c>
      <c r="G2279">
        <f>G2273+G2277</f>
        <v/>
      </c>
      <c r="H2279">
        <f>H2273+H2277</f>
        <v/>
      </c>
      <c r="I2279">
        <f>I2273+I2277</f>
        <v/>
      </c>
      <c r="J2279">
        <f>J2273+J2277</f>
        <v/>
      </c>
      <c r="K2279">
        <f>K2273+K2277</f>
        <v/>
      </c>
      <c r="L2279">
        <f>L2273+L2277</f>
        <v/>
      </c>
      <c r="M2279">
        <f>M2273+M2277</f>
        <v/>
      </c>
      <c r="N2279">
        <f>N2273+N2277</f>
        <v/>
      </c>
      <c r="O2279">
        <f>O2273+O2277</f>
        <v/>
      </c>
      <c r="P2279">
        <f>P2273+P2277</f>
        <v/>
      </c>
      <c r="Q2279">
        <f>Q2273+Q2277</f>
        <v/>
      </c>
      <c r="R2279">
        <f>R2273+R2277</f>
        <v/>
      </c>
      <c r="S2279">
        <f>S2273+S2277</f>
        <v/>
      </c>
      <c r="T2279">
        <f>T2273+T2277</f>
        <v/>
      </c>
      <c r="U2279">
        <f>U2273+U2277</f>
        <v/>
      </c>
      <c r="V2279">
        <f>V2273+V2277</f>
        <v/>
      </c>
      <c r="W2279">
        <f>W2273+W2277</f>
        <v/>
      </c>
      <c r="X2279">
        <f>X2273+X2277</f>
        <v/>
      </c>
      <c r="Y2279">
        <f>Y2273+Y2277</f>
        <v/>
      </c>
      <c r="Z2279">
        <f>Z2273+Z2277</f>
        <v/>
      </c>
      <c r="AA2279">
        <f>AA2273+AA2277</f>
        <v/>
      </c>
      <c r="AB2279">
        <f>AB2273+AB2277</f>
        <v/>
      </c>
      <c r="AC2279">
        <f>AC2273+AC2277</f>
        <v/>
      </c>
      <c r="AD2279">
        <f>AD2273+AD2277</f>
        <v/>
      </c>
      <c r="AH2279">
        <f>AH2273+AH2277</f>
        <v/>
      </c>
      <c r="AM2279">
        <f>AM2273+AM2277</f>
        <v/>
      </c>
      <c r="AR2279">
        <f>AR2273+AR2277</f>
        <v/>
      </c>
      <c r="AV2279">
        <f>AV2273+AV2277</f>
        <v/>
      </c>
    </row>
    <row r="2280">
      <c r="A2280" t="inlineStr">
        <is>
          <t>Sum check</t>
        </is>
      </c>
      <c r="F2280">
        <f>F2278-F2279</f>
        <v/>
      </c>
      <c r="G2280">
        <f>G2278-G2279</f>
        <v/>
      </c>
      <c r="H2280">
        <f>H2278-H2279</f>
        <v/>
      </c>
      <c r="I2280">
        <f>I2278-I2279</f>
        <v/>
      </c>
      <c r="J2280">
        <f>J2278-J2279</f>
        <v/>
      </c>
      <c r="K2280">
        <f>K2278-K2279</f>
        <v/>
      </c>
      <c r="L2280">
        <f>L2278-L2279</f>
        <v/>
      </c>
      <c r="M2280">
        <f>M2278-M2279</f>
        <v/>
      </c>
      <c r="N2280">
        <f>N2278-N2279</f>
        <v/>
      </c>
      <c r="O2280">
        <f>O2278-O2279</f>
        <v/>
      </c>
      <c r="P2280">
        <f>P2278-P2279</f>
        <v/>
      </c>
      <c r="Q2280">
        <f>Q2278-Q2279</f>
        <v/>
      </c>
      <c r="R2280">
        <f>R2278-R2279</f>
        <v/>
      </c>
      <c r="S2280">
        <f>S2278-S2279</f>
        <v/>
      </c>
      <c r="T2280">
        <f>T2278-T2279</f>
        <v/>
      </c>
      <c r="U2280">
        <f>U2278-U2279</f>
        <v/>
      </c>
      <c r="V2280">
        <f>V2278-V2279</f>
        <v/>
      </c>
      <c r="W2280">
        <f>W2278-W2279</f>
        <v/>
      </c>
      <c r="X2280">
        <f>X2278-X2279</f>
        <v/>
      </c>
      <c r="Y2280">
        <f>Y2278-Y2279</f>
        <v/>
      </c>
      <c r="Z2280">
        <f>Z2278-Z2279</f>
        <v/>
      </c>
      <c r="AA2280">
        <f>AA2278-AA2279</f>
        <v/>
      </c>
      <c r="AB2280">
        <f>AB2278-AB2279</f>
        <v/>
      </c>
      <c r="AC2280">
        <f>AC2278-AC2279</f>
        <v/>
      </c>
      <c r="AD2280">
        <f>AD2278-AD2279</f>
        <v/>
      </c>
      <c r="AH2280">
        <f>AH2278-AH2279</f>
        <v/>
      </c>
      <c r="AM2280">
        <f>AM2278-AM2279</f>
        <v/>
      </c>
      <c r="AR2280">
        <f>AR2278-AR2279</f>
        <v/>
      </c>
      <c r="AV2280">
        <f>AV2278-AV2279</f>
        <v/>
      </c>
    </row>
    <row r="2282">
      <c r="A2282" t="inlineStr">
        <is>
          <t>Aircraft fuel and related taxes</t>
        </is>
      </c>
      <c r="C2282" t="inlineStr">
        <is>
          <t>Million</t>
        </is>
      </c>
      <c r="D2282" t="inlineStr">
        <is>
          <t>QQQQ</t>
        </is>
      </c>
      <c r="F2282" t="n">
        <v>-2795</v>
      </c>
      <c r="G2282" t="n">
        <v>-2752</v>
      </c>
      <c r="H2282" t="n">
        <v>-2865</v>
      </c>
      <c r="I2282" t="n">
        <v>-2697</v>
      </c>
      <c r="J2282" t="n">
        <v>-11109</v>
      </c>
      <c r="K2282" t="n">
        <v>-2711</v>
      </c>
      <c r="L2282" t="n">
        <v>-2830</v>
      </c>
      <c r="M2282" t="n">
        <v>-2829</v>
      </c>
      <c r="N2282" t="n">
        <v>-2222</v>
      </c>
      <c r="O2282" t="n">
        <v>-10592</v>
      </c>
      <c r="P2282" t="n">
        <v>-1544</v>
      </c>
      <c r="Q2282" t="n">
        <v>-1774</v>
      </c>
      <c r="R2282" t="n">
        <v>-1593</v>
      </c>
      <c r="S2282" t="n">
        <v>-1314</v>
      </c>
      <c r="T2282" t="n">
        <v>-6226</v>
      </c>
      <c r="U2282" t="n">
        <v>-1029</v>
      </c>
      <c r="V2282" t="n">
        <v>-1314</v>
      </c>
      <c r="W2282" t="n">
        <v>-1393</v>
      </c>
      <c r="X2282" t="n">
        <v>-1335</v>
      </c>
      <c r="Y2282" t="n">
        <v>-5071</v>
      </c>
      <c r="Z2282" t="n">
        <v>-1402</v>
      </c>
      <c r="AA2282" t="n">
        <v>-1510</v>
      </c>
      <c r="AB2282" t="n">
        <v>-1570</v>
      </c>
      <c r="AC2282" t="n">
        <v>-1646</v>
      </c>
      <c r="AD2282" t="n">
        <v>-6128</v>
      </c>
    </row>
    <row r="2283">
      <c r="A2283" t="inlineStr">
        <is>
          <t>Mainline operating expenses excluding special items and fuel</t>
        </is>
      </c>
      <c r="C2283" t="inlineStr">
        <is>
          <t>Million</t>
        </is>
      </c>
      <c r="D2283" t="inlineStr">
        <is>
          <t>QQQQ</t>
        </is>
      </c>
      <c r="F2283" t="n">
        <v>4778</v>
      </c>
      <c r="G2283" t="n">
        <v>4929</v>
      </c>
      <c r="H2283" t="n">
        <v>5021</v>
      </c>
      <c r="I2283" t="n">
        <v>4886</v>
      </c>
      <c r="J2283" t="n">
        <v>19617</v>
      </c>
      <c r="K2283" t="n">
        <v>5097</v>
      </c>
      <c r="L2283" t="n">
        <v>5218</v>
      </c>
      <c r="M2283" t="n">
        <v>5161</v>
      </c>
      <c r="N2283" t="n">
        <v>5014</v>
      </c>
      <c r="O2283" t="n">
        <v>20493</v>
      </c>
      <c r="P2283" t="n">
        <v>5302</v>
      </c>
      <c r="Q2283" t="n">
        <v>5431</v>
      </c>
      <c r="R2283" t="n">
        <v>5433</v>
      </c>
      <c r="S2283" t="n">
        <v>5361</v>
      </c>
      <c r="T2283" t="n">
        <v>21526</v>
      </c>
      <c r="U2283" t="n">
        <v>5540</v>
      </c>
      <c r="V2283" t="n">
        <v>5718</v>
      </c>
      <c r="W2283" t="n">
        <v>5943</v>
      </c>
      <c r="X2283" t="n">
        <v>5873</v>
      </c>
      <c r="Y2283" t="n">
        <v>23072</v>
      </c>
      <c r="Z2283" t="n">
        <v>5929</v>
      </c>
      <c r="AA2283" t="n">
        <v>6238</v>
      </c>
      <c r="AB2283" t="n">
        <v>6310</v>
      </c>
      <c r="AC2283" t="n">
        <v>6286</v>
      </c>
      <c r="AD2283" t="n">
        <v>24763</v>
      </c>
    </row>
    <row r="2284">
      <c r="A2284" t="inlineStr">
        <is>
          <t>Mainline operating expenses excluding special items and fuel-c</t>
        </is>
      </c>
      <c r="F2284">
        <f>F2278+F2282</f>
        <v/>
      </c>
      <c r="G2284">
        <f>G2278+G2282</f>
        <v/>
      </c>
      <c r="H2284">
        <f>H2278+H2282</f>
        <v/>
      </c>
      <c r="I2284">
        <f>I2278+I2282</f>
        <v/>
      </c>
      <c r="J2284">
        <f>J2278+J2282</f>
        <v/>
      </c>
      <c r="K2284">
        <f>K2278+K2282</f>
        <v/>
      </c>
      <c r="L2284">
        <f>L2278+L2282</f>
        <v/>
      </c>
      <c r="M2284">
        <f>M2278+M2282</f>
        <v/>
      </c>
      <c r="N2284">
        <f>N2278+N2282</f>
        <v/>
      </c>
      <c r="O2284">
        <f>O2278+O2282</f>
        <v/>
      </c>
      <c r="P2284">
        <f>P2278+P2282</f>
        <v/>
      </c>
      <c r="Q2284">
        <f>Q2278+Q2282</f>
        <v/>
      </c>
      <c r="R2284">
        <f>R2278+R2282</f>
        <v/>
      </c>
      <c r="S2284">
        <f>S2278+S2282</f>
        <v/>
      </c>
      <c r="T2284">
        <f>T2278+T2282</f>
        <v/>
      </c>
      <c r="U2284">
        <f>U2278+U2282</f>
        <v/>
      </c>
      <c r="V2284">
        <f>V2278+V2282</f>
        <v/>
      </c>
      <c r="W2284">
        <f>W2278+W2282</f>
        <v/>
      </c>
      <c r="X2284">
        <f>X2278+X2282</f>
        <v/>
      </c>
      <c r="Y2284">
        <f>Y2278+Y2282</f>
        <v/>
      </c>
      <c r="Z2284">
        <f>Z2278+Z2282</f>
        <v/>
      </c>
      <c r="AA2284">
        <f>AA2278+AA2282</f>
        <v/>
      </c>
      <c r="AB2284">
        <f>AB2278+AB2282</f>
        <v/>
      </c>
      <c r="AC2284">
        <f>AC2278+AC2282</f>
        <v/>
      </c>
      <c r="AD2284">
        <f>AD2278+AD2282</f>
        <v/>
      </c>
      <c r="AH2284">
        <f>AH2278+AH2282</f>
        <v/>
      </c>
      <c r="AM2284">
        <f>AM2278+AM2282</f>
        <v/>
      </c>
      <c r="AR2284">
        <f>AR2278+AR2282</f>
        <v/>
      </c>
      <c r="AV2284">
        <f>AV2278+AV2282</f>
        <v/>
      </c>
    </row>
    <row r="2285">
      <c r="A2285" t="inlineStr">
        <is>
          <t>Sum check</t>
        </is>
      </c>
      <c r="F2285">
        <f>F2283-F2284</f>
        <v/>
      </c>
      <c r="G2285">
        <f>G2283-G2284</f>
        <v/>
      </c>
      <c r="H2285">
        <f>H2283-H2284</f>
        <v/>
      </c>
      <c r="I2285">
        <f>I2283-I2284</f>
        <v/>
      </c>
      <c r="J2285">
        <f>J2283-J2284</f>
        <v/>
      </c>
      <c r="K2285">
        <f>K2283-K2284</f>
        <v/>
      </c>
      <c r="L2285">
        <f>L2283-L2284</f>
        <v/>
      </c>
      <c r="M2285">
        <f>M2283-M2284</f>
        <v/>
      </c>
      <c r="N2285">
        <f>N2283-N2284</f>
        <v/>
      </c>
      <c r="O2285">
        <f>O2283-O2284</f>
        <v/>
      </c>
      <c r="P2285">
        <f>P2283-P2284</f>
        <v/>
      </c>
      <c r="Q2285">
        <f>Q2283-Q2284</f>
        <v/>
      </c>
      <c r="R2285">
        <f>R2283-R2284</f>
        <v/>
      </c>
      <c r="S2285">
        <f>S2283-S2284</f>
        <v/>
      </c>
      <c r="T2285">
        <f>T2283-T2284</f>
        <v/>
      </c>
      <c r="U2285">
        <f>U2283-U2284</f>
        <v/>
      </c>
      <c r="V2285">
        <f>V2283-V2284</f>
        <v/>
      </c>
      <c r="W2285">
        <f>W2283-W2284</f>
        <v/>
      </c>
      <c r="X2285">
        <f>X2283-X2284</f>
        <v/>
      </c>
      <c r="Y2285">
        <f>Y2283-Y2284</f>
        <v/>
      </c>
      <c r="Z2285">
        <f>Z2283-Z2284</f>
        <v/>
      </c>
      <c r="AA2285">
        <f>AA2283-AA2284</f>
        <v/>
      </c>
      <c r="AB2285">
        <f>AB2283-AB2284</f>
        <v/>
      </c>
      <c r="AC2285">
        <f>AC2283-AC2284</f>
        <v/>
      </c>
      <c r="AD2285">
        <f>AD2283-AD2284</f>
        <v/>
      </c>
      <c r="AH2285">
        <f>AH2283-AH2284</f>
        <v/>
      </c>
      <c r="AM2285">
        <f>AM2283-AM2284</f>
        <v/>
      </c>
      <c r="AR2285">
        <f>AR2283-AR2284</f>
        <v/>
      </c>
      <c r="AV2285">
        <f>AV2283-AV2284</f>
        <v/>
      </c>
    </row>
    <row r="2287">
      <c r="A2287" t="inlineStr">
        <is>
          <t>Profit sharing</t>
        </is>
      </c>
      <c r="C2287" t="inlineStr">
        <is>
          <t>Million</t>
        </is>
      </c>
      <c r="D2287" t="inlineStr">
        <is>
          <t>QQQQ</t>
        </is>
      </c>
      <c r="F2287" t="n">
        <v>-6</v>
      </c>
      <c r="I2287" t="n">
        <v>-49</v>
      </c>
      <c r="K2287" t="n">
        <v>-5</v>
      </c>
    </row>
    <row r="2288">
      <c r="A2288" t="inlineStr">
        <is>
          <t>Mainline operating expenses excluding special items fuel and profit sharing</t>
        </is>
      </c>
      <c r="C2288" t="inlineStr">
        <is>
          <t>Million</t>
        </is>
      </c>
      <c r="D2288" t="inlineStr">
        <is>
          <t>QQQQ</t>
        </is>
      </c>
      <c r="F2288" t="n">
        <v>4772</v>
      </c>
      <c r="I2288" t="n">
        <v>4837</v>
      </c>
      <c r="K2288" t="n">
        <v>5092</v>
      </c>
    </row>
    <row r="2289">
      <c r="A2289" t="inlineStr">
        <is>
          <t>Mainline operating expenses excluding special items fuel and profit sharing-c</t>
        </is>
      </c>
      <c r="F2289">
        <f>F2283+F2287</f>
        <v/>
      </c>
      <c r="I2289">
        <f>I2283+I2287</f>
        <v/>
      </c>
      <c r="K2289">
        <f>K2283+K2287</f>
        <v/>
      </c>
      <c r="N2289">
        <f>N2283+N2287</f>
        <v/>
      </c>
      <c r="S2289">
        <f>S2283+S2287</f>
        <v/>
      </c>
      <c r="X2289">
        <f>X2283+X2287</f>
        <v/>
      </c>
      <c r="AC2289">
        <f>AC2283+AC2287</f>
        <v/>
      </c>
      <c r="AH2289">
        <f>AH2283+AH2287</f>
        <v/>
      </c>
      <c r="AM2289">
        <f>AM2283+AM2287</f>
        <v/>
      </c>
      <c r="AR2289">
        <f>AR2283+AR2287</f>
        <v/>
      </c>
      <c r="AV2289">
        <f>AV2283+AV2287</f>
        <v/>
      </c>
    </row>
    <row r="2290">
      <c r="A2290" t="inlineStr">
        <is>
          <t>Sum check</t>
        </is>
      </c>
      <c r="F2290">
        <f>F2288-F2289</f>
        <v/>
      </c>
      <c r="I2290">
        <f>I2288-I2289</f>
        <v/>
      </c>
      <c r="K2290">
        <f>K2288-K2289</f>
        <v/>
      </c>
      <c r="N2290">
        <f>N2288-N2289</f>
        <v/>
      </c>
      <c r="S2290">
        <f>S2288-S2289</f>
        <v/>
      </c>
      <c r="X2290">
        <f>X2288-X2289</f>
        <v/>
      </c>
      <c r="AC2290">
        <f>AC2288-AC2289</f>
        <v/>
      </c>
      <c r="AH2290">
        <f>AH2288-AH2289</f>
        <v/>
      </c>
      <c r="AM2290">
        <f>AM2288-AM2289</f>
        <v/>
      </c>
      <c r="AR2290">
        <f>AR2288-AR2289</f>
        <v/>
      </c>
      <c r="AV2290">
        <f>AV2288-AV2289</f>
        <v/>
      </c>
    </row>
    <row r="2292">
      <c r="A2292" t="inlineStr">
        <is>
          <t>(in cents)</t>
        </is>
      </c>
    </row>
    <row r="2293">
      <c r="A2293" t="inlineStr">
        <is>
          <t>Mainline operating expenses per ASM</t>
        </is>
      </c>
      <c r="C2293" t="inlineStr">
        <is>
          <t>Actual</t>
        </is>
      </c>
      <c r="D2293" t="inlineStr">
        <is>
          <t>QQQQ</t>
        </is>
      </c>
      <c r="F2293" t="n">
        <v>13.88</v>
      </c>
      <c r="G2293" t="n">
        <v>13.1</v>
      </c>
      <c r="H2293" t="n">
        <v>13.11</v>
      </c>
      <c r="I2293" t="n">
        <v>14.17</v>
      </c>
      <c r="J2293" t="n">
        <v>13.55</v>
      </c>
      <c r="K2293" t="n">
        <v>13.5</v>
      </c>
      <c r="L2293" t="n">
        <v>13.61</v>
      </c>
      <c r="M2293" t="n">
        <v>13.28</v>
      </c>
      <c r="N2293" t="n">
        <v>13.32</v>
      </c>
      <c r="O2293" t="n">
        <v>13.42</v>
      </c>
      <c r="P2293" t="n">
        <v>12.8</v>
      </c>
      <c r="Q2293" t="n">
        <v>11.87</v>
      </c>
      <c r="R2293" t="n">
        <v>11.33</v>
      </c>
      <c r="S2293" t="n">
        <v>12.24</v>
      </c>
      <c r="T2293" t="n">
        <v>12.03</v>
      </c>
      <c r="U2293" t="n">
        <v>11.58</v>
      </c>
      <c r="V2293" t="n">
        <v>11.32</v>
      </c>
      <c r="W2293" t="n">
        <v>11.96</v>
      </c>
      <c r="X2293" t="n">
        <v>12.93</v>
      </c>
      <c r="Y2293" t="n">
        <v>11.94</v>
      </c>
      <c r="Z2293" t="n">
        <v>13.17</v>
      </c>
      <c r="AA2293" t="n">
        <v>12.51</v>
      </c>
      <c r="AB2293" t="n">
        <v>12.37</v>
      </c>
      <c r="AC2293" t="n">
        <v>13.89</v>
      </c>
      <c r="AD2293" t="n">
        <v>12.96</v>
      </c>
    </row>
    <row r="2294">
      <c r="A2294" t="inlineStr">
        <is>
          <t>Special items ,net per ASM</t>
        </is>
      </c>
      <c r="C2294" t="inlineStr">
        <is>
          <t>Actual</t>
        </is>
      </c>
      <c r="D2294" t="inlineStr">
        <is>
          <t>QQQQ</t>
        </is>
      </c>
      <c r="F2294" t="n">
        <v>-0.2</v>
      </c>
      <c r="G2294" t="n">
        <v>-0.06</v>
      </c>
      <c r="H2294" t="n">
        <v>-0.09</v>
      </c>
      <c r="I2294" t="n">
        <v>-0.87</v>
      </c>
      <c r="J2294" t="n">
        <v>-0.3</v>
      </c>
      <c r="K2294" t="n">
        <v>0.24</v>
      </c>
      <c r="L2294" t="n">
        <v>-0.41</v>
      </c>
      <c r="M2294" t="n">
        <v>-0.36</v>
      </c>
      <c r="N2294" t="n">
        <v>-0.8100000000000001</v>
      </c>
      <c r="O2294" t="n">
        <v>-0.34</v>
      </c>
      <c r="P2294" t="n">
        <v>-0.54</v>
      </c>
      <c r="Q2294" t="n">
        <v>-0.23</v>
      </c>
      <c r="R2294" t="n">
        <v>-0.26</v>
      </c>
      <c r="S2294" t="n">
        <v>-0.76</v>
      </c>
      <c r="T2294" t="n">
        <v>-0.44</v>
      </c>
      <c r="U2294" t="n">
        <v>-0.17</v>
      </c>
      <c r="V2294" t="n">
        <v>-0.1</v>
      </c>
      <c r="W2294" t="n">
        <v>-0.45</v>
      </c>
      <c r="X2294" t="n">
        <v>-0.45</v>
      </c>
      <c r="Y2294" t="n">
        <v>-0.29</v>
      </c>
      <c r="Z2294" t="n">
        <v>-0.21</v>
      </c>
      <c r="AA2294" t="n">
        <v>-0.32</v>
      </c>
      <c r="AB2294" t="n">
        <v>-0.17</v>
      </c>
      <c r="AC2294" t="n">
        <v>-0.47</v>
      </c>
      <c r="AD2294" t="n">
        <v>-0.29</v>
      </c>
    </row>
    <row r="2295">
      <c r="A2295" t="inlineStr">
        <is>
          <t>Mainline operating expenses per ASM excluding special items</t>
        </is>
      </c>
      <c r="C2295" t="inlineStr">
        <is>
          <t>Actual</t>
        </is>
      </c>
      <c r="D2295" t="inlineStr">
        <is>
          <t>QQQQ</t>
        </is>
      </c>
      <c r="F2295" t="n">
        <v>13.68</v>
      </c>
      <c r="G2295" t="n">
        <v>13.04</v>
      </c>
      <c r="H2295" t="n">
        <v>13.02</v>
      </c>
      <c r="I2295" t="n">
        <v>13.3</v>
      </c>
      <c r="J2295" t="n">
        <v>13.25</v>
      </c>
      <c r="K2295" t="n">
        <v>13.74</v>
      </c>
      <c r="L2295" t="n">
        <v>13.19</v>
      </c>
      <c r="M2295" t="n">
        <v>12.92</v>
      </c>
      <c r="N2295" t="n">
        <v>12.51</v>
      </c>
      <c r="O2295" t="n">
        <v>13.09</v>
      </c>
      <c r="P2295" t="n">
        <v>12.26</v>
      </c>
      <c r="Q2295" t="n">
        <v>11.64</v>
      </c>
      <c r="R2295" t="n">
        <v>11.07</v>
      </c>
      <c r="S2295" t="n">
        <v>11.48</v>
      </c>
      <c r="T2295" t="n">
        <v>11.59</v>
      </c>
      <c r="U2295" t="n">
        <v>11.41</v>
      </c>
      <c r="V2295" t="n">
        <v>11.22</v>
      </c>
      <c r="W2295" t="n">
        <v>11.51</v>
      </c>
      <c r="X2295" t="n">
        <v>12.48</v>
      </c>
      <c r="Y2295" t="n">
        <v>11.64</v>
      </c>
      <c r="Z2295" t="n">
        <v>12.96</v>
      </c>
      <c r="AA2295" t="n">
        <v>12.2</v>
      </c>
      <c r="AB2295" t="n">
        <v>12.2</v>
      </c>
      <c r="AC2295" t="n">
        <v>13.41</v>
      </c>
      <c r="AD2295" t="n">
        <v>12.67</v>
      </c>
    </row>
    <row r="2296">
      <c r="A2296" t="inlineStr">
        <is>
          <t>Mainline operating expenses per ASM excluding special items-c</t>
        </is>
      </c>
      <c r="F2296">
        <f>F2293+F2294</f>
        <v/>
      </c>
      <c r="G2296">
        <f>G2293+G2294</f>
        <v/>
      </c>
      <c r="H2296">
        <f>H2293+H2294</f>
        <v/>
      </c>
      <c r="I2296">
        <f>I2293+I2294</f>
        <v/>
      </c>
      <c r="J2296">
        <f>J2293+J2294</f>
        <v/>
      </c>
      <c r="K2296">
        <f>K2293+K2294</f>
        <v/>
      </c>
      <c r="L2296">
        <f>L2293+L2294</f>
        <v/>
      </c>
      <c r="M2296">
        <f>M2293+M2294</f>
        <v/>
      </c>
      <c r="N2296">
        <f>N2293+N2294</f>
        <v/>
      </c>
      <c r="O2296">
        <f>O2293+O2294</f>
        <v/>
      </c>
      <c r="P2296">
        <f>P2293+P2294</f>
        <v/>
      </c>
      <c r="Q2296">
        <f>Q2293+Q2294</f>
        <v/>
      </c>
      <c r="R2296">
        <f>R2293+R2294</f>
        <v/>
      </c>
      <c r="S2296">
        <f>S2293+S2294</f>
        <v/>
      </c>
      <c r="T2296">
        <f>T2293+T2294</f>
        <v/>
      </c>
      <c r="U2296">
        <f>U2293+U2294</f>
        <v/>
      </c>
      <c r="V2296">
        <f>V2293+V2294</f>
        <v/>
      </c>
      <c r="W2296">
        <f>W2293+W2294</f>
        <v/>
      </c>
      <c r="X2296">
        <f>X2293+X2294</f>
        <v/>
      </c>
      <c r="Y2296">
        <f>Y2293+Y2294</f>
        <v/>
      </c>
      <c r="Z2296">
        <f>Z2293+Z2294</f>
        <v/>
      </c>
      <c r="AA2296">
        <f>AA2293+AA2294</f>
        <v/>
      </c>
      <c r="AB2296">
        <f>AB2293+AB2294</f>
        <v/>
      </c>
      <c r="AC2296">
        <f>AC2293+AC2294</f>
        <v/>
      </c>
      <c r="AD2296">
        <f>AD2293+AD2294</f>
        <v/>
      </c>
      <c r="AH2296">
        <f>AH2293+AH2294</f>
        <v/>
      </c>
      <c r="AM2296">
        <f>AM2293+AM2294</f>
        <v/>
      </c>
      <c r="AR2296">
        <f>AR2293+AR2294</f>
        <v/>
      </c>
      <c r="AV2296">
        <f>AV2293+AV2294</f>
        <v/>
      </c>
    </row>
    <row r="2297">
      <c r="A2297" t="inlineStr">
        <is>
          <t>Sum check</t>
        </is>
      </c>
      <c r="F2297">
        <f>F2295-F2296</f>
        <v/>
      </c>
      <c r="G2297">
        <f>G2295-G2296</f>
        <v/>
      </c>
      <c r="H2297">
        <f>H2295-H2296</f>
        <v/>
      </c>
      <c r="I2297">
        <f>I2295-I2296</f>
        <v/>
      </c>
      <c r="J2297">
        <f>J2295-J2296</f>
        <v/>
      </c>
      <c r="K2297">
        <f>K2295-K2296</f>
        <v/>
      </c>
      <c r="L2297">
        <f>L2295-L2296</f>
        <v/>
      </c>
      <c r="M2297">
        <f>M2295-M2296</f>
        <v/>
      </c>
      <c r="N2297">
        <f>N2295-N2296</f>
        <v/>
      </c>
      <c r="O2297">
        <f>O2295-O2296</f>
        <v/>
      </c>
      <c r="P2297">
        <f>P2295-P2296</f>
        <v/>
      </c>
      <c r="Q2297">
        <f>Q2295-Q2296</f>
        <v/>
      </c>
      <c r="R2297">
        <f>R2295-R2296</f>
        <v/>
      </c>
      <c r="S2297">
        <f>S2295-S2296</f>
        <v/>
      </c>
      <c r="T2297">
        <f>T2295-T2296</f>
        <v/>
      </c>
      <c r="U2297">
        <f>U2295-U2296</f>
        <v/>
      </c>
      <c r="V2297">
        <f>V2295-V2296</f>
        <v/>
      </c>
      <c r="W2297">
        <f>W2295-W2296</f>
        <v/>
      </c>
      <c r="X2297">
        <f>X2295-X2296</f>
        <v/>
      </c>
      <c r="Y2297">
        <f>Y2295-Y2296</f>
        <v/>
      </c>
      <c r="Z2297">
        <f>Z2295-Z2296</f>
        <v/>
      </c>
      <c r="AA2297">
        <f>AA2295-AA2296</f>
        <v/>
      </c>
      <c r="AB2297">
        <f>AB2295-AB2296</f>
        <v/>
      </c>
      <c r="AC2297">
        <f>AC2295-AC2296</f>
        <v/>
      </c>
      <c r="AD2297">
        <f>AD2295-AD2296</f>
        <v/>
      </c>
      <c r="AH2297">
        <f>AH2295-AH2296</f>
        <v/>
      </c>
      <c r="AM2297">
        <f>AM2295-AM2296</f>
        <v/>
      </c>
      <c r="AR2297">
        <f>AR2295-AR2296</f>
        <v/>
      </c>
      <c r="AV2297">
        <f>AV2295-AV2296</f>
        <v/>
      </c>
    </row>
    <row r="2299">
      <c r="A2299" t="inlineStr">
        <is>
          <t>Aircraft fuel and related taxes per ASM</t>
        </is>
      </c>
      <c r="C2299" t="inlineStr">
        <is>
          <t>Actual</t>
        </is>
      </c>
      <c r="D2299" t="inlineStr">
        <is>
          <t>QQQQ</t>
        </is>
      </c>
      <c r="F2299" t="n">
        <v>-5.05</v>
      </c>
      <c r="G2299" t="n">
        <v>-4.67</v>
      </c>
      <c r="H2299" t="n">
        <v>-4.73</v>
      </c>
      <c r="I2299" t="n">
        <v>-4.73</v>
      </c>
      <c r="J2299" t="n">
        <v>-4.79</v>
      </c>
      <c r="K2299" t="n">
        <v>-4.77</v>
      </c>
      <c r="L2299" t="n">
        <v>-4.64</v>
      </c>
      <c r="M2299" t="n">
        <v>-4.57</v>
      </c>
      <c r="N2299" t="n">
        <v>-3.84</v>
      </c>
      <c r="O2299" t="n">
        <v>-4.46</v>
      </c>
      <c r="P2299" t="n">
        <v>-2.76</v>
      </c>
      <c r="Q2299" t="n">
        <v>-2.86</v>
      </c>
      <c r="R2299" t="n">
        <v>-2.51</v>
      </c>
      <c r="S2299" t="n">
        <v>-2.26</v>
      </c>
      <c r="T2299" t="n">
        <v>-2.6</v>
      </c>
      <c r="U2299" t="n">
        <v>-1.79</v>
      </c>
      <c r="V2299" t="n">
        <v>-2.1</v>
      </c>
      <c r="W2299" t="n">
        <v>-2.18</v>
      </c>
      <c r="X2299" t="n">
        <v>-2.31</v>
      </c>
      <c r="Y2299" t="n">
        <v>-2.1</v>
      </c>
      <c r="Z2299" t="n">
        <v>-2.48</v>
      </c>
      <c r="AA2299" t="n">
        <v>-2.38</v>
      </c>
      <c r="AB2299" t="n">
        <v>-2.43</v>
      </c>
      <c r="AC2299" t="n">
        <v>-2.78</v>
      </c>
      <c r="AD2299" t="n">
        <v>-2.51</v>
      </c>
    </row>
    <row r="2300">
      <c r="A2300" t="inlineStr">
        <is>
          <t>Mainline operating expenses per ASM excluding special items and fuel</t>
        </is>
      </c>
      <c r="C2300" t="inlineStr">
        <is>
          <t>Actual</t>
        </is>
      </c>
      <c r="D2300" t="inlineStr">
        <is>
          <t>QQQQ</t>
        </is>
      </c>
      <c r="F2300" t="n">
        <v>8.630000000000001</v>
      </c>
      <c r="G2300" t="n">
        <v>8.369999999999999</v>
      </c>
      <c r="H2300" t="n">
        <v>8.289999999999999</v>
      </c>
      <c r="I2300" t="n">
        <v>8.57</v>
      </c>
      <c r="J2300" t="n">
        <v>8.460000000000001</v>
      </c>
      <c r="K2300" t="n">
        <v>8.970000000000001</v>
      </c>
      <c r="L2300" t="n">
        <v>8.550000000000001</v>
      </c>
      <c r="M2300" t="n">
        <v>8.35</v>
      </c>
      <c r="N2300" t="n">
        <v>8.67</v>
      </c>
      <c r="O2300" t="n">
        <v>8.630000000000001</v>
      </c>
      <c r="P2300" t="n">
        <v>9.49</v>
      </c>
      <c r="Q2300" t="n">
        <v>8.77</v>
      </c>
      <c r="R2300" t="n">
        <v>8.56</v>
      </c>
      <c r="S2300" t="n">
        <v>9.220000000000001</v>
      </c>
      <c r="T2300" t="n">
        <v>8.99</v>
      </c>
      <c r="U2300" t="n">
        <v>9.619999999999999</v>
      </c>
      <c r="V2300" t="n">
        <v>9.119999999999999</v>
      </c>
      <c r="W2300" t="n">
        <v>9.32</v>
      </c>
      <c r="X2300" t="n">
        <v>10.17</v>
      </c>
      <c r="Y2300" t="n">
        <v>9.539999999999999</v>
      </c>
      <c r="Z2300" t="n">
        <v>10.48</v>
      </c>
      <c r="AA2300" t="n">
        <v>9.82</v>
      </c>
      <c r="AB2300" t="n">
        <v>9.77</v>
      </c>
      <c r="AC2300" t="n">
        <v>10.63</v>
      </c>
      <c r="AD2300" t="n">
        <v>10.16</v>
      </c>
    </row>
    <row r="2301">
      <c r="A2301" t="inlineStr">
        <is>
          <t>Mainline operating expenses per ASM excluding special items and fuel-c</t>
        </is>
      </c>
      <c r="F2301">
        <f>F2295+F2299</f>
        <v/>
      </c>
      <c r="G2301">
        <f>G2295+G2299</f>
        <v/>
      </c>
      <c r="H2301">
        <f>H2295+H2299</f>
        <v/>
      </c>
      <c r="I2301">
        <f>I2295+I2299</f>
        <v/>
      </c>
      <c r="J2301">
        <f>J2295+J2299</f>
        <v/>
      </c>
      <c r="K2301">
        <f>K2295+K2299</f>
        <v/>
      </c>
      <c r="L2301">
        <f>L2295+L2299</f>
        <v/>
      </c>
      <c r="M2301">
        <f>M2295+M2299</f>
        <v/>
      </c>
      <c r="N2301">
        <f>N2295+N2299</f>
        <v/>
      </c>
      <c r="O2301">
        <f>O2295+O2299</f>
        <v/>
      </c>
      <c r="P2301">
        <f>P2295+P2299</f>
        <v/>
      </c>
      <c r="Q2301">
        <f>Q2295+Q2299</f>
        <v/>
      </c>
      <c r="R2301">
        <f>R2295+R2299</f>
        <v/>
      </c>
      <c r="S2301">
        <f>S2295+S2299</f>
        <v/>
      </c>
      <c r="T2301">
        <f>T2295+T2299</f>
        <v/>
      </c>
      <c r="U2301">
        <f>U2295+U2299</f>
        <v/>
      </c>
      <c r="V2301">
        <f>V2295+V2299</f>
        <v/>
      </c>
      <c r="W2301">
        <f>W2295+W2299</f>
        <v/>
      </c>
      <c r="X2301">
        <f>X2295+X2299</f>
        <v/>
      </c>
      <c r="Y2301">
        <f>Y2295+Y2299</f>
        <v/>
      </c>
      <c r="Z2301">
        <f>Z2295+Z2299</f>
        <v/>
      </c>
      <c r="AA2301">
        <f>AA2295+AA2299</f>
        <v/>
      </c>
      <c r="AB2301">
        <f>AB2295+AB2299</f>
        <v/>
      </c>
      <c r="AC2301">
        <f>AC2295+AC2299</f>
        <v/>
      </c>
      <c r="AD2301">
        <f>AD2295+AD2299</f>
        <v/>
      </c>
      <c r="AH2301">
        <f>AH2295+AH2299</f>
        <v/>
      </c>
      <c r="AM2301">
        <f>AM2295+AM2299</f>
        <v/>
      </c>
      <c r="AR2301">
        <f>AR2295+AR2299</f>
        <v/>
      </c>
      <c r="AV2301">
        <f>AV2295+AV2299</f>
        <v/>
      </c>
    </row>
    <row r="2302">
      <c r="A2302" t="inlineStr">
        <is>
          <t>Sum check</t>
        </is>
      </c>
      <c r="F2302">
        <f>F2300-F2301</f>
        <v/>
      </c>
      <c r="G2302">
        <f>G2300-G2301</f>
        <v/>
      </c>
      <c r="H2302">
        <f>H2300-H2301</f>
        <v/>
      </c>
      <c r="I2302">
        <f>I2300-I2301</f>
        <v/>
      </c>
      <c r="J2302">
        <f>J2300-J2301</f>
        <v/>
      </c>
      <c r="K2302">
        <f>K2300-K2301</f>
        <v/>
      </c>
      <c r="L2302">
        <f>L2300-L2301</f>
        <v/>
      </c>
      <c r="M2302">
        <f>M2300-M2301</f>
        <v/>
      </c>
      <c r="N2302">
        <f>N2300-N2301</f>
        <v/>
      </c>
      <c r="O2302">
        <f>O2300-O2301</f>
        <v/>
      </c>
      <c r="P2302">
        <f>P2300-P2301</f>
        <v/>
      </c>
      <c r="Q2302">
        <f>Q2300-Q2301</f>
        <v/>
      </c>
      <c r="R2302">
        <f>R2300-R2301</f>
        <v/>
      </c>
      <c r="S2302">
        <f>S2300-S2301</f>
        <v/>
      </c>
      <c r="T2302">
        <f>T2300-T2301</f>
        <v/>
      </c>
      <c r="U2302">
        <f>U2300-U2301</f>
        <v/>
      </c>
      <c r="V2302">
        <f>V2300-V2301</f>
        <v/>
      </c>
      <c r="W2302">
        <f>W2300-W2301</f>
        <v/>
      </c>
      <c r="X2302">
        <f>X2300-X2301</f>
        <v/>
      </c>
      <c r="Y2302">
        <f>Y2300-Y2301</f>
        <v/>
      </c>
      <c r="Z2302">
        <f>Z2300-Z2301</f>
        <v/>
      </c>
      <c r="AA2302">
        <f>AA2300-AA2301</f>
        <v/>
      </c>
      <c r="AB2302">
        <f>AB2300-AB2301</f>
        <v/>
      </c>
      <c r="AC2302">
        <f>AC2300-AC2301</f>
        <v/>
      </c>
      <c r="AD2302">
        <f>AD2300-AD2301</f>
        <v/>
      </c>
      <c r="AH2302">
        <f>AH2300-AH2301</f>
        <v/>
      </c>
      <c r="AM2302">
        <f>AM2300-AM2301</f>
        <v/>
      </c>
      <c r="AR2302">
        <f>AR2300-AR2301</f>
        <v/>
      </c>
      <c r="AV2302">
        <f>AV2300-AV2301</f>
        <v/>
      </c>
    </row>
    <row r="2304">
      <c r="A2304" t="inlineStr">
        <is>
          <t>Profit sharing per ASM</t>
        </is>
      </c>
      <c r="C2304" t="inlineStr">
        <is>
          <t>Actual</t>
        </is>
      </c>
      <c r="D2304" t="inlineStr">
        <is>
          <t>QQQQ</t>
        </is>
      </c>
      <c r="F2304" t="n">
        <v>-0.01</v>
      </c>
      <c r="I2304" t="n">
        <v>-0.09</v>
      </c>
      <c r="K2304" t="n">
        <v>-0.01</v>
      </c>
    </row>
    <row r="2305">
      <c r="A2305" t="inlineStr">
        <is>
          <t>Mainline operating expenses per ASM excluding special items fuel and profit sharing</t>
        </is>
      </c>
      <c r="C2305" t="inlineStr">
        <is>
          <t>Actual</t>
        </is>
      </c>
      <c r="D2305" t="inlineStr">
        <is>
          <t>QQQQ</t>
        </is>
      </c>
      <c r="F2305" t="n">
        <v>8.619999999999999</v>
      </c>
      <c r="I2305" t="n">
        <v>8.49</v>
      </c>
      <c r="K2305" t="n">
        <v>8.960000000000001</v>
      </c>
    </row>
    <row r="2306">
      <c r="A2306" t="inlineStr">
        <is>
          <t>Mainline operating expenses per ASM excluding special items fuel and profit sharing-c</t>
        </is>
      </c>
      <c r="F2306">
        <f>F2300+F2304</f>
        <v/>
      </c>
      <c r="I2306">
        <f>I2300+I2304</f>
        <v/>
      </c>
      <c r="K2306">
        <f>K2300+K2304</f>
        <v/>
      </c>
      <c r="N2306">
        <f>N2300+N2304</f>
        <v/>
      </c>
      <c r="S2306">
        <f>S2300+S2304</f>
        <v/>
      </c>
      <c r="X2306">
        <f>X2300+X2304</f>
        <v/>
      </c>
      <c r="AC2306">
        <f>AC2300+AC2304</f>
        <v/>
      </c>
      <c r="AH2306">
        <f>AH2300+AH2304</f>
        <v/>
      </c>
      <c r="AM2306">
        <f>AM2300+AM2304</f>
        <v/>
      </c>
      <c r="AR2306">
        <f>AR2300+AR2304</f>
        <v/>
      </c>
      <c r="AV2306">
        <f>AV2300+AV2304</f>
        <v/>
      </c>
    </row>
    <row r="2307">
      <c r="A2307" t="inlineStr">
        <is>
          <t>Sum check</t>
        </is>
      </c>
      <c r="F2307">
        <f>F2305-F2306</f>
        <v/>
      </c>
      <c r="I2307">
        <f>I2305-I2306</f>
        <v/>
      </c>
      <c r="K2307">
        <f>K2305-K2306</f>
        <v/>
      </c>
      <c r="N2307">
        <f>N2305-N2306</f>
        <v/>
      </c>
      <c r="S2307">
        <f>S2305-S2306</f>
        <v/>
      </c>
      <c r="X2307">
        <f>X2305-X2306</f>
        <v/>
      </c>
      <c r="AC2307">
        <f>AC2305-AC2306</f>
        <v/>
      </c>
      <c r="AH2307">
        <f>AH2305-AH2306</f>
        <v/>
      </c>
      <c r="AM2307">
        <f>AM2305-AM2306</f>
        <v/>
      </c>
      <c r="AR2307">
        <f>AR2305-AR2306</f>
        <v/>
      </c>
      <c r="AV2307">
        <f>AV2305-AV2306</f>
        <v/>
      </c>
    </row>
    <row r="2309">
      <c r="A2309" t="inlineStr">
        <is>
          <t>Reconciliation of operating cost per ASM excluding special items and fuel - Regional only</t>
        </is>
      </c>
    </row>
    <row r="2310">
      <c r="A2310" t="inlineStr">
        <is>
          <t>Total regional operating expenses</t>
        </is>
      </c>
      <c r="C2310" t="inlineStr">
        <is>
          <t>Million</t>
        </is>
      </c>
      <c r="D2310" t="inlineStr">
        <is>
          <t>QQQQ</t>
        </is>
      </c>
      <c r="F2310" t="n">
        <v>1612</v>
      </c>
      <c r="G2310" t="n">
        <v>1591</v>
      </c>
      <c r="H2310" t="n">
        <v>1599</v>
      </c>
      <c r="I2310" t="n">
        <v>1615</v>
      </c>
      <c r="J2310" t="n">
        <v>6417</v>
      </c>
      <c r="K2310" t="n">
        <v>1594</v>
      </c>
      <c r="L2310" t="n">
        <v>1657</v>
      </c>
      <c r="M2310" t="n">
        <v>1668</v>
      </c>
      <c r="N2310" t="n">
        <v>1598</v>
      </c>
      <c r="O2310" t="n">
        <v>6516</v>
      </c>
      <c r="P2310" t="n">
        <v>1462</v>
      </c>
      <c r="Q2310" t="n">
        <v>1557</v>
      </c>
      <c r="R2310" t="n">
        <v>1518</v>
      </c>
      <c r="S2310" t="n">
        <v>1446</v>
      </c>
      <c r="T2310" t="n">
        <v>5983</v>
      </c>
      <c r="U2310" t="n">
        <v>1432</v>
      </c>
      <c r="V2310" t="n">
        <v>1518</v>
      </c>
      <c r="W2310" t="n">
        <v>1538</v>
      </c>
      <c r="X2310" t="n">
        <v>1555</v>
      </c>
      <c r="Y2310" t="n">
        <v>6044</v>
      </c>
      <c r="Z2310" t="n">
        <v>1573</v>
      </c>
      <c r="AA2310" t="n">
        <v>1620</v>
      </c>
      <c r="AB2310" t="n">
        <v>1654</v>
      </c>
      <c r="AC2310" t="n">
        <v>1698</v>
      </c>
      <c r="AD2310" t="n">
        <v>6546</v>
      </c>
    </row>
    <row r="2311">
      <c r="A2311" t="inlineStr">
        <is>
          <t>Link check</t>
        </is>
      </c>
      <c r="F2311">
        <f>F2310-F1619</f>
        <v/>
      </c>
      <c r="G2311">
        <f>G2310-G1619</f>
        <v/>
      </c>
      <c r="H2311">
        <f>H2310-H1619</f>
        <v/>
      </c>
      <c r="I2311">
        <f>I2310-I1619</f>
        <v/>
      </c>
      <c r="J2311">
        <f>J2310-J1619</f>
        <v/>
      </c>
      <c r="K2311">
        <f>K2310-K1619</f>
        <v/>
      </c>
      <c r="L2311">
        <f>L2310-L1619</f>
        <v/>
      </c>
      <c r="M2311">
        <f>M2310-M1619</f>
        <v/>
      </c>
      <c r="N2311">
        <f>N2310-N1619</f>
        <v/>
      </c>
      <c r="O2311">
        <f>O2310-O1619</f>
        <v/>
      </c>
      <c r="P2311">
        <f>P2310-P1619</f>
        <v/>
      </c>
      <c r="Q2311">
        <f>Q2310-Q1619</f>
        <v/>
      </c>
      <c r="R2311">
        <f>R2310-R1619</f>
        <v/>
      </c>
      <c r="S2311">
        <f>S2310-S1619</f>
        <v/>
      </c>
      <c r="U2311">
        <f>U2310-U1619</f>
        <v/>
      </c>
      <c r="V2311">
        <f>V2310-V1619</f>
        <v/>
      </c>
      <c r="W2311">
        <f>W2310-W1619</f>
        <v/>
      </c>
      <c r="X2311">
        <f>X2310-X1619</f>
        <v/>
      </c>
      <c r="Y2311">
        <f>Y2310-Y1619</f>
        <v/>
      </c>
      <c r="Z2311">
        <f>Z2310-Z1619</f>
        <v/>
      </c>
      <c r="AA2311">
        <f>AA2310-AA1619</f>
        <v/>
      </c>
      <c r="AB2311">
        <f>AB2310-AB1619</f>
        <v/>
      </c>
      <c r="AC2311">
        <f>AC2310-AC1619</f>
        <v/>
      </c>
      <c r="AD2311">
        <f>AD2310-AD1619</f>
        <v/>
      </c>
      <c r="AH2311">
        <f>AH2310-AH1619</f>
        <v/>
      </c>
      <c r="AM2311">
        <f>AM2310-AM1619</f>
        <v/>
      </c>
      <c r="AR2311">
        <f>AR2310-AR1619</f>
        <v/>
      </c>
      <c r="AV2311">
        <f>AV2310-AV1619</f>
        <v/>
      </c>
    </row>
    <row r="2312">
      <c r="A2312" t="inlineStr">
        <is>
          <t>Regional operating special items ,net</t>
        </is>
      </c>
      <c r="C2312" t="inlineStr">
        <is>
          <t>Million</t>
        </is>
      </c>
      <c r="D2312" t="inlineStr">
        <is>
          <t>QQQQ</t>
        </is>
      </c>
      <c r="F2312" t="n">
        <v>-3</v>
      </c>
      <c r="G2312" t="n">
        <v>-1</v>
      </c>
      <c r="H2312" t="n">
        <v>14</v>
      </c>
      <c r="I2312" t="n">
        <v>-5</v>
      </c>
      <c r="J2312" t="n">
        <v>4</v>
      </c>
      <c r="K2312" t="n">
        <v>-4</v>
      </c>
      <c r="L2312" t="n">
        <v>-2</v>
      </c>
      <c r="M2312" t="n">
        <v>-2</v>
      </c>
      <c r="N2312" t="n">
        <v>-16</v>
      </c>
      <c r="O2312" t="n">
        <v>-24</v>
      </c>
      <c r="P2312" t="n">
        <v>-7</v>
      </c>
      <c r="Q2312" t="n">
        <v>-10</v>
      </c>
      <c r="R2312" t="n">
        <v>-2</v>
      </c>
      <c r="S2312" t="n">
        <v>-9</v>
      </c>
      <c r="T2312" t="n">
        <v>-29</v>
      </c>
      <c r="U2312" t="n">
        <v>-5</v>
      </c>
      <c r="V2312" t="n">
        <v>-3</v>
      </c>
      <c r="W2312" t="n">
        <v>-5</v>
      </c>
      <c r="X2312" t="n">
        <v>-2</v>
      </c>
      <c r="Y2312" t="n">
        <v>-14</v>
      </c>
      <c r="Z2312" t="n">
        <v>-2</v>
      </c>
      <c r="AA2312" t="n">
        <v>-1</v>
      </c>
      <c r="AB2312" t="n">
        <v>5</v>
      </c>
      <c r="AC2312" t="n">
        <v>-23</v>
      </c>
      <c r="AD2312" t="n">
        <v>-22</v>
      </c>
    </row>
    <row r="2313">
      <c r="A2313" t="inlineStr">
        <is>
          <t>Regional operating expenses excluding special items</t>
        </is>
      </c>
      <c r="C2313" t="inlineStr">
        <is>
          <t>Million</t>
        </is>
      </c>
      <c r="D2313" t="inlineStr">
        <is>
          <t>QQQQ</t>
        </is>
      </c>
      <c r="F2313" t="n">
        <v>1609</v>
      </c>
      <c r="G2313" t="n">
        <v>1590</v>
      </c>
      <c r="H2313" t="n">
        <v>1613</v>
      </c>
      <c r="I2313" t="n">
        <v>1610</v>
      </c>
      <c r="J2313" t="n">
        <v>6421</v>
      </c>
      <c r="K2313" t="n">
        <v>1590</v>
      </c>
      <c r="L2313" t="n">
        <v>1655</v>
      </c>
      <c r="M2313" t="n">
        <v>1666</v>
      </c>
      <c r="N2313" t="n">
        <v>1582</v>
      </c>
      <c r="O2313" t="n">
        <v>6492</v>
      </c>
      <c r="P2313" t="n">
        <v>1455</v>
      </c>
      <c r="Q2313" t="n">
        <v>1547</v>
      </c>
      <c r="R2313" t="n">
        <v>1516</v>
      </c>
      <c r="S2313" t="n">
        <v>1437</v>
      </c>
      <c r="T2313" t="n">
        <v>5954</v>
      </c>
      <c r="U2313" t="n">
        <v>1427</v>
      </c>
      <c r="V2313" t="n">
        <v>1515</v>
      </c>
      <c r="W2313" t="n">
        <v>1533</v>
      </c>
      <c r="X2313" t="n">
        <v>1553</v>
      </c>
      <c r="Y2313" t="n">
        <v>6030</v>
      </c>
      <c r="Z2313" t="n">
        <v>1571</v>
      </c>
      <c r="AA2313" t="n">
        <v>1619</v>
      </c>
      <c r="AB2313" t="n">
        <v>1659</v>
      </c>
      <c r="AC2313" t="n">
        <v>1675</v>
      </c>
      <c r="AD2313" t="n">
        <v>6524</v>
      </c>
    </row>
    <row r="2314">
      <c r="A2314" t="inlineStr">
        <is>
          <t>Regional operating expenses excluding special items-c</t>
        </is>
      </c>
      <c r="F2314">
        <f>F2310+F2312</f>
        <v/>
      </c>
      <c r="G2314">
        <f>G2310+G2312</f>
        <v/>
      </c>
      <c r="H2314">
        <f>H2310+H2312</f>
        <v/>
      </c>
      <c r="I2314">
        <f>I2310+I2312</f>
        <v/>
      </c>
      <c r="J2314">
        <f>J2310+J2312</f>
        <v/>
      </c>
      <c r="K2314">
        <f>K2310+K2312</f>
        <v/>
      </c>
      <c r="L2314">
        <f>L2310+L2312</f>
        <v/>
      </c>
      <c r="M2314">
        <f>M2310+M2312</f>
        <v/>
      </c>
      <c r="N2314">
        <f>N2310+N2312</f>
        <v/>
      </c>
      <c r="O2314">
        <f>O2310+O2312</f>
        <v/>
      </c>
      <c r="P2314">
        <f>P2310+P2312</f>
        <v/>
      </c>
      <c r="Q2314">
        <f>Q2310+Q2312</f>
        <v/>
      </c>
      <c r="R2314">
        <f>R2310+R2312</f>
        <v/>
      </c>
      <c r="S2314">
        <f>S2310+S2312</f>
        <v/>
      </c>
      <c r="T2314">
        <f>T2310+T2312</f>
        <v/>
      </c>
      <c r="U2314">
        <f>U2310+U2312</f>
        <v/>
      </c>
      <c r="V2314">
        <f>V2310+V2312</f>
        <v/>
      </c>
      <c r="W2314">
        <f>W2310+W2312</f>
        <v/>
      </c>
      <c r="X2314">
        <f>X2310+X2312</f>
        <v/>
      </c>
      <c r="Y2314">
        <f>Y2310+Y2312</f>
        <v/>
      </c>
      <c r="Z2314">
        <f>Z2310+Z2312</f>
        <v/>
      </c>
      <c r="AA2314">
        <f>AA2310+AA2312</f>
        <v/>
      </c>
      <c r="AB2314">
        <f>AB2310+AB2312</f>
        <v/>
      </c>
      <c r="AC2314">
        <f>AC2310+AC2312</f>
        <v/>
      </c>
      <c r="AD2314">
        <f>AD2310+AD2312</f>
        <v/>
      </c>
      <c r="AH2314">
        <f>AH2310+AH2312</f>
        <v/>
      </c>
      <c r="AM2314">
        <f>AM2310+AM2312</f>
        <v/>
      </c>
      <c r="AR2314">
        <f>AR2310+AR2312</f>
        <v/>
      </c>
      <c r="AV2314">
        <f>AV2310+AV2312</f>
        <v/>
      </c>
    </row>
    <row r="2315">
      <c r="A2315" t="inlineStr">
        <is>
          <t>Sum check</t>
        </is>
      </c>
      <c r="F2315">
        <f>F2313-F2314</f>
        <v/>
      </c>
      <c r="G2315">
        <f>G2313-G2314</f>
        <v/>
      </c>
      <c r="H2315">
        <f>H2313-H2314</f>
        <v/>
      </c>
      <c r="I2315">
        <f>I2313-I2314</f>
        <v/>
      </c>
      <c r="J2315">
        <f>J2313-J2314</f>
        <v/>
      </c>
      <c r="K2315">
        <f>K2313-K2314</f>
        <v/>
      </c>
      <c r="L2315">
        <f>L2313-L2314</f>
        <v/>
      </c>
      <c r="M2315">
        <f>M2313-M2314</f>
        <v/>
      </c>
      <c r="N2315">
        <f>N2313-N2314</f>
        <v/>
      </c>
      <c r="O2315">
        <f>O2313-O2314</f>
        <v/>
      </c>
      <c r="P2315">
        <f>P2313-P2314</f>
        <v/>
      </c>
      <c r="Q2315">
        <f>Q2313-Q2314</f>
        <v/>
      </c>
      <c r="R2315">
        <f>R2313-R2314</f>
        <v/>
      </c>
      <c r="S2315">
        <f>S2313-S2314</f>
        <v/>
      </c>
      <c r="T2315">
        <f>T2313-T2314</f>
        <v/>
      </c>
      <c r="U2315">
        <f>U2313-U2314</f>
        <v/>
      </c>
      <c r="V2315">
        <f>V2313-V2314</f>
        <v/>
      </c>
      <c r="W2315">
        <f>W2313-W2314</f>
        <v/>
      </c>
      <c r="X2315">
        <f>X2313-X2314</f>
        <v/>
      </c>
      <c r="Y2315">
        <f>Y2313-Y2314</f>
        <v/>
      </c>
      <c r="Z2315">
        <f>Z2313-Z2314</f>
        <v/>
      </c>
      <c r="AA2315">
        <f>AA2313-AA2314</f>
        <v/>
      </c>
      <c r="AB2315">
        <f>AB2313-AB2314</f>
        <v/>
      </c>
      <c r="AC2315">
        <f>AC2313-AC2314</f>
        <v/>
      </c>
      <c r="AD2315">
        <f>AD2313-AD2314</f>
        <v/>
      </c>
      <c r="AH2315">
        <f>AH2313-AH2314</f>
        <v/>
      </c>
      <c r="AM2315">
        <f>AM2313-AM2314</f>
        <v/>
      </c>
      <c r="AR2315">
        <f>AR2313-AR2314</f>
        <v/>
      </c>
      <c r="AV2315">
        <f>AV2313-AV2314</f>
        <v/>
      </c>
    </row>
    <row r="2317">
      <c r="A2317" t="inlineStr">
        <is>
          <t>Aircraft fuel and related taxes</t>
        </is>
      </c>
      <c r="C2317" t="inlineStr">
        <is>
          <t>Million</t>
        </is>
      </c>
      <c r="D2317" t="inlineStr">
        <is>
          <t>QQQQ</t>
        </is>
      </c>
      <c r="F2317" t="n">
        <v>-536</v>
      </c>
      <c r="G2317" t="n">
        <v>-521</v>
      </c>
      <c r="H2317" t="n">
        <v>-535</v>
      </c>
      <c r="I2317" t="n">
        <v>-517</v>
      </c>
      <c r="J2317" t="n">
        <v>-2108</v>
      </c>
      <c r="K2317" t="n">
        <v>-500</v>
      </c>
      <c r="L2317" t="n">
        <v>-535</v>
      </c>
      <c r="M2317" t="n">
        <v>-538</v>
      </c>
      <c r="N2317" t="n">
        <v>-437</v>
      </c>
      <c r="O2317" t="n">
        <v>-2009</v>
      </c>
      <c r="P2317" t="n">
        <v>-311</v>
      </c>
      <c r="Q2317" t="n">
        <v>-349</v>
      </c>
      <c r="R2317" t="n">
        <v>-310</v>
      </c>
      <c r="S2317" t="n">
        <v>-260</v>
      </c>
      <c r="T2317" t="n">
        <v>-1230</v>
      </c>
      <c r="U2317" t="n">
        <v>-219</v>
      </c>
      <c r="V2317" t="n">
        <v>-279</v>
      </c>
      <c r="W2317" t="n">
        <v>-303</v>
      </c>
      <c r="X2317" t="n">
        <v>-308</v>
      </c>
      <c r="Y2317" t="n">
        <v>-1109</v>
      </c>
      <c r="Z2317" t="n">
        <v>-318</v>
      </c>
      <c r="AA2317" t="n">
        <v>-329</v>
      </c>
      <c r="AB2317" t="n">
        <v>-352</v>
      </c>
      <c r="AC2317" t="n">
        <v>-383</v>
      </c>
      <c r="AD2317" t="n">
        <v>-1382</v>
      </c>
    </row>
    <row r="2318">
      <c r="A2318" t="inlineStr">
        <is>
          <t>Regional operating expenses excluding special items and fuel</t>
        </is>
      </c>
      <c r="C2318" t="inlineStr">
        <is>
          <t>Million</t>
        </is>
      </c>
      <c r="D2318" t="inlineStr">
        <is>
          <t>QQQQ</t>
        </is>
      </c>
      <c r="F2318" t="n">
        <v>1073</v>
      </c>
      <c r="G2318" t="n">
        <v>1069</v>
      </c>
      <c r="H2318" t="n">
        <v>1078</v>
      </c>
      <c r="I2318" t="n">
        <v>1093</v>
      </c>
      <c r="J2318" t="n">
        <v>4313</v>
      </c>
      <c r="K2318" t="n">
        <v>1090</v>
      </c>
      <c r="L2318" t="n">
        <v>1120</v>
      </c>
      <c r="M2318" t="n">
        <v>1128</v>
      </c>
      <c r="N2318" t="n">
        <v>1145</v>
      </c>
      <c r="O2318" t="n">
        <v>4483</v>
      </c>
      <c r="P2318" t="n">
        <v>1144</v>
      </c>
      <c r="Q2318" t="n">
        <v>1198</v>
      </c>
      <c r="R2318" t="n">
        <v>1206</v>
      </c>
      <c r="S2318" t="n">
        <v>1177</v>
      </c>
      <c r="T2318" t="n">
        <v>4724</v>
      </c>
      <c r="U2318" t="n">
        <v>1208</v>
      </c>
      <c r="V2318" t="n">
        <v>1236</v>
      </c>
      <c r="W2318" t="n">
        <v>1230</v>
      </c>
      <c r="X2318" t="n">
        <v>1245</v>
      </c>
      <c r="Y2318" t="n">
        <v>4921</v>
      </c>
      <c r="Z2318" t="n">
        <v>1253</v>
      </c>
      <c r="AA2318" t="n">
        <v>1290</v>
      </c>
      <c r="AB2318" t="n">
        <v>1307</v>
      </c>
      <c r="AC2318" t="n">
        <v>1292</v>
      </c>
      <c r="AD2318" t="n">
        <v>5142</v>
      </c>
    </row>
    <row r="2319">
      <c r="A2319" t="inlineStr">
        <is>
          <t>Regional operating expenses excluding special items and fuel-c</t>
        </is>
      </c>
      <c r="F2319">
        <f>F2313+F2317</f>
        <v/>
      </c>
      <c r="G2319">
        <f>G2313+G2317</f>
        <v/>
      </c>
      <c r="H2319">
        <f>H2313+H2317</f>
        <v/>
      </c>
      <c r="I2319">
        <f>I2313+I2317</f>
        <v/>
      </c>
      <c r="J2319">
        <f>J2313+J2317</f>
        <v/>
      </c>
      <c r="K2319">
        <f>K2313+K2317</f>
        <v/>
      </c>
      <c r="L2319">
        <f>L2313+L2317</f>
        <v/>
      </c>
      <c r="M2319">
        <f>M2313+M2317</f>
        <v/>
      </c>
      <c r="N2319">
        <f>N2313+N2317</f>
        <v/>
      </c>
      <c r="O2319">
        <f>O2313+O2317</f>
        <v/>
      </c>
      <c r="P2319">
        <f>P2313+P2317</f>
        <v/>
      </c>
      <c r="Q2319">
        <f>Q2313+Q2317</f>
        <v/>
      </c>
      <c r="R2319">
        <f>R2313+R2317</f>
        <v/>
      </c>
      <c r="S2319">
        <f>S2313+S2317</f>
        <v/>
      </c>
      <c r="T2319">
        <f>T2313+T2317</f>
        <v/>
      </c>
      <c r="U2319">
        <f>U2313+U2317</f>
        <v/>
      </c>
      <c r="V2319">
        <f>V2313+V2317</f>
        <v/>
      </c>
      <c r="W2319">
        <f>W2313+W2317</f>
        <v/>
      </c>
      <c r="X2319">
        <f>X2313+X2317</f>
        <v/>
      </c>
      <c r="Y2319">
        <f>Y2313+Y2317</f>
        <v/>
      </c>
      <c r="Z2319">
        <f>Z2313+Z2317</f>
        <v/>
      </c>
      <c r="AA2319">
        <f>AA2313+AA2317</f>
        <v/>
      </c>
      <c r="AB2319">
        <f>AB2313+AB2317</f>
        <v/>
      </c>
      <c r="AC2319">
        <f>AC2313+AC2317</f>
        <v/>
      </c>
      <c r="AD2319">
        <f>AD2313+AD2317</f>
        <v/>
      </c>
      <c r="AH2319">
        <f>AH2313+AH2317</f>
        <v/>
      </c>
      <c r="AM2319">
        <f>AM2313+AM2317</f>
        <v/>
      </c>
      <c r="AR2319">
        <f>AR2313+AR2317</f>
        <v/>
      </c>
      <c r="AV2319">
        <f>AV2313+AV2317</f>
        <v/>
      </c>
    </row>
    <row r="2320">
      <c r="A2320" t="inlineStr">
        <is>
          <t>Sum check</t>
        </is>
      </c>
      <c r="F2320">
        <f>F2318-F2319</f>
        <v/>
      </c>
      <c r="G2320">
        <f>G2318-G2319</f>
        <v/>
      </c>
      <c r="H2320">
        <f>H2318-H2319</f>
        <v/>
      </c>
      <c r="I2320">
        <f>I2318-I2319</f>
        <v/>
      </c>
      <c r="J2320">
        <f>J2318-J2319</f>
        <v/>
      </c>
      <c r="K2320">
        <f>K2318-K2319</f>
        <v/>
      </c>
      <c r="L2320">
        <f>L2318-L2319</f>
        <v/>
      </c>
      <c r="M2320">
        <f>M2318-M2319</f>
        <v/>
      </c>
      <c r="N2320">
        <f>N2318-N2319</f>
        <v/>
      </c>
      <c r="O2320">
        <f>O2318-O2319</f>
        <v/>
      </c>
      <c r="P2320">
        <f>P2318-P2319</f>
        <v/>
      </c>
      <c r="Q2320">
        <f>Q2318-Q2319</f>
        <v/>
      </c>
      <c r="R2320">
        <f>R2318-R2319</f>
        <v/>
      </c>
      <c r="S2320">
        <f>S2318-S2319</f>
        <v/>
      </c>
      <c r="T2320">
        <f>T2318-T2319</f>
        <v/>
      </c>
      <c r="U2320">
        <f>U2318-U2319</f>
        <v/>
      </c>
      <c r="V2320">
        <f>V2318-V2319</f>
        <v/>
      </c>
      <c r="W2320">
        <f>W2318-W2319</f>
        <v/>
      </c>
      <c r="X2320">
        <f>X2318-X2319</f>
        <v/>
      </c>
      <c r="Y2320">
        <f>Y2318-Y2319</f>
        <v/>
      </c>
      <c r="Z2320">
        <f>Z2318-Z2319</f>
        <v/>
      </c>
      <c r="AA2320">
        <f>AA2318-AA2319</f>
        <v/>
      </c>
      <c r="AB2320">
        <f>AB2318-AB2319</f>
        <v/>
      </c>
      <c r="AC2320">
        <f>AC2318-AC2319</f>
        <v/>
      </c>
      <c r="AD2320">
        <f>AD2318-AD2319</f>
        <v/>
      </c>
      <c r="AH2320">
        <f>AH2318-AH2319</f>
        <v/>
      </c>
      <c r="AM2320">
        <f>AM2318-AM2319</f>
        <v/>
      </c>
      <c r="AR2320">
        <f>AR2318-AR2319</f>
        <v/>
      </c>
      <c r="AV2320">
        <f>AV2318-AV2319</f>
        <v/>
      </c>
    </row>
    <row r="2322">
      <c r="A2322" t="inlineStr">
        <is>
          <t>(in cents)</t>
        </is>
      </c>
    </row>
    <row r="2323">
      <c r="A2323" t="inlineStr">
        <is>
          <t>Regional operating expenses per ASM</t>
        </is>
      </c>
      <c r="C2323" t="inlineStr">
        <is>
          <t>Actual</t>
        </is>
      </c>
      <c r="D2323" t="inlineStr">
        <is>
          <t>QQQQ</t>
        </is>
      </c>
      <c r="F2323" t="n">
        <v>23.8</v>
      </c>
      <c r="G2323" t="n">
        <v>22.35</v>
      </c>
      <c r="H2323" t="n">
        <v>22.2</v>
      </c>
      <c r="I2323" t="n">
        <v>23.24</v>
      </c>
      <c r="J2323" t="n">
        <v>22.88</v>
      </c>
      <c r="K2323" t="n">
        <v>24.3</v>
      </c>
      <c r="L2323" t="n">
        <v>23.37</v>
      </c>
      <c r="M2323" t="n">
        <v>22.94</v>
      </c>
      <c r="N2323" t="n">
        <v>22.15</v>
      </c>
      <c r="O2323" t="n">
        <v>23.16</v>
      </c>
      <c r="P2323" t="n">
        <v>21.07</v>
      </c>
      <c r="Q2323" t="n">
        <v>20.82</v>
      </c>
      <c r="R2323" t="n">
        <v>19.89</v>
      </c>
      <c r="S2323" t="n">
        <v>19.78</v>
      </c>
      <c r="T2323" t="n">
        <v>20.38</v>
      </c>
      <c r="U2323" t="n">
        <v>19.1</v>
      </c>
      <c r="V2323" t="n">
        <v>18.78</v>
      </c>
      <c r="W2323" t="n">
        <v>18.85</v>
      </c>
      <c r="X2323" t="n">
        <v>19.6</v>
      </c>
      <c r="Y2323" t="n">
        <v>19.08</v>
      </c>
      <c r="Z2323" t="n">
        <v>20.23</v>
      </c>
      <c r="AA2323" t="n">
        <v>19.71</v>
      </c>
      <c r="AB2323" t="n">
        <v>19.53</v>
      </c>
      <c r="AC2323" t="n">
        <v>20.67</v>
      </c>
      <c r="AD2323" t="n">
        <v>20.03</v>
      </c>
    </row>
    <row r="2324">
      <c r="A2324" t="inlineStr">
        <is>
          <t>Regional operating special items ,net per ASM</t>
        </is>
      </c>
      <c r="C2324" t="inlineStr">
        <is>
          <t>Actual</t>
        </is>
      </c>
      <c r="D2324" t="inlineStr">
        <is>
          <t>QQQQ</t>
        </is>
      </c>
      <c r="F2324" t="n">
        <v>-0.05</v>
      </c>
      <c r="G2324" t="n">
        <v>-0.01</v>
      </c>
      <c r="H2324" t="n">
        <v>0.19</v>
      </c>
      <c r="I2324" t="n">
        <v>-0.07000000000000001</v>
      </c>
      <c r="J2324" t="n">
        <v>0.02</v>
      </c>
      <c r="K2324" t="n">
        <v>-0.06</v>
      </c>
      <c r="L2324" t="n">
        <v>-0.02</v>
      </c>
      <c r="M2324" t="n">
        <v>-0.02</v>
      </c>
      <c r="N2324" t="n">
        <v>-0.23</v>
      </c>
      <c r="O2324" t="n">
        <v>-0.08</v>
      </c>
      <c r="P2324" t="n">
        <v>-0.11</v>
      </c>
      <c r="Q2324" t="n">
        <v>-0.13</v>
      </c>
      <c r="R2324" t="n">
        <v>-0.04</v>
      </c>
      <c r="S2324" t="n">
        <v>-0.13</v>
      </c>
      <c r="T2324" t="n">
        <v>-0.1</v>
      </c>
      <c r="U2324" t="n">
        <v>-0.07000000000000001</v>
      </c>
      <c r="V2324" t="n">
        <v>-0.03</v>
      </c>
      <c r="W2324" t="n">
        <v>-0.06</v>
      </c>
      <c r="X2324" t="n">
        <v>-0.02</v>
      </c>
      <c r="Y2324" t="n">
        <v>-0.05</v>
      </c>
      <c r="Z2324" t="n">
        <v>-0.04</v>
      </c>
      <c r="AA2324" t="n">
        <v>-0.02</v>
      </c>
      <c r="AB2324" t="n">
        <v>0.06</v>
      </c>
      <c r="AC2324" t="n">
        <v>-0.28</v>
      </c>
      <c r="AD2324" t="n">
        <v>-0.07000000000000001</v>
      </c>
    </row>
    <row r="2325">
      <c r="A2325" t="inlineStr">
        <is>
          <t>Regional operating expenses per ASM excluding special items</t>
        </is>
      </c>
      <c r="C2325" t="inlineStr">
        <is>
          <t>Actual</t>
        </is>
      </c>
      <c r="D2325" t="inlineStr">
        <is>
          <t>QQQQ</t>
        </is>
      </c>
      <c r="F2325" t="n">
        <v>23.74</v>
      </c>
      <c r="G2325" t="n">
        <v>22.34</v>
      </c>
      <c r="H2325" t="n">
        <v>22.39</v>
      </c>
      <c r="I2325" t="n">
        <v>23.17</v>
      </c>
      <c r="J2325" t="n">
        <v>22.9</v>
      </c>
      <c r="K2325" t="n">
        <v>24.24</v>
      </c>
      <c r="L2325" t="n">
        <v>23.35</v>
      </c>
      <c r="M2325" t="n">
        <v>22.92</v>
      </c>
      <c r="N2325" t="n">
        <v>21.93</v>
      </c>
      <c r="O2325" t="n">
        <v>23.08</v>
      </c>
      <c r="P2325" t="n">
        <v>20.96</v>
      </c>
      <c r="Q2325" t="n">
        <v>20.69</v>
      </c>
      <c r="R2325" t="n">
        <v>19.85</v>
      </c>
      <c r="S2325" t="n">
        <v>19.65</v>
      </c>
      <c r="T2325" t="n">
        <v>20.28</v>
      </c>
      <c r="U2325" t="n">
        <v>19.03</v>
      </c>
      <c r="V2325" t="n">
        <v>18.75</v>
      </c>
      <c r="W2325" t="n">
        <v>18.79</v>
      </c>
      <c r="X2325" t="n">
        <v>19.58</v>
      </c>
      <c r="Y2325" t="n">
        <v>19.04</v>
      </c>
      <c r="Z2325" t="n">
        <v>20.19</v>
      </c>
      <c r="AA2325" t="n">
        <v>19.69</v>
      </c>
      <c r="AB2325" t="n">
        <v>19.59</v>
      </c>
      <c r="AC2325" t="n">
        <v>20.38</v>
      </c>
      <c r="AD2325" t="n">
        <v>19.96</v>
      </c>
    </row>
    <row r="2326">
      <c r="A2326" t="inlineStr">
        <is>
          <t>Regional operating expenses per ASM excluding special items-c</t>
        </is>
      </c>
      <c r="F2326">
        <f>F2323+F2324</f>
        <v/>
      </c>
      <c r="G2326">
        <f>G2323+G2324</f>
        <v/>
      </c>
      <c r="H2326">
        <f>H2323+H2324</f>
        <v/>
      </c>
      <c r="I2326">
        <f>I2323+I2324</f>
        <v/>
      </c>
      <c r="J2326">
        <f>J2323+J2324</f>
        <v/>
      </c>
      <c r="K2326">
        <f>K2323+K2324</f>
        <v/>
      </c>
      <c r="L2326">
        <f>L2323+L2324</f>
        <v/>
      </c>
      <c r="M2326">
        <f>M2323+M2324</f>
        <v/>
      </c>
      <c r="N2326">
        <f>N2323+N2324</f>
        <v/>
      </c>
      <c r="O2326">
        <f>O2323+O2324</f>
        <v/>
      </c>
      <c r="P2326">
        <f>P2323+P2324</f>
        <v/>
      </c>
      <c r="Q2326">
        <f>Q2323+Q2324</f>
        <v/>
      </c>
      <c r="R2326">
        <f>R2323+R2324</f>
        <v/>
      </c>
      <c r="S2326">
        <f>S2323+S2324</f>
        <v/>
      </c>
      <c r="T2326">
        <f>T2323+T2324</f>
        <v/>
      </c>
      <c r="U2326">
        <f>U2323+U2324</f>
        <v/>
      </c>
      <c r="V2326">
        <f>V2323+V2324</f>
        <v/>
      </c>
      <c r="W2326">
        <f>W2323+W2324</f>
        <v/>
      </c>
      <c r="X2326">
        <f>X2323+X2324</f>
        <v/>
      </c>
      <c r="Y2326">
        <f>Y2323+Y2324</f>
        <v/>
      </c>
      <c r="Z2326">
        <f>Z2323+Z2324</f>
        <v/>
      </c>
      <c r="AA2326">
        <f>AA2323+AA2324</f>
        <v/>
      </c>
      <c r="AB2326">
        <f>AB2323+AB2324</f>
        <v/>
      </c>
      <c r="AC2326">
        <f>AC2323+AC2324</f>
        <v/>
      </c>
      <c r="AD2326">
        <f>AD2323+AD2324</f>
        <v/>
      </c>
      <c r="AH2326">
        <f>AH2323+AH2324</f>
        <v/>
      </c>
      <c r="AM2326">
        <f>AM2323+AM2324</f>
        <v/>
      </c>
      <c r="AR2326">
        <f>AR2323+AR2324</f>
        <v/>
      </c>
      <c r="AV2326">
        <f>AV2323+AV2324</f>
        <v/>
      </c>
    </row>
    <row r="2327">
      <c r="A2327" t="inlineStr">
        <is>
          <t>Sum check</t>
        </is>
      </c>
      <c r="F2327">
        <f>F2325-F2326</f>
        <v/>
      </c>
      <c r="G2327">
        <f>G2325-G2326</f>
        <v/>
      </c>
      <c r="H2327">
        <f>H2325-H2326</f>
        <v/>
      </c>
      <c r="I2327">
        <f>I2325-I2326</f>
        <v/>
      </c>
      <c r="J2327">
        <f>J2325-J2326</f>
        <v/>
      </c>
      <c r="K2327">
        <f>K2325-K2326</f>
        <v/>
      </c>
      <c r="L2327">
        <f>L2325-L2326</f>
        <v/>
      </c>
      <c r="M2327">
        <f>M2325-M2326</f>
        <v/>
      </c>
      <c r="N2327">
        <f>N2325-N2326</f>
        <v/>
      </c>
      <c r="O2327">
        <f>O2325-O2326</f>
        <v/>
      </c>
      <c r="P2327">
        <f>P2325-P2326</f>
        <v/>
      </c>
      <c r="Q2327">
        <f>Q2325-Q2326</f>
        <v/>
      </c>
      <c r="R2327">
        <f>R2325-R2326</f>
        <v/>
      </c>
      <c r="S2327">
        <f>S2325-S2326</f>
        <v/>
      </c>
      <c r="T2327">
        <f>T2325-T2326</f>
        <v/>
      </c>
      <c r="U2327">
        <f>U2325-U2326</f>
        <v/>
      </c>
      <c r="V2327">
        <f>V2325-V2326</f>
        <v/>
      </c>
      <c r="W2327">
        <f>W2325-W2326</f>
        <v/>
      </c>
      <c r="X2327">
        <f>X2325-X2326</f>
        <v/>
      </c>
      <c r="Y2327">
        <f>Y2325-Y2326</f>
        <v/>
      </c>
      <c r="Z2327">
        <f>Z2325-Z2326</f>
        <v/>
      </c>
      <c r="AA2327">
        <f>AA2325-AA2326</f>
        <v/>
      </c>
      <c r="AB2327">
        <f>AB2325-AB2326</f>
        <v/>
      </c>
      <c r="AC2327">
        <f>AC2325-AC2326</f>
        <v/>
      </c>
      <c r="AD2327">
        <f>AD2325-AD2326</f>
        <v/>
      </c>
      <c r="AH2327">
        <f>AH2325-AH2326</f>
        <v/>
      </c>
      <c r="AM2327">
        <f>AM2325-AM2326</f>
        <v/>
      </c>
      <c r="AR2327">
        <f>AR2325-AR2326</f>
        <v/>
      </c>
      <c r="AV2327">
        <f>AV2325-AV2326</f>
        <v/>
      </c>
    </row>
    <row r="2329">
      <c r="A2329" t="inlineStr">
        <is>
          <t>Aircraft fuel and related taxes per ASM</t>
        </is>
      </c>
      <c r="C2329" t="inlineStr">
        <is>
          <t>Actual</t>
        </is>
      </c>
      <c r="D2329" t="inlineStr">
        <is>
          <t>QQQQ</t>
        </is>
      </c>
      <c r="F2329" t="n">
        <v>-7.91</v>
      </c>
      <c r="G2329" t="n">
        <v>-7.32</v>
      </c>
      <c r="H2329" t="n">
        <v>-7.42</v>
      </c>
      <c r="I2329" t="n">
        <v>-7.44</v>
      </c>
      <c r="J2329" t="n">
        <v>-7.52</v>
      </c>
      <c r="K2329" t="n">
        <v>-7.62</v>
      </c>
      <c r="L2329" t="n">
        <v>-7.55</v>
      </c>
      <c r="M2329" t="n">
        <v>-7.4</v>
      </c>
      <c r="N2329" t="n">
        <v>-6.06</v>
      </c>
      <c r="O2329" t="n">
        <v>-7.14</v>
      </c>
      <c r="P2329" t="n">
        <v>-4.48</v>
      </c>
      <c r="Q2329" t="n">
        <v>-4.66</v>
      </c>
      <c r="R2329" t="n">
        <v>-4.07</v>
      </c>
      <c r="S2329" t="n">
        <v>-3.55</v>
      </c>
      <c r="T2329" t="n">
        <v>-4.19</v>
      </c>
      <c r="U2329" t="n">
        <v>-2.92</v>
      </c>
      <c r="V2329" t="n">
        <v>-3.46</v>
      </c>
      <c r="W2329" t="n">
        <v>-3.71</v>
      </c>
      <c r="X2329" t="n">
        <v>-3.88</v>
      </c>
      <c r="Y2329" t="n">
        <v>-3.5</v>
      </c>
      <c r="Z2329" t="n">
        <v>-4.09</v>
      </c>
      <c r="AA2329" t="n">
        <v>-4.01</v>
      </c>
      <c r="AB2329" t="n">
        <v>-4.15</v>
      </c>
      <c r="AC2329" t="n">
        <v>-4.66</v>
      </c>
      <c r="AD2329" t="n">
        <v>-4.23</v>
      </c>
    </row>
    <row r="2330">
      <c r="A2330" t="inlineStr">
        <is>
          <t>Regional operating expenses per ASM excluding special items and fuel</t>
        </is>
      </c>
      <c r="C2330" t="inlineStr">
        <is>
          <t>Actual</t>
        </is>
      </c>
      <c r="D2330" t="inlineStr">
        <is>
          <t>QQQQ</t>
        </is>
      </c>
      <c r="F2330" t="n">
        <v>15.83</v>
      </c>
      <c r="G2330" t="n">
        <v>15.02</v>
      </c>
      <c r="H2330" t="n">
        <v>14.97</v>
      </c>
      <c r="I2330" t="n">
        <v>15.73</v>
      </c>
      <c r="J2330" t="n">
        <v>15.38</v>
      </c>
      <c r="K2330" t="n">
        <v>16.62</v>
      </c>
      <c r="L2330" t="n">
        <v>15.8</v>
      </c>
      <c r="M2330" t="n">
        <v>15.52</v>
      </c>
      <c r="N2330" t="n">
        <v>15.87</v>
      </c>
      <c r="O2330" t="n">
        <v>15.94</v>
      </c>
      <c r="P2330" t="n">
        <v>16.47</v>
      </c>
      <c r="Q2330" t="n">
        <v>16.02</v>
      </c>
      <c r="R2330" t="n">
        <v>15.78</v>
      </c>
      <c r="S2330" t="n">
        <v>16.1</v>
      </c>
      <c r="T2330" t="n">
        <v>16.09</v>
      </c>
      <c r="U2330" t="n">
        <v>16.11</v>
      </c>
      <c r="V2330" t="n">
        <v>15.29</v>
      </c>
      <c r="W2330" t="n">
        <v>15.08</v>
      </c>
      <c r="X2330" t="n">
        <v>15.7</v>
      </c>
      <c r="Y2330" t="n">
        <v>15.53</v>
      </c>
      <c r="Z2330" t="n">
        <v>16.1</v>
      </c>
      <c r="AA2330" t="n">
        <v>15.69</v>
      </c>
      <c r="AB2330" t="n">
        <v>15.44</v>
      </c>
      <c r="AC2330" t="n">
        <v>15.72</v>
      </c>
      <c r="AD2330" t="n">
        <v>15.73</v>
      </c>
    </row>
    <row r="2331">
      <c r="A2331" t="inlineStr">
        <is>
          <t>Regional operating expenses per ASM excluding special items and fuel-c</t>
        </is>
      </c>
      <c r="F2331">
        <f>F2325+F2329</f>
        <v/>
      </c>
      <c r="G2331">
        <f>G2325+G2329</f>
        <v/>
      </c>
      <c r="H2331">
        <f>H2325+H2329</f>
        <v/>
      </c>
      <c r="I2331">
        <f>I2325+I2329</f>
        <v/>
      </c>
      <c r="J2331">
        <f>J2325+J2329</f>
        <v/>
      </c>
      <c r="K2331">
        <f>K2325+K2329</f>
        <v/>
      </c>
      <c r="L2331">
        <f>L2325+L2329</f>
        <v/>
      </c>
      <c r="M2331">
        <f>M2325+M2329</f>
        <v/>
      </c>
      <c r="N2331">
        <f>N2325+N2329</f>
        <v/>
      </c>
      <c r="O2331">
        <f>O2325+O2329</f>
        <v/>
      </c>
      <c r="P2331">
        <f>P2325+P2329</f>
        <v/>
      </c>
      <c r="Q2331">
        <f>Q2325+Q2329</f>
        <v/>
      </c>
      <c r="R2331">
        <f>R2325+R2329</f>
        <v/>
      </c>
      <c r="S2331">
        <f>S2325+S2329</f>
        <v/>
      </c>
      <c r="T2331">
        <f>T2325+T2329</f>
        <v/>
      </c>
      <c r="U2331">
        <f>U2325+U2329</f>
        <v/>
      </c>
      <c r="V2331">
        <f>V2325+V2329</f>
        <v/>
      </c>
      <c r="W2331">
        <f>W2325+W2329</f>
        <v/>
      </c>
      <c r="X2331">
        <f>X2325+X2329</f>
        <v/>
      </c>
      <c r="Y2331">
        <f>Y2325+Y2329</f>
        <v/>
      </c>
      <c r="Z2331">
        <f>Z2325+Z2329</f>
        <v/>
      </c>
      <c r="AA2331">
        <f>AA2325+AA2329</f>
        <v/>
      </c>
      <c r="AB2331">
        <f>AB2325+AB2329</f>
        <v/>
      </c>
      <c r="AC2331">
        <f>AC2325+AC2329</f>
        <v/>
      </c>
      <c r="AD2331">
        <f>AD2325+AD2329</f>
        <v/>
      </c>
      <c r="AH2331">
        <f>AH2325+AH2329</f>
        <v/>
      </c>
      <c r="AM2331">
        <f>AM2325+AM2329</f>
        <v/>
      </c>
      <c r="AR2331">
        <f>AR2325+AR2329</f>
        <v/>
      </c>
      <c r="AV2331">
        <f>AV2325+AV2329</f>
        <v/>
      </c>
    </row>
    <row r="2332">
      <c r="A2332" t="inlineStr">
        <is>
          <t>Sum check</t>
        </is>
      </c>
      <c r="F2332">
        <f>F2330-F2331</f>
        <v/>
      </c>
      <c r="G2332">
        <f>G2330-G2331</f>
        <v/>
      </c>
      <c r="H2332">
        <f>H2330-H2331</f>
        <v/>
      </c>
      <c r="I2332">
        <f>I2330-I2331</f>
        <v/>
      </c>
      <c r="J2332">
        <f>J2330-J2331</f>
        <v/>
      </c>
      <c r="K2332">
        <f>K2330-K2331</f>
        <v/>
      </c>
      <c r="L2332">
        <f>L2330-L2331</f>
        <v/>
      </c>
      <c r="M2332">
        <f>M2330-M2331</f>
        <v/>
      </c>
      <c r="N2332">
        <f>N2330-N2331</f>
        <v/>
      </c>
      <c r="O2332">
        <f>O2330-O2331</f>
        <v/>
      </c>
      <c r="P2332">
        <f>P2330-P2331</f>
        <v/>
      </c>
      <c r="Q2332">
        <f>Q2330-Q2331</f>
        <v/>
      </c>
      <c r="R2332">
        <f>R2330-R2331</f>
        <v/>
      </c>
      <c r="S2332">
        <f>S2330-S2331</f>
        <v/>
      </c>
      <c r="T2332">
        <f>T2330-T2331</f>
        <v/>
      </c>
      <c r="U2332">
        <f>U2330-U2331</f>
        <v/>
      </c>
      <c r="V2332">
        <f>V2330-V2331</f>
        <v/>
      </c>
      <c r="W2332">
        <f>W2330-W2331</f>
        <v/>
      </c>
      <c r="X2332">
        <f>X2330-X2331</f>
        <v/>
      </c>
      <c r="Y2332">
        <f>Y2330-Y2331</f>
        <v/>
      </c>
      <c r="Z2332">
        <f>Z2330-Z2331</f>
        <v/>
      </c>
      <c r="AA2332">
        <f>AA2330-AA2331</f>
        <v/>
      </c>
      <c r="AB2332">
        <f>AB2330-AB2331</f>
        <v/>
      </c>
      <c r="AC2332">
        <f>AC2330-AC2331</f>
        <v/>
      </c>
      <c r="AD2332">
        <f>AD2330-AD2331</f>
        <v/>
      </c>
      <c r="AH2332">
        <f>AH2330-AH2331</f>
        <v/>
      </c>
      <c r="AM2332">
        <f>AM2330-AM2331</f>
        <v/>
      </c>
      <c r="AR2332">
        <f>AR2330-AR2331</f>
        <v/>
      </c>
      <c r="AV2332">
        <f>AV2330-AV2331</f>
        <v/>
      </c>
    </row>
    <row r="2334">
      <c r="A2334" t="inlineStr">
        <is>
          <t>Reconciliation of operating cost per ASM excluding special items, fuel and profit sharing - Total Mainline and Regional</t>
        </is>
      </c>
    </row>
    <row r="2335">
      <c r="A2335" t="inlineStr">
        <is>
          <t>Total operating expenses</t>
        </is>
      </c>
      <c r="C2335" t="inlineStr">
        <is>
          <t>Million</t>
        </is>
      </c>
      <c r="D2335" t="inlineStr">
        <is>
          <t>QQQQ</t>
        </is>
      </c>
      <c r="F2335" t="n">
        <v>9295</v>
      </c>
      <c r="G2335" t="n">
        <v>9308</v>
      </c>
      <c r="H2335" t="n">
        <v>9540</v>
      </c>
      <c r="I2335" t="n">
        <v>9695</v>
      </c>
      <c r="J2335" t="n">
        <v>37840</v>
      </c>
      <c r="K2335" t="n">
        <v>9265</v>
      </c>
      <c r="L2335" t="n">
        <v>9956</v>
      </c>
      <c r="M2335" t="n">
        <v>9879</v>
      </c>
      <c r="N2335" t="n">
        <v>9300</v>
      </c>
      <c r="O2335" t="n">
        <v>38401</v>
      </c>
      <c r="P2335" t="n">
        <v>8611</v>
      </c>
      <c r="Q2335" t="n">
        <v>8906</v>
      </c>
      <c r="R2335" t="n">
        <v>8707</v>
      </c>
      <c r="S2335" t="n">
        <v>8562</v>
      </c>
      <c r="T2335" t="n">
        <v>34786</v>
      </c>
      <c r="U2335" t="n">
        <v>8100</v>
      </c>
      <c r="V2335" t="n">
        <v>8612</v>
      </c>
      <c r="W2335" t="n">
        <v>9163</v>
      </c>
      <c r="X2335" t="n">
        <v>9022</v>
      </c>
      <c r="Y2335" t="n">
        <v>34896</v>
      </c>
      <c r="Z2335" t="n">
        <v>9023</v>
      </c>
      <c r="AA2335" t="n">
        <v>9570</v>
      </c>
      <c r="AB2335" t="n">
        <v>9646</v>
      </c>
      <c r="AC2335" t="n">
        <v>9910</v>
      </c>
      <c r="AD2335" t="n">
        <v>38149</v>
      </c>
      <c r="AE2335" t="n">
        <v>9970</v>
      </c>
      <c r="AF2335" t="n">
        <v>10615</v>
      </c>
      <c r="AG2335" t="n">
        <v>10910</v>
      </c>
      <c r="AH2335" t="n">
        <v>10389</v>
      </c>
      <c r="AI2335" t="n">
        <v>41885</v>
      </c>
      <c r="AJ2335" t="n">
        <v>10209</v>
      </c>
      <c r="AK2335" t="n">
        <v>10807</v>
      </c>
      <c r="AL2335" t="n">
        <v>11103</v>
      </c>
      <c r="AM2335" t="n">
        <v>10584</v>
      </c>
      <c r="AN2335" t="n">
        <v>42703</v>
      </c>
      <c r="AO2335" t="n">
        <v>11064</v>
      </c>
      <c r="AP2335" t="n">
        <v>4108</v>
      </c>
      <c r="AQ2335" t="n">
        <v>6044</v>
      </c>
      <c r="AR2335" t="n">
        <v>6542</v>
      </c>
      <c r="AS2335" t="n">
        <v>27758</v>
      </c>
      <c r="AT2335" t="n">
        <v>5323</v>
      </c>
      <c r="AU2335" t="n">
        <v>7037</v>
      </c>
      <c r="AV2335" t="n">
        <v>8374</v>
      </c>
      <c r="AW2335" t="n">
        <v>10207</v>
      </c>
      <c r="AX2335" t="n">
        <v>30941</v>
      </c>
      <c r="AY2335" t="n">
        <v>10622</v>
      </c>
      <c r="AZ2335" t="n">
        <v>12405</v>
      </c>
      <c r="BA2335" t="n">
        <v>12532</v>
      </c>
      <c r="BB2335" t="n">
        <v>11806</v>
      </c>
      <c r="BC2335" t="n">
        <v>47364</v>
      </c>
      <c r="BD2335" t="n">
        <v>11751</v>
      </c>
      <c r="BE2335" t="n">
        <v>11892</v>
      </c>
      <c r="BF2335" t="n">
        <v>13705</v>
      </c>
    </row>
    <row r="2336">
      <c r="A2336" t="inlineStr">
        <is>
          <t>Link check</t>
        </is>
      </c>
      <c r="F2336">
        <f>F2335-F1833</f>
        <v/>
      </c>
      <c r="G2336">
        <f>G2335-G1833</f>
        <v/>
      </c>
      <c r="H2336">
        <f>H2335-H1833</f>
        <v/>
      </c>
      <c r="I2336">
        <f>I2335-I1833</f>
        <v/>
      </c>
      <c r="J2336">
        <f>J2335-J1833</f>
        <v/>
      </c>
      <c r="K2336">
        <f>K2335-K1833</f>
        <v/>
      </c>
      <c r="L2336">
        <f>L2335-L1833</f>
        <v/>
      </c>
      <c r="M2336">
        <f>M2335-M1833</f>
        <v/>
      </c>
      <c r="N2336">
        <f>N2335-N1833</f>
        <v/>
      </c>
      <c r="O2336">
        <f>O2335-O1833</f>
        <v/>
      </c>
      <c r="P2336">
        <f>P2335-P1833</f>
        <v/>
      </c>
      <c r="Q2336">
        <f>Q2335-Q1833</f>
        <v/>
      </c>
      <c r="R2336">
        <f>R2335-R1833</f>
        <v/>
      </c>
      <c r="S2336">
        <f>S2335-S1833</f>
        <v/>
      </c>
      <c r="T2336">
        <f>T2335-T1833</f>
        <v/>
      </c>
      <c r="U2336">
        <f>U2335-U1833</f>
        <v/>
      </c>
      <c r="V2336">
        <f>V2335-V1833</f>
        <v/>
      </c>
      <c r="W2336">
        <f>W2335-W1833</f>
        <v/>
      </c>
      <c r="X2336">
        <f>X2335-X1833</f>
        <v/>
      </c>
      <c r="Y2336">
        <f>Y2335-Y1833</f>
        <v/>
      </c>
      <c r="Z2336">
        <f>Z2335-Z1833</f>
        <v/>
      </c>
      <c r="AA2336">
        <f>AA2335-AA1833</f>
        <v/>
      </c>
      <c r="AB2336">
        <f>AB2335-AB1833</f>
        <v/>
      </c>
      <c r="AC2336">
        <f>AC2335-AC1833</f>
        <v/>
      </c>
      <c r="AE2336">
        <f>AE2335-AE1833</f>
        <v/>
      </c>
      <c r="AF2336">
        <f>AF2335-AF1833</f>
        <v/>
      </c>
      <c r="AG2336">
        <f>AG2335-AG1833</f>
        <v/>
      </c>
      <c r="AH2336">
        <f>AH2335-AH1833</f>
        <v/>
      </c>
      <c r="AI2336">
        <f>AI2335-AI1833</f>
        <v/>
      </c>
      <c r="AJ2336">
        <f>AJ2335-AJ1833</f>
        <v/>
      </c>
      <c r="AK2336">
        <f>AK2335-AK1833</f>
        <v/>
      </c>
      <c r="AL2336">
        <f>AL2335-AL1833</f>
        <v/>
      </c>
      <c r="AM2336">
        <f>AM2335-AM1833</f>
        <v/>
      </c>
      <c r="AN2336">
        <f>AN2335-AN1833</f>
        <v/>
      </c>
      <c r="AO2336">
        <f>AO2335-AO1833</f>
        <v/>
      </c>
      <c r="AP2336">
        <f>AP2335-AP1833</f>
        <v/>
      </c>
      <c r="AQ2336">
        <f>AQ2335-AQ1833</f>
        <v/>
      </c>
      <c r="AR2336">
        <f>AR2335-AR1833</f>
        <v/>
      </c>
      <c r="AT2336">
        <f>AT2335-AT1833</f>
        <v/>
      </c>
      <c r="AU2336">
        <f>AU2335-AU1833</f>
        <v/>
      </c>
      <c r="AV2336">
        <f>AV2335-AV1833</f>
        <v/>
      </c>
      <c r="AW2336">
        <f>AW2335-AW1833</f>
        <v/>
      </c>
      <c r="AX2336">
        <f>AX2335-AX1833</f>
        <v/>
      </c>
      <c r="AY2336">
        <f>AY2335-AY1833</f>
        <v/>
      </c>
      <c r="AZ2336">
        <f>AZ2335-AZ1833</f>
        <v/>
      </c>
      <c r="BA2336">
        <f>BA2335-BA1833</f>
        <v/>
      </c>
      <c r="BB2336">
        <f>BB2335-BB1833</f>
        <v/>
      </c>
      <c r="BC2336">
        <f>BC2335-BC1833</f>
        <v/>
      </c>
      <c r="BD2336">
        <f>BD2335-BD1833</f>
        <v/>
      </c>
      <c r="BE2336">
        <f>BE2335-BE1833</f>
        <v/>
      </c>
      <c r="BF2336">
        <f>BF2335-BF1833</f>
        <v/>
      </c>
    </row>
    <row r="2337">
      <c r="A2337" t="inlineStr">
        <is>
          <t>Operating net special items</t>
        </is>
      </c>
    </row>
    <row r="2338">
      <c r="A2338" t="inlineStr">
        <is>
          <t>Mainline operating special items ,net</t>
        </is>
      </c>
      <c r="C2338" t="inlineStr">
        <is>
          <t>Million</t>
        </is>
      </c>
      <c r="D2338" t="inlineStr">
        <is>
          <t>QQQQ</t>
        </is>
      </c>
      <c r="F2338" t="n">
        <v>-110</v>
      </c>
      <c r="G2338" t="n">
        <v>-36</v>
      </c>
      <c r="H2338" t="n">
        <v>-55</v>
      </c>
      <c r="I2338" t="n">
        <v>-497</v>
      </c>
      <c r="J2338" t="n">
        <v>-697</v>
      </c>
      <c r="K2338" t="n">
        <v>137</v>
      </c>
      <c r="L2338" t="n">
        <v>-251</v>
      </c>
      <c r="M2338" t="n">
        <v>-221</v>
      </c>
      <c r="N2338" t="n">
        <v>-466</v>
      </c>
      <c r="O2338" t="n">
        <v>-800</v>
      </c>
      <c r="P2338" t="n">
        <v>-303</v>
      </c>
      <c r="Q2338" t="n">
        <v>-144</v>
      </c>
      <c r="R2338" t="n">
        <v>-163</v>
      </c>
      <c r="S2338" t="n">
        <v>-441</v>
      </c>
      <c r="T2338" t="n">
        <v>-1051</v>
      </c>
      <c r="U2338" t="n">
        <v>-99</v>
      </c>
      <c r="V2338" t="n">
        <v>-62</v>
      </c>
      <c r="W2338" t="n">
        <v>-289</v>
      </c>
      <c r="X2338" t="n">
        <v>-259</v>
      </c>
      <c r="Y2338" t="n">
        <v>-709</v>
      </c>
      <c r="Z2338" t="n">
        <v>-119</v>
      </c>
      <c r="AA2338" t="n">
        <v>-202</v>
      </c>
      <c r="AB2338" t="n">
        <v>-112</v>
      </c>
      <c r="AC2338" t="n">
        <v>-280</v>
      </c>
      <c r="AD2338" t="n">
        <v>-712</v>
      </c>
      <c r="AE2338" t="n">
        <v>-195</v>
      </c>
      <c r="AF2338" t="n">
        <v>-152</v>
      </c>
      <c r="AG2338" t="n">
        <v>-215</v>
      </c>
      <c r="AH2338" t="n">
        <v>-225</v>
      </c>
      <c r="AI2338" t="n">
        <v>-787</v>
      </c>
      <c r="AJ2338" t="n">
        <v>-138</v>
      </c>
      <c r="AK2338" t="n">
        <v>-121</v>
      </c>
      <c r="AL2338" t="n">
        <v>-228</v>
      </c>
      <c r="AM2338" t="n">
        <v>-147</v>
      </c>
      <c r="AN2338" t="n">
        <v>-635</v>
      </c>
      <c r="AO2338" t="n">
        <v>-1132</v>
      </c>
      <c r="AP2338" t="n">
        <v>1494</v>
      </c>
      <c r="AQ2338" t="n">
        <v>295</v>
      </c>
      <c r="AR2338" t="n">
        <v>0</v>
      </c>
      <c r="AS2338" t="n">
        <v>657</v>
      </c>
      <c r="AT2338" t="n">
        <v>1708</v>
      </c>
      <c r="AU2338" t="n">
        <v>1288</v>
      </c>
      <c r="AV2338" t="n">
        <v>990</v>
      </c>
      <c r="AW2338" t="n">
        <v>20</v>
      </c>
      <c r="AX2338" t="n">
        <v>4006</v>
      </c>
      <c r="AY2338" t="n">
        <v>-157</v>
      </c>
      <c r="AZ2338" t="n">
        <v>5</v>
      </c>
      <c r="BA2338" t="n">
        <v>-37</v>
      </c>
      <c r="BB2338" t="n">
        <v>-4</v>
      </c>
      <c r="BC2338" t="n">
        <v>-193</v>
      </c>
      <c r="BD2338" t="n">
        <v>-13</v>
      </c>
      <c r="BF2338" t="n">
        <v>-949</v>
      </c>
    </row>
    <row r="2339">
      <c r="A2339" t="inlineStr">
        <is>
          <t>Regional operating special items ,net</t>
        </is>
      </c>
      <c r="C2339" t="inlineStr">
        <is>
          <t>Million</t>
        </is>
      </c>
      <c r="D2339" t="inlineStr">
        <is>
          <t>QQQQ</t>
        </is>
      </c>
      <c r="F2339" t="n">
        <v>-3</v>
      </c>
      <c r="G2339" t="n">
        <v>-1</v>
      </c>
      <c r="H2339" t="n">
        <v>14</v>
      </c>
      <c r="I2339" t="n">
        <v>-5</v>
      </c>
      <c r="J2339" t="n">
        <v>4</v>
      </c>
      <c r="K2339" t="n">
        <v>-4</v>
      </c>
      <c r="L2339" t="n">
        <v>-2</v>
      </c>
      <c r="M2339" t="n">
        <v>-2</v>
      </c>
      <c r="N2339" t="n">
        <v>-16</v>
      </c>
      <c r="O2339" t="n">
        <v>-24</v>
      </c>
      <c r="P2339" t="n">
        <v>-7</v>
      </c>
      <c r="Q2339" t="n">
        <v>-10</v>
      </c>
      <c r="R2339" t="n">
        <v>-2</v>
      </c>
      <c r="S2339" t="n">
        <v>-9</v>
      </c>
      <c r="T2339" t="n">
        <v>-29</v>
      </c>
      <c r="U2339" t="n">
        <v>-5</v>
      </c>
      <c r="V2339" t="n">
        <v>-3</v>
      </c>
      <c r="W2339" t="n">
        <v>-5</v>
      </c>
      <c r="X2339" t="n">
        <v>-2</v>
      </c>
      <c r="Y2339" t="n">
        <v>-14</v>
      </c>
      <c r="Z2339" t="n">
        <v>-2</v>
      </c>
      <c r="AA2339" t="n">
        <v>-1</v>
      </c>
      <c r="AB2339" t="n">
        <v>5</v>
      </c>
      <c r="AC2339" t="n">
        <v>-23</v>
      </c>
      <c r="AD2339" t="n">
        <v>-22</v>
      </c>
      <c r="AE2339" t="n">
        <v>0</v>
      </c>
      <c r="AF2339" t="n">
        <v>0</v>
      </c>
      <c r="AG2339" t="n">
        <v>-2</v>
      </c>
      <c r="AH2339" t="n">
        <v>-5</v>
      </c>
      <c r="AI2339" t="n">
        <v>-6</v>
      </c>
      <c r="AJ2339" t="n">
        <v>0</v>
      </c>
      <c r="AK2339" t="n">
        <v>0</v>
      </c>
      <c r="AL2339" t="n">
        <v>-6</v>
      </c>
      <c r="AM2339" t="n">
        <v>0</v>
      </c>
      <c r="AN2339" t="n">
        <v>-6</v>
      </c>
      <c r="AO2339" t="n">
        <v>-93</v>
      </c>
      <c r="AP2339" t="n">
        <v>178</v>
      </c>
      <c r="AQ2339" t="n">
        <v>224</v>
      </c>
      <c r="AR2339" t="n">
        <v>0</v>
      </c>
      <c r="AS2339" t="n">
        <v>309</v>
      </c>
      <c r="AT2339" t="n">
        <v>215</v>
      </c>
      <c r="AU2339" t="n">
        <v>167</v>
      </c>
      <c r="AV2339" t="n">
        <v>67</v>
      </c>
      <c r="AX2339" t="n">
        <v>449</v>
      </c>
      <c r="BA2339" t="n">
        <v>-2</v>
      </c>
      <c r="BB2339" t="n">
        <v>-2</v>
      </c>
      <c r="BC2339" t="n">
        <v>-5</v>
      </c>
      <c r="BE2339" t="n">
        <v>-6</v>
      </c>
      <c r="BF2339" t="n">
        <v>-2</v>
      </c>
    </row>
    <row r="2340">
      <c r="A2340" t="inlineStr">
        <is>
          <t>Total operating expenses excluding special items</t>
        </is>
      </c>
      <c r="C2340" t="inlineStr">
        <is>
          <t>Million</t>
        </is>
      </c>
      <c r="D2340" t="inlineStr">
        <is>
          <t>QQQQ</t>
        </is>
      </c>
      <c r="F2340" t="n">
        <v>9182</v>
      </c>
      <c r="G2340" t="n">
        <v>9271</v>
      </c>
      <c r="H2340" t="n">
        <v>9499</v>
      </c>
      <c r="I2340" t="n">
        <v>9193</v>
      </c>
      <c r="J2340" t="n">
        <v>37147</v>
      </c>
      <c r="K2340" t="n">
        <v>9398</v>
      </c>
      <c r="L2340" t="n">
        <v>9703</v>
      </c>
      <c r="M2340" t="n">
        <v>9656</v>
      </c>
      <c r="N2340" t="n">
        <v>8818</v>
      </c>
      <c r="O2340" t="n">
        <v>37577</v>
      </c>
      <c r="P2340" t="n">
        <v>8301</v>
      </c>
      <c r="Q2340" t="n">
        <v>8752</v>
      </c>
      <c r="R2340" t="n">
        <v>8542</v>
      </c>
      <c r="S2340" t="n">
        <v>8112</v>
      </c>
      <c r="T2340" t="n">
        <v>33706</v>
      </c>
      <c r="U2340" t="n">
        <v>7996</v>
      </c>
      <c r="V2340" t="n">
        <v>8547</v>
      </c>
      <c r="W2340" t="n">
        <v>8869</v>
      </c>
      <c r="X2340" t="n">
        <v>8761</v>
      </c>
      <c r="Y2340" t="n">
        <v>34173</v>
      </c>
      <c r="Z2340" t="n">
        <v>8902</v>
      </c>
      <c r="AA2340" t="n">
        <v>9367</v>
      </c>
      <c r="AB2340" t="n">
        <v>9539</v>
      </c>
      <c r="AC2340" t="n">
        <v>9607</v>
      </c>
      <c r="AD2340" t="n">
        <v>37415</v>
      </c>
      <c r="AE2340" t="n">
        <v>9775</v>
      </c>
      <c r="AF2340" t="n">
        <v>10463</v>
      </c>
      <c r="AG2340" t="n">
        <v>10693</v>
      </c>
      <c r="AH2340" t="n">
        <v>10159</v>
      </c>
      <c r="AI2340" t="n">
        <v>41092</v>
      </c>
      <c r="AJ2340" t="n">
        <v>10071</v>
      </c>
      <c r="AK2340" t="n">
        <v>10686</v>
      </c>
      <c r="AL2340" t="n">
        <v>10869</v>
      </c>
      <c r="AM2340" t="n">
        <v>10437</v>
      </c>
      <c r="AN2340" t="n">
        <v>42062</v>
      </c>
      <c r="AO2340" t="n">
        <v>9839</v>
      </c>
      <c r="AP2340" t="n">
        <v>5780</v>
      </c>
      <c r="AQ2340" t="n">
        <v>6563</v>
      </c>
      <c r="AR2340" t="n">
        <v>6542</v>
      </c>
      <c r="AS2340" t="n">
        <v>28724</v>
      </c>
      <c r="AT2340" t="n">
        <v>7246</v>
      </c>
      <c r="AU2340" t="n">
        <v>8492</v>
      </c>
      <c r="AV2340" t="n">
        <v>9431</v>
      </c>
      <c r="AW2340" t="n">
        <v>10227</v>
      </c>
      <c r="AX2340" t="n">
        <v>35396</v>
      </c>
      <c r="AY2340" t="n">
        <v>10465</v>
      </c>
      <c r="AZ2340" t="n">
        <v>12410</v>
      </c>
      <c r="BA2340" t="n">
        <v>12493</v>
      </c>
      <c r="BB2340" t="n">
        <v>11800</v>
      </c>
      <c r="BC2340" t="n">
        <v>47166</v>
      </c>
      <c r="BD2340" t="n">
        <v>11738</v>
      </c>
      <c r="BE2340" t="n">
        <v>11886</v>
      </c>
      <c r="BF2340" t="n">
        <v>12754</v>
      </c>
    </row>
    <row r="2341">
      <c r="A2341" t="inlineStr">
        <is>
          <t>Total operating expenses excluding special items-c</t>
        </is>
      </c>
      <c r="F2341">
        <f>SUM(F2337:F2339)+F2335</f>
        <v/>
      </c>
      <c r="G2341">
        <f>SUM(G2337:G2339)+G2335</f>
        <v/>
      </c>
      <c r="H2341">
        <f>SUM(H2337:H2339)+H2335</f>
        <v/>
      </c>
      <c r="I2341">
        <f>SUM(I2337:I2339)+I2335</f>
        <v/>
      </c>
      <c r="J2341">
        <f>SUM(J2337:J2339)+J2335</f>
        <v/>
      </c>
      <c r="K2341">
        <f>SUM(K2337:K2339)+K2335</f>
        <v/>
      </c>
      <c r="L2341">
        <f>SUM(L2337:L2339)+L2335</f>
        <v/>
      </c>
      <c r="M2341">
        <f>SUM(M2337:M2339)+M2335</f>
        <v/>
      </c>
      <c r="N2341">
        <f>SUM(N2337:N2339)+N2335</f>
        <v/>
      </c>
      <c r="O2341">
        <f>SUM(O2337:O2339)+O2335</f>
        <v/>
      </c>
      <c r="P2341">
        <f>SUM(P2337:P2339)+P2335</f>
        <v/>
      </c>
      <c r="Q2341">
        <f>SUM(Q2337:Q2339)+Q2335</f>
        <v/>
      </c>
      <c r="R2341">
        <f>SUM(R2337:R2339)+R2335</f>
        <v/>
      </c>
      <c r="S2341">
        <f>SUM(S2337:S2339)+S2335</f>
        <v/>
      </c>
      <c r="T2341">
        <f>SUM(T2337:T2339)+T2335</f>
        <v/>
      </c>
      <c r="U2341">
        <f>SUM(U2337:U2339)+U2335</f>
        <v/>
      </c>
      <c r="V2341">
        <f>SUM(V2337:V2339)+V2335</f>
        <v/>
      </c>
      <c r="W2341">
        <f>SUM(W2337:W2339)+W2335</f>
        <v/>
      </c>
      <c r="X2341">
        <f>SUM(X2337:X2339)+X2335</f>
        <v/>
      </c>
      <c r="Y2341">
        <f>SUM(Y2337:Y2339)+Y2335</f>
        <v/>
      </c>
      <c r="Z2341">
        <f>SUM(Z2337:Z2339)+Z2335</f>
        <v/>
      </c>
      <c r="AA2341">
        <f>SUM(AA2337:AA2339)+AA2335</f>
        <v/>
      </c>
      <c r="AB2341">
        <f>SUM(AB2337:AB2339)+AB2335</f>
        <v/>
      </c>
      <c r="AC2341">
        <f>SUM(AC2337:AC2339)+AC2335</f>
        <v/>
      </c>
      <c r="AD2341">
        <f>SUM(AD2337:AD2339)+AD2335</f>
        <v/>
      </c>
      <c r="AE2341">
        <f>SUM(AE2337:AE2339)+AE2335</f>
        <v/>
      </c>
      <c r="AF2341">
        <f>SUM(AF2337:AF2339)+AF2335</f>
        <v/>
      </c>
      <c r="AG2341">
        <f>SUM(AG2337:AG2339)+AG2335</f>
        <v/>
      </c>
      <c r="AH2341">
        <f>SUM(AH2337:AH2339)+AH2335</f>
        <v/>
      </c>
      <c r="AI2341">
        <f>SUM(AI2337:AI2339)+AI2335</f>
        <v/>
      </c>
      <c r="AJ2341">
        <f>SUM(AJ2337:AJ2339)+AJ2335</f>
        <v/>
      </c>
      <c r="AK2341">
        <f>SUM(AK2337:AK2339)+AK2335</f>
        <v/>
      </c>
      <c r="AL2341">
        <f>SUM(AL2337:AL2339)+AL2335</f>
        <v/>
      </c>
      <c r="AM2341">
        <f>SUM(AM2337:AM2339)+AM2335</f>
        <v/>
      </c>
      <c r="AN2341">
        <f>SUM(AN2337:AN2339)+AN2335</f>
        <v/>
      </c>
      <c r="AO2341">
        <f>SUM(AO2337:AO2339)+AO2335</f>
        <v/>
      </c>
      <c r="AP2341">
        <f>SUM(AP2337:AP2339)+AP2335</f>
        <v/>
      </c>
      <c r="AQ2341">
        <f>SUM(AQ2337:AQ2339)+AQ2335</f>
        <v/>
      </c>
      <c r="AR2341">
        <f>SUM(AR2337:AR2339)+AR2335</f>
        <v/>
      </c>
      <c r="AS2341">
        <f>SUM(AS2337:AS2339)+AS2335</f>
        <v/>
      </c>
      <c r="AT2341">
        <f>SUM(AT2337:AT2339)+AT2335</f>
        <v/>
      </c>
      <c r="AU2341">
        <f>SUM(AU2337:AU2339)+AU2335</f>
        <v/>
      </c>
      <c r="AV2341">
        <f>SUM(AV2337:AV2339)+AV2335</f>
        <v/>
      </c>
      <c r="AW2341">
        <f>SUM(AW2337:AW2339)+AW2335</f>
        <v/>
      </c>
      <c r="AX2341">
        <f>SUM(AX2337:AX2339)+AX2335</f>
        <v/>
      </c>
      <c r="AY2341">
        <f>SUM(AY2337:AY2339)+AY2335</f>
        <v/>
      </c>
      <c r="AZ2341">
        <f>SUM(AZ2337:AZ2339)+AZ2335</f>
        <v/>
      </c>
      <c r="BA2341">
        <f>SUM(BA2337:BA2339)+BA2335</f>
        <v/>
      </c>
      <c r="BB2341">
        <f>SUM(BB2337:BB2339)+BB2335</f>
        <v/>
      </c>
      <c r="BC2341">
        <f>SUM(BC2337:BC2339)+BC2335</f>
        <v/>
      </c>
      <c r="BD2341">
        <f>SUM(BD2337:BD2339)+BD2335</f>
        <v/>
      </c>
      <c r="BE2341">
        <f>SUM(BE2337:BE2339)+BE2335</f>
        <v/>
      </c>
      <c r="BF2341">
        <f>SUM(BF2337:BF2339)+BF2335</f>
        <v/>
      </c>
    </row>
    <row r="2342">
      <c r="A2342" t="inlineStr">
        <is>
          <t>Sum check</t>
        </is>
      </c>
      <c r="F2342">
        <f>F2340-F2341</f>
        <v/>
      </c>
      <c r="G2342">
        <f>G2340-G2341</f>
        <v/>
      </c>
      <c r="H2342">
        <f>H2340-H2341</f>
        <v/>
      </c>
      <c r="I2342">
        <f>I2340-I2341</f>
        <v/>
      </c>
      <c r="J2342">
        <f>J2340-J2341</f>
        <v/>
      </c>
      <c r="K2342">
        <f>K2340-K2341</f>
        <v/>
      </c>
      <c r="L2342">
        <f>L2340-L2341</f>
        <v/>
      </c>
      <c r="M2342">
        <f>M2340-M2341</f>
        <v/>
      </c>
      <c r="N2342">
        <f>N2340-N2341</f>
        <v/>
      </c>
      <c r="O2342">
        <f>O2340-O2341</f>
        <v/>
      </c>
      <c r="P2342">
        <f>P2340-P2341</f>
        <v/>
      </c>
      <c r="Q2342">
        <f>Q2340-Q2341</f>
        <v/>
      </c>
      <c r="R2342">
        <f>R2340-R2341</f>
        <v/>
      </c>
      <c r="S2342">
        <f>S2340-S2341</f>
        <v/>
      </c>
      <c r="T2342">
        <f>T2340-T2341</f>
        <v/>
      </c>
      <c r="U2342">
        <f>U2340-U2341</f>
        <v/>
      </c>
      <c r="V2342">
        <f>V2340-V2341</f>
        <v/>
      </c>
      <c r="W2342">
        <f>W2340-W2341</f>
        <v/>
      </c>
      <c r="X2342">
        <f>X2340-X2341</f>
        <v/>
      </c>
      <c r="Y2342">
        <f>Y2340-Y2341</f>
        <v/>
      </c>
      <c r="Z2342">
        <f>Z2340-Z2341</f>
        <v/>
      </c>
      <c r="AA2342">
        <f>AA2340-AA2341</f>
        <v/>
      </c>
      <c r="AB2342">
        <f>AB2340-AB2341</f>
        <v/>
      </c>
      <c r="AC2342">
        <f>AC2340-AC2341</f>
        <v/>
      </c>
      <c r="AD2342">
        <f>AD2340-AD2341</f>
        <v/>
      </c>
      <c r="AE2342">
        <f>AE2340-AE2341</f>
        <v/>
      </c>
      <c r="AF2342">
        <f>AF2340-AF2341</f>
        <v/>
      </c>
      <c r="AG2342">
        <f>AG2340-AG2341</f>
        <v/>
      </c>
      <c r="AH2342">
        <f>AH2340-AH2341</f>
        <v/>
      </c>
      <c r="AI2342">
        <f>AI2340-AI2341</f>
        <v/>
      </c>
      <c r="AJ2342">
        <f>AJ2340-AJ2341</f>
        <v/>
      </c>
      <c r="AK2342">
        <f>AK2340-AK2341</f>
        <v/>
      </c>
      <c r="AL2342">
        <f>AL2340-AL2341</f>
        <v/>
      </c>
      <c r="AM2342">
        <f>AM2340-AM2341</f>
        <v/>
      </c>
      <c r="AN2342">
        <f>AN2340-AN2341</f>
        <v/>
      </c>
      <c r="AO2342">
        <f>AO2340-AO2341</f>
        <v/>
      </c>
      <c r="AP2342">
        <f>AP2340-AP2341</f>
        <v/>
      </c>
      <c r="AQ2342">
        <f>AQ2340-AQ2341</f>
        <v/>
      </c>
      <c r="AR2342">
        <f>AR2340-AR2341</f>
        <v/>
      </c>
      <c r="AS2342">
        <f>AS2340-AS2341</f>
        <v/>
      </c>
      <c r="AT2342">
        <f>AT2340-AT2341</f>
        <v/>
      </c>
      <c r="AU2342">
        <f>AU2340-AU2341</f>
        <v/>
      </c>
      <c r="AV2342">
        <f>AV2340-AV2341</f>
        <v/>
      </c>
      <c r="AW2342">
        <f>AW2340-AW2341</f>
        <v/>
      </c>
      <c r="AX2342">
        <f>AX2340-AX2341</f>
        <v/>
      </c>
      <c r="AY2342">
        <f>AY2340-AY2341</f>
        <v/>
      </c>
      <c r="AZ2342">
        <f>AZ2340-AZ2341</f>
        <v/>
      </c>
      <c r="BA2342">
        <f>BA2340-BA2341</f>
        <v/>
      </c>
      <c r="BB2342">
        <f>BB2340-BB2341</f>
        <v/>
      </c>
      <c r="BC2342">
        <f>BC2340-BC2341</f>
        <v/>
      </c>
      <c r="BD2342">
        <f>BD2340-BD2341</f>
        <v/>
      </c>
      <c r="BE2342">
        <f>BE2340-BE2341</f>
        <v/>
      </c>
      <c r="BF2342">
        <f>BF2340-BF2341</f>
        <v/>
      </c>
    </row>
    <row r="2344">
      <c r="A2344" t="inlineStr">
        <is>
          <t>Fuel:</t>
        </is>
      </c>
    </row>
    <row r="2345">
      <c r="A2345" t="inlineStr">
        <is>
          <t>Aircraft fuel and related taxes-Mainline</t>
        </is>
      </c>
      <c r="C2345" t="inlineStr">
        <is>
          <t>Million</t>
        </is>
      </c>
      <c r="D2345" t="inlineStr">
        <is>
          <t>QQQQ</t>
        </is>
      </c>
      <c r="F2345" t="n">
        <v>-2795</v>
      </c>
      <c r="G2345" t="n">
        <v>-2752</v>
      </c>
      <c r="H2345" t="n">
        <v>-2865</v>
      </c>
      <c r="I2345" t="n">
        <v>-2697</v>
      </c>
      <c r="J2345" t="n">
        <v>-11109</v>
      </c>
      <c r="K2345" t="n">
        <v>-2711</v>
      </c>
      <c r="L2345" t="n">
        <v>-2830</v>
      </c>
      <c r="M2345" t="n">
        <v>-2829</v>
      </c>
      <c r="N2345" t="n">
        <v>-2222</v>
      </c>
      <c r="O2345" t="n">
        <v>-10592</v>
      </c>
      <c r="P2345" t="n">
        <v>-1544</v>
      </c>
      <c r="Q2345" t="n">
        <v>-1774</v>
      </c>
      <c r="R2345" t="n">
        <v>-1593</v>
      </c>
      <c r="S2345" t="n">
        <v>-1314</v>
      </c>
      <c r="T2345" t="n">
        <v>-6226</v>
      </c>
      <c r="U2345" t="n">
        <v>-1029</v>
      </c>
      <c r="V2345" t="n">
        <v>-1314</v>
      </c>
      <c r="W2345" t="n">
        <v>-1393</v>
      </c>
      <c r="X2345" t="n">
        <v>-1335</v>
      </c>
      <c r="Y2345" t="n">
        <v>-5071</v>
      </c>
      <c r="Z2345" t="n">
        <v>-1402</v>
      </c>
      <c r="AA2345" t="n">
        <v>-1510</v>
      </c>
      <c r="AB2345" t="n">
        <v>-1570</v>
      </c>
      <c r="AC2345" t="n">
        <v>-1646</v>
      </c>
      <c r="AD2345" t="n">
        <v>-6128</v>
      </c>
      <c r="AE2345" t="n">
        <v>-1763</v>
      </c>
      <c r="AF2345" t="n">
        <v>-2103</v>
      </c>
      <c r="AG2345" t="n">
        <v>-2234</v>
      </c>
      <c r="AH2345" t="n">
        <v>-1953</v>
      </c>
      <c r="AI2345" t="n">
        <v>-8053</v>
      </c>
      <c r="AJ2345" t="n">
        <v>-1726</v>
      </c>
      <c r="AK2345" t="n">
        <v>-1995</v>
      </c>
      <c r="AL2345" t="n">
        <v>-1989</v>
      </c>
      <c r="AM2345" t="n">
        <v>-1816</v>
      </c>
      <c r="AN2345" t="n">
        <v>-7526</v>
      </c>
      <c r="AO2345" t="n">
        <v>-1395</v>
      </c>
      <c r="AP2345" t="n">
        <v>-217</v>
      </c>
      <c r="AQ2345" t="n">
        <v>-453</v>
      </c>
      <c r="AR2345" t="n">
        <v>-516</v>
      </c>
      <c r="AS2345" t="n">
        <v>-2581</v>
      </c>
    </row>
    <row r="2346">
      <c r="A2346" t="inlineStr">
        <is>
          <t>Aircraft fuel and related taxes-Regional</t>
        </is>
      </c>
      <c r="C2346" t="inlineStr">
        <is>
          <t>Million</t>
        </is>
      </c>
      <c r="D2346" t="inlineStr">
        <is>
          <t>QQQQ</t>
        </is>
      </c>
      <c r="F2346" t="n">
        <v>-536</v>
      </c>
      <c r="G2346" t="n">
        <v>-521</v>
      </c>
      <c r="H2346" t="n">
        <v>-535</v>
      </c>
      <c r="I2346" t="n">
        <v>-517</v>
      </c>
      <c r="J2346" t="n">
        <v>-2108</v>
      </c>
      <c r="K2346" t="n">
        <v>-500</v>
      </c>
      <c r="L2346" t="n">
        <v>-535</v>
      </c>
      <c r="M2346" t="n">
        <v>-538</v>
      </c>
      <c r="N2346" t="n">
        <v>-437</v>
      </c>
      <c r="O2346" t="n">
        <v>-2009</v>
      </c>
      <c r="P2346" t="n">
        <v>-311</v>
      </c>
      <c r="Q2346" t="n">
        <v>-349</v>
      </c>
      <c r="R2346" t="n">
        <v>-310</v>
      </c>
      <c r="S2346" t="n">
        <v>-260</v>
      </c>
      <c r="T2346" t="n">
        <v>-1230</v>
      </c>
      <c r="U2346" t="n">
        <v>-219</v>
      </c>
      <c r="V2346" t="n">
        <v>-279</v>
      </c>
      <c r="W2346" t="n">
        <v>-303</v>
      </c>
      <c r="X2346" t="n">
        <v>-308</v>
      </c>
      <c r="Y2346" t="n">
        <v>-1109</v>
      </c>
      <c r="Z2346" t="n">
        <v>-318</v>
      </c>
      <c r="AA2346" t="n">
        <v>-329</v>
      </c>
      <c r="AB2346" t="n">
        <v>-352</v>
      </c>
      <c r="AC2346" t="n">
        <v>-383</v>
      </c>
      <c r="AD2346" t="n">
        <v>-1382</v>
      </c>
      <c r="AE2346" t="n">
        <v>-398</v>
      </c>
      <c r="AF2346" t="n">
        <v>-465</v>
      </c>
      <c r="AG2346" t="n">
        <v>-506</v>
      </c>
      <c r="AH2346" t="n">
        <v>-474</v>
      </c>
      <c r="AI2346" t="n">
        <v>-1843</v>
      </c>
      <c r="AJ2346" t="n">
        <v>-423</v>
      </c>
      <c r="AK2346" t="n">
        <v>-487</v>
      </c>
      <c r="AL2346" t="n">
        <v>-485</v>
      </c>
      <c r="AM2346" t="n">
        <v>-475</v>
      </c>
      <c r="AN2346" t="n">
        <v>-1869</v>
      </c>
      <c r="AO2346" t="n">
        <v>-389</v>
      </c>
      <c r="AP2346" t="n">
        <v>-92</v>
      </c>
      <c r="AQ2346" t="n">
        <v>-158</v>
      </c>
      <c r="AR2346" t="n">
        <v>-182</v>
      </c>
      <c r="AS2346" t="n">
        <v>-821</v>
      </c>
    </row>
    <row r="2347">
      <c r="A2347" t="inlineStr">
        <is>
          <t>Aircraft fuel and related taxes</t>
        </is>
      </c>
      <c r="C2347" t="inlineStr">
        <is>
          <t>Million</t>
        </is>
      </c>
      <c r="D2347" t="inlineStr">
        <is>
          <t>QQQQ</t>
        </is>
      </c>
      <c r="AT2347" t="n">
        <v>-1034</v>
      </c>
      <c r="AU2347" t="n">
        <v>-1611</v>
      </c>
      <c r="AV2347" t="n">
        <v>-1952</v>
      </c>
      <c r="AW2347" t="n">
        <v>-2196</v>
      </c>
      <c r="AX2347" t="n">
        <v>-6792</v>
      </c>
      <c r="AY2347" t="n">
        <v>-2502</v>
      </c>
      <c r="AZ2347" t="n">
        <v>-4020</v>
      </c>
      <c r="BA2347" t="n">
        <v>-3847</v>
      </c>
      <c r="BB2347" t="n">
        <v>-3421</v>
      </c>
      <c r="BC2347" t="n">
        <v>-13791</v>
      </c>
      <c r="BD2347" t="n">
        <v>-3167</v>
      </c>
      <c r="BE2347" t="n">
        <v>-2723</v>
      </c>
      <c r="BF2347" t="n">
        <v>-3209</v>
      </c>
    </row>
    <row r="2348">
      <c r="A2348" t="inlineStr">
        <is>
          <t>Total operating expenses excluding special items and fuel</t>
        </is>
      </c>
      <c r="C2348" t="inlineStr">
        <is>
          <t>Million</t>
        </is>
      </c>
      <c r="D2348" t="inlineStr">
        <is>
          <t>QQQQ</t>
        </is>
      </c>
      <c r="F2348" t="n">
        <v>5851</v>
      </c>
      <c r="G2348" t="n">
        <v>5998</v>
      </c>
      <c r="H2348" t="n">
        <v>6099</v>
      </c>
      <c r="I2348" t="n">
        <v>5979</v>
      </c>
      <c r="J2348" t="n">
        <v>23930</v>
      </c>
      <c r="K2348" t="n">
        <v>6187</v>
      </c>
      <c r="L2348" t="n">
        <v>6338</v>
      </c>
      <c r="M2348" t="n">
        <v>6289</v>
      </c>
      <c r="N2348" t="n">
        <v>6159</v>
      </c>
      <c r="O2348" t="n">
        <v>24976</v>
      </c>
      <c r="P2348" t="n">
        <v>6446</v>
      </c>
      <c r="Q2348" t="n">
        <v>6629</v>
      </c>
      <c r="R2348" t="n">
        <v>6639</v>
      </c>
      <c r="S2348" t="n">
        <v>6538</v>
      </c>
      <c r="T2348" t="n">
        <v>26250</v>
      </c>
      <c r="U2348" t="n">
        <v>6748</v>
      </c>
      <c r="V2348" t="n">
        <v>6954</v>
      </c>
      <c r="W2348" t="n">
        <v>7173</v>
      </c>
      <c r="X2348" t="n">
        <v>7118</v>
      </c>
      <c r="Y2348" t="n">
        <v>27993</v>
      </c>
      <c r="Z2348" t="n">
        <v>7182</v>
      </c>
      <c r="AA2348" t="n">
        <v>7528</v>
      </c>
      <c r="AB2348" t="n">
        <v>7617</v>
      </c>
      <c r="AC2348" t="n">
        <v>7578</v>
      </c>
      <c r="AD2348" t="n">
        <v>29905</v>
      </c>
      <c r="AE2348" t="n">
        <v>7614</v>
      </c>
      <c r="AF2348" t="n">
        <v>7895</v>
      </c>
      <c r="AG2348" t="n">
        <v>7953</v>
      </c>
      <c r="AH2348" t="n">
        <v>7732</v>
      </c>
      <c r="AI2348" t="n">
        <v>31196</v>
      </c>
      <c r="AJ2348" t="n">
        <v>7922</v>
      </c>
      <c r="AK2348" t="n">
        <v>8204</v>
      </c>
      <c r="AL2348" t="n">
        <v>8395</v>
      </c>
      <c r="AM2348" t="n">
        <v>8146</v>
      </c>
      <c r="AN2348" t="n">
        <v>32667</v>
      </c>
      <c r="AO2348" t="n">
        <v>8055</v>
      </c>
      <c r="AP2348" t="n">
        <v>5471</v>
      </c>
      <c r="AQ2348" t="n">
        <v>5952</v>
      </c>
      <c r="AR2348" t="n">
        <v>5844</v>
      </c>
      <c r="AS2348" t="n">
        <v>25322</v>
      </c>
      <c r="AT2348" t="n">
        <v>6212</v>
      </c>
      <c r="AU2348" t="n">
        <v>6881</v>
      </c>
      <c r="AV2348" t="n">
        <v>7479</v>
      </c>
      <c r="AW2348" t="n">
        <v>8031</v>
      </c>
      <c r="AX2348" t="n">
        <v>28604</v>
      </c>
      <c r="AY2348" t="n">
        <v>7963</v>
      </c>
      <c r="AZ2348" t="n">
        <v>8390</v>
      </c>
      <c r="BA2348" t="n">
        <v>8646</v>
      </c>
      <c r="BB2348" t="n">
        <v>8379</v>
      </c>
      <c r="BC2348" t="n">
        <v>33375</v>
      </c>
      <c r="BD2348" t="n">
        <v>8571</v>
      </c>
      <c r="BE2348" t="n">
        <v>9163</v>
      </c>
      <c r="BF2348" t="n">
        <v>9545</v>
      </c>
    </row>
    <row r="2349">
      <c r="A2349" t="inlineStr">
        <is>
          <t>Total operating expenses excluding special items and fuel-c</t>
        </is>
      </c>
      <c r="F2349">
        <f>F2340+SUM(F2345:F2347)</f>
        <v/>
      </c>
      <c r="G2349">
        <f>G2340+SUM(G2345:G2347)</f>
        <v/>
      </c>
      <c r="H2349">
        <f>H2340+SUM(H2345:H2347)</f>
        <v/>
      </c>
      <c r="I2349">
        <f>I2340+SUM(I2345:I2347)</f>
        <v/>
      </c>
      <c r="J2349">
        <f>J2340+SUM(J2345:J2347)</f>
        <v/>
      </c>
      <c r="K2349">
        <f>K2340+SUM(K2345:K2347)</f>
        <v/>
      </c>
      <c r="L2349">
        <f>L2340+SUM(L2345:L2347)</f>
        <v/>
      </c>
      <c r="M2349">
        <f>M2340+SUM(M2345:M2347)</f>
        <v/>
      </c>
      <c r="N2349">
        <f>N2340+SUM(N2345:N2347)</f>
        <v/>
      </c>
      <c r="O2349">
        <f>O2340+SUM(O2345:O2347)</f>
        <v/>
      </c>
      <c r="P2349">
        <f>P2340+SUM(P2345:P2347)</f>
        <v/>
      </c>
      <c r="Q2349">
        <f>Q2340+SUM(Q2345:Q2347)</f>
        <v/>
      </c>
      <c r="R2349">
        <f>R2340+SUM(R2345:R2347)</f>
        <v/>
      </c>
      <c r="S2349">
        <f>S2340+SUM(S2345:S2347)</f>
        <v/>
      </c>
      <c r="T2349">
        <f>T2340+SUM(T2345:T2347)</f>
        <v/>
      </c>
      <c r="U2349">
        <f>U2340+SUM(U2345:U2347)</f>
        <v/>
      </c>
      <c r="V2349">
        <f>V2340+SUM(V2345:V2347)</f>
        <v/>
      </c>
      <c r="W2349">
        <f>W2340+SUM(W2345:W2347)</f>
        <v/>
      </c>
      <c r="X2349">
        <f>X2340+SUM(X2345:X2347)</f>
        <v/>
      </c>
      <c r="Y2349">
        <f>Y2340+SUM(Y2345:Y2347)</f>
        <v/>
      </c>
      <c r="Z2349">
        <f>Z2340+SUM(Z2345:Z2347)</f>
        <v/>
      </c>
      <c r="AA2349">
        <f>AA2340+SUM(AA2345:AA2347)</f>
        <v/>
      </c>
      <c r="AB2349">
        <f>AB2340+SUM(AB2345:AB2347)</f>
        <v/>
      </c>
      <c r="AC2349">
        <f>AC2340+SUM(AC2345:AC2347)</f>
        <v/>
      </c>
      <c r="AD2349">
        <f>AD2340+SUM(AD2345:AD2347)</f>
        <v/>
      </c>
      <c r="AE2349">
        <f>AE2340+SUM(AE2345:AE2347)</f>
        <v/>
      </c>
      <c r="AF2349">
        <f>AF2340+SUM(AF2345:AF2347)</f>
        <v/>
      </c>
      <c r="AG2349">
        <f>AG2340+SUM(AG2345:AG2347)</f>
        <v/>
      </c>
      <c r="AH2349">
        <f>AH2340+SUM(AH2345:AH2347)</f>
        <v/>
      </c>
      <c r="AI2349">
        <f>AI2340+SUM(AI2345:AI2347)</f>
        <v/>
      </c>
      <c r="AJ2349">
        <f>AJ2340+SUM(AJ2345:AJ2347)</f>
        <v/>
      </c>
      <c r="AK2349">
        <f>AK2340+SUM(AK2345:AK2347)</f>
        <v/>
      </c>
      <c r="AL2349">
        <f>AL2340+SUM(AL2345:AL2347)</f>
        <v/>
      </c>
      <c r="AM2349">
        <f>AM2340+SUM(AM2345:AM2347)</f>
        <v/>
      </c>
      <c r="AN2349">
        <f>AN2340+SUM(AN2345:AN2347)</f>
        <v/>
      </c>
      <c r="AO2349">
        <f>AO2340+SUM(AO2345:AO2347)</f>
        <v/>
      </c>
      <c r="AP2349">
        <f>AP2340+SUM(AP2345:AP2347)</f>
        <v/>
      </c>
      <c r="AQ2349">
        <f>AQ2340+SUM(AQ2345:AQ2347)</f>
        <v/>
      </c>
      <c r="AR2349">
        <f>AR2340+SUM(AR2345:AR2347)</f>
        <v/>
      </c>
      <c r="AS2349">
        <f>AS2340+SUM(AS2345:AS2347)</f>
        <v/>
      </c>
      <c r="AT2349">
        <f>AT2340+SUM(AT2345:AT2347)</f>
        <v/>
      </c>
      <c r="AU2349">
        <f>AU2340+SUM(AU2345:AU2347)</f>
        <v/>
      </c>
      <c r="AV2349">
        <f>AV2340+SUM(AV2345:AV2347)</f>
        <v/>
      </c>
      <c r="AW2349">
        <f>AW2340+SUM(AW2345:AW2347)</f>
        <v/>
      </c>
      <c r="AX2349">
        <f>AX2340+SUM(AX2345:AX2347)</f>
        <v/>
      </c>
      <c r="AY2349">
        <f>AY2340+SUM(AY2345:AY2347)</f>
        <v/>
      </c>
      <c r="AZ2349">
        <f>AZ2340+SUM(AZ2345:AZ2347)</f>
        <v/>
      </c>
      <c r="BA2349">
        <f>BA2340+SUM(BA2345:BA2347)</f>
        <v/>
      </c>
      <c r="BB2349">
        <f>BB2340+SUM(BB2345:BB2347)</f>
        <v/>
      </c>
      <c r="BC2349">
        <f>BC2340+SUM(BC2345:BC2347)</f>
        <v/>
      </c>
      <c r="BD2349">
        <f>BD2340+SUM(BD2345:BD2347)</f>
        <v/>
      </c>
      <c r="BE2349">
        <f>BE2340+SUM(BE2345:BE2347)</f>
        <v/>
      </c>
      <c r="BF2349">
        <f>BF2340+SUM(BF2345:BF2347)</f>
        <v/>
      </c>
    </row>
    <row r="2350">
      <c r="A2350" t="inlineStr">
        <is>
          <t>Sum check</t>
        </is>
      </c>
      <c r="F2350">
        <f>F2348-F2349</f>
        <v/>
      </c>
      <c r="G2350">
        <f>G2348-G2349</f>
        <v/>
      </c>
      <c r="H2350">
        <f>H2348-H2349</f>
        <v/>
      </c>
      <c r="I2350">
        <f>I2348-I2349</f>
        <v/>
      </c>
      <c r="J2350">
        <f>J2348-J2349</f>
        <v/>
      </c>
      <c r="K2350">
        <f>K2348-K2349</f>
        <v/>
      </c>
      <c r="L2350">
        <f>L2348-L2349</f>
        <v/>
      </c>
      <c r="M2350">
        <f>M2348-M2349</f>
        <v/>
      </c>
      <c r="N2350">
        <f>N2348-N2349</f>
        <v/>
      </c>
      <c r="O2350">
        <f>O2348-O2349</f>
        <v/>
      </c>
      <c r="P2350">
        <f>P2348-P2349</f>
        <v/>
      </c>
      <c r="Q2350">
        <f>Q2348-Q2349</f>
        <v/>
      </c>
      <c r="R2350">
        <f>R2348-R2349</f>
        <v/>
      </c>
      <c r="S2350">
        <f>S2348-S2349</f>
        <v/>
      </c>
      <c r="T2350">
        <f>T2348-T2349</f>
        <v/>
      </c>
      <c r="U2350">
        <f>U2348-U2349</f>
        <v/>
      </c>
      <c r="V2350">
        <f>V2348-V2349</f>
        <v/>
      </c>
      <c r="W2350">
        <f>W2348-W2349</f>
        <v/>
      </c>
      <c r="X2350">
        <f>X2348-X2349</f>
        <v/>
      </c>
      <c r="Y2350">
        <f>Y2348-Y2349</f>
        <v/>
      </c>
      <c r="Z2350">
        <f>Z2348-Z2349</f>
        <v/>
      </c>
      <c r="AA2350">
        <f>AA2348-AA2349</f>
        <v/>
      </c>
      <c r="AB2350">
        <f>AB2348-AB2349</f>
        <v/>
      </c>
      <c r="AC2350">
        <f>AC2348-AC2349</f>
        <v/>
      </c>
      <c r="AD2350">
        <f>AD2348-AD2349</f>
        <v/>
      </c>
      <c r="AE2350">
        <f>AE2348-AE2349</f>
        <v/>
      </c>
      <c r="AF2350">
        <f>AF2348-AF2349</f>
        <v/>
      </c>
      <c r="AG2350">
        <f>AG2348-AG2349</f>
        <v/>
      </c>
      <c r="AH2350">
        <f>AH2348-AH2349</f>
        <v/>
      </c>
      <c r="AI2350">
        <f>AI2348-AI2349</f>
        <v/>
      </c>
      <c r="AJ2350">
        <f>AJ2348-AJ2349</f>
        <v/>
      </c>
      <c r="AK2350">
        <f>AK2348-AK2349</f>
        <v/>
      </c>
      <c r="AL2350">
        <f>AL2348-AL2349</f>
        <v/>
      </c>
      <c r="AM2350">
        <f>AM2348-AM2349</f>
        <v/>
      </c>
      <c r="AN2350">
        <f>AN2348-AN2349</f>
        <v/>
      </c>
      <c r="AO2350">
        <f>AO2348-AO2349</f>
        <v/>
      </c>
      <c r="AP2350">
        <f>AP2348-AP2349</f>
        <v/>
      </c>
      <c r="AQ2350">
        <f>AQ2348-AQ2349</f>
        <v/>
      </c>
      <c r="AR2350">
        <f>AR2348-AR2349</f>
        <v/>
      </c>
      <c r="AS2350">
        <f>AS2348-AS2349</f>
        <v/>
      </c>
      <c r="AT2350">
        <f>AT2348-AT2349</f>
        <v/>
      </c>
      <c r="AU2350">
        <f>AU2348-AU2349</f>
        <v/>
      </c>
      <c r="AV2350">
        <f>AV2348-AV2349</f>
        <v/>
      </c>
      <c r="AW2350">
        <f>AW2348-AW2349</f>
        <v/>
      </c>
      <c r="AX2350">
        <f>AX2348-AX2349</f>
        <v/>
      </c>
      <c r="AY2350">
        <f>AY2348-AY2349</f>
        <v/>
      </c>
      <c r="AZ2350">
        <f>AZ2348-AZ2349</f>
        <v/>
      </c>
      <c r="BA2350">
        <f>BA2348-BA2349</f>
        <v/>
      </c>
      <c r="BB2350">
        <f>BB2348-BB2349</f>
        <v/>
      </c>
      <c r="BC2350">
        <f>BC2348-BC2349</f>
        <v/>
      </c>
      <c r="BD2350">
        <f>BD2348-BD2349</f>
        <v/>
      </c>
      <c r="BE2350">
        <f>BE2348-BE2349</f>
        <v/>
      </c>
      <c r="BF2350">
        <f>BF2348-BF2349</f>
        <v/>
      </c>
    </row>
    <row r="2352">
      <c r="A2352" t="inlineStr">
        <is>
          <t>Profit sharing</t>
        </is>
      </c>
      <c r="C2352" t="inlineStr">
        <is>
          <t>Million</t>
        </is>
      </c>
      <c r="D2352" t="inlineStr">
        <is>
          <t>QQQQ</t>
        </is>
      </c>
      <c r="F2352" t="n">
        <v>-6</v>
      </c>
      <c r="I2352" t="n">
        <v>-49</v>
      </c>
      <c r="K2352" t="n">
        <v>-5</v>
      </c>
    </row>
    <row r="2353">
      <c r="A2353" t="inlineStr">
        <is>
          <t>Total operating expenses excluding special items fuel and profit sharing</t>
        </is>
      </c>
      <c r="C2353" t="inlineStr">
        <is>
          <t>Million</t>
        </is>
      </c>
      <c r="D2353" t="inlineStr">
        <is>
          <t>QQQQ</t>
        </is>
      </c>
      <c r="F2353" t="n">
        <v>5845</v>
      </c>
      <c r="I2353" t="n">
        <v>5930</v>
      </c>
      <c r="K2353" t="n">
        <v>6182</v>
      </c>
    </row>
    <row r="2354">
      <c r="A2354" t="inlineStr">
        <is>
          <t>Total operating expenses excluding special items fuel and profit sharing-c</t>
        </is>
      </c>
      <c r="F2354">
        <f>F2348+F2352</f>
        <v/>
      </c>
      <c r="I2354">
        <f>I2348+I2352</f>
        <v/>
      </c>
      <c r="K2354">
        <f>K2348+K2352</f>
        <v/>
      </c>
      <c r="N2354">
        <f>N2348+N2352</f>
        <v/>
      </c>
      <c r="S2354">
        <f>S2348+S2352</f>
        <v/>
      </c>
      <c r="X2354">
        <f>X2348+X2352</f>
        <v/>
      </c>
      <c r="AC2354">
        <f>AC2348+AC2352</f>
        <v/>
      </c>
      <c r="AH2354">
        <f>AH2348+AH2352</f>
        <v/>
      </c>
      <c r="AM2354">
        <f>AM2348+AM2352</f>
        <v/>
      </c>
      <c r="AR2354">
        <f>AR2348+AR2352</f>
        <v/>
      </c>
      <c r="AV2354">
        <f>AV2348+AV2352</f>
        <v/>
      </c>
    </row>
    <row r="2355">
      <c r="A2355" t="inlineStr">
        <is>
          <t>Sum check</t>
        </is>
      </c>
      <c r="F2355">
        <f>F2353-F2354</f>
        <v/>
      </c>
      <c r="I2355">
        <f>I2353-I2354</f>
        <v/>
      </c>
      <c r="K2355">
        <f>K2353-K2354</f>
        <v/>
      </c>
      <c r="N2355">
        <f>N2353-N2354</f>
        <v/>
      </c>
      <c r="S2355">
        <f>S2353-S2354</f>
        <v/>
      </c>
      <c r="X2355">
        <f>X2353-X2354</f>
        <v/>
      </c>
      <c r="AC2355">
        <f>AC2353-AC2354</f>
        <v/>
      </c>
      <c r="AH2355">
        <f>AH2353-AH2354</f>
        <v/>
      </c>
      <c r="AM2355">
        <f>AM2353-AM2354</f>
        <v/>
      </c>
      <c r="AR2355">
        <f>AR2353-AR2354</f>
        <v/>
      </c>
      <c r="AV2355">
        <f>AV2353-AV2354</f>
        <v/>
      </c>
    </row>
    <row r="2357">
      <c r="A2357" t="inlineStr">
        <is>
          <t>(in cents)</t>
        </is>
      </c>
    </row>
    <row r="2358">
      <c r="A2358" t="inlineStr">
        <is>
          <t>Total operating expenses per ASM</t>
        </is>
      </c>
      <c r="C2358" t="inlineStr">
        <is>
          <t>Actual</t>
        </is>
      </c>
      <c r="D2358" t="inlineStr">
        <is>
          <t>QQQQ</t>
        </is>
      </c>
      <c r="F2358" t="n">
        <v>14.96</v>
      </c>
      <c r="G2358" t="n">
        <v>14.1</v>
      </c>
      <c r="H2358" t="n">
        <v>14.07</v>
      </c>
      <c r="I2358" t="n">
        <v>15.16</v>
      </c>
      <c r="J2358" t="n">
        <v>14.56</v>
      </c>
      <c r="K2358" t="n">
        <v>14.62</v>
      </c>
      <c r="L2358" t="n">
        <v>14.62</v>
      </c>
      <c r="M2358" t="n">
        <v>14.29</v>
      </c>
      <c r="N2358" t="n">
        <v>14.3</v>
      </c>
      <c r="O2358" t="n">
        <v>14.45</v>
      </c>
      <c r="P2358" t="n">
        <v>13.71</v>
      </c>
      <c r="Q2358" t="n">
        <v>12.83</v>
      </c>
      <c r="R2358" t="n">
        <v>12.25</v>
      </c>
      <c r="S2358" t="n">
        <v>13.08</v>
      </c>
      <c r="T2358" t="n">
        <v>12.94</v>
      </c>
      <c r="U2358" t="n">
        <v>12.45</v>
      </c>
      <c r="V2358" t="n">
        <v>12.17</v>
      </c>
      <c r="W2358" t="n">
        <v>12.74</v>
      </c>
      <c r="X2358" t="n">
        <v>13.74</v>
      </c>
      <c r="Y2358" t="n">
        <v>12.76</v>
      </c>
      <c r="Z2358" t="n">
        <v>14.02</v>
      </c>
      <c r="AA2358" t="n">
        <v>13.34</v>
      </c>
      <c r="AB2358" t="n">
        <v>13.2</v>
      </c>
      <c r="AC2358" t="n">
        <v>14.71</v>
      </c>
      <c r="AD2358" t="n">
        <v>13.8</v>
      </c>
      <c r="AE2358" t="n">
        <v>15.15</v>
      </c>
      <c r="AF2358" t="n">
        <v>14.56</v>
      </c>
      <c r="AG2358" t="n">
        <v>14.54</v>
      </c>
      <c r="AH2358" t="n">
        <v>15.21</v>
      </c>
      <c r="AI2358" t="n">
        <v>14.85</v>
      </c>
      <c r="AJ2358" t="n">
        <v>15.31</v>
      </c>
      <c r="AK2358" t="n">
        <v>14.94</v>
      </c>
      <c r="AL2358" t="n">
        <v>14.64</v>
      </c>
      <c r="AM2358" t="n">
        <v>15.06</v>
      </c>
      <c r="AN2358" t="n">
        <v>14.98</v>
      </c>
      <c r="AO2358" t="n">
        <v>17.82</v>
      </c>
      <c r="AP2358" t="n">
        <v>24.05</v>
      </c>
      <c r="AQ2358" t="n">
        <v>19.64</v>
      </c>
      <c r="AR2358" t="n">
        <v>19.69</v>
      </c>
      <c r="AS2358" t="n">
        <v>19.39</v>
      </c>
      <c r="AT2358" t="n">
        <v>14.09</v>
      </c>
      <c r="AU2358" t="n">
        <v>12.9</v>
      </c>
      <c r="AV2358" t="n">
        <v>13.7</v>
      </c>
      <c r="AW2358" t="n">
        <v>16.7</v>
      </c>
      <c r="AX2358" t="n">
        <v>14.42</v>
      </c>
      <c r="AY2358" t="n">
        <v>17.84</v>
      </c>
      <c r="AZ2358" t="n">
        <v>18.75</v>
      </c>
      <c r="BA2358" t="n">
        <v>18.28</v>
      </c>
      <c r="BB2358" t="n">
        <v>17.9</v>
      </c>
      <c r="BC2358" t="n">
        <v>18.2</v>
      </c>
      <c r="BD2358" t="n">
        <v>18.08</v>
      </c>
      <c r="BE2358" t="n">
        <v>17.07</v>
      </c>
      <c r="BF2358" t="n">
        <v>18.7</v>
      </c>
    </row>
    <row r="2359">
      <c r="A2359" t="inlineStr">
        <is>
          <t>Link check</t>
        </is>
      </c>
      <c r="I2359">
        <f>I2358-I1552</f>
        <v/>
      </c>
      <c r="J2359">
        <f>J2358-J1552</f>
        <v/>
      </c>
      <c r="K2359">
        <f>K2358-K1552</f>
        <v/>
      </c>
      <c r="L2359">
        <f>L2358-L1552</f>
        <v/>
      </c>
      <c r="M2359">
        <f>M2358-M1552</f>
        <v/>
      </c>
      <c r="N2359">
        <f>N2358-N1552</f>
        <v/>
      </c>
      <c r="O2359">
        <f>O2358-O1552</f>
        <v/>
      </c>
      <c r="P2359">
        <f>P2358-P1552</f>
        <v/>
      </c>
      <c r="Q2359">
        <f>Q2358-Q1552</f>
        <v/>
      </c>
      <c r="R2359">
        <f>R2358-R1552</f>
        <v/>
      </c>
      <c r="S2359">
        <f>S2358-S1552</f>
        <v/>
      </c>
      <c r="T2359">
        <f>T2358-T1552</f>
        <v/>
      </c>
      <c r="U2359">
        <f>U2358-U1552</f>
        <v/>
      </c>
      <c r="V2359">
        <f>V2358-V1552</f>
        <v/>
      </c>
      <c r="W2359">
        <f>W2358-W1552</f>
        <v/>
      </c>
      <c r="X2359">
        <f>X2358-X1552</f>
        <v/>
      </c>
      <c r="Y2359">
        <f>Y2358-Y1552</f>
        <v/>
      </c>
      <c r="Z2359">
        <f>Z2358-Z1552</f>
        <v/>
      </c>
      <c r="AA2359">
        <f>AA2358-AA1552</f>
        <v/>
      </c>
      <c r="AB2359">
        <f>AB2358-AB1552</f>
        <v/>
      </c>
      <c r="AC2359">
        <f>AC2358-AC1552</f>
        <v/>
      </c>
      <c r="AD2359">
        <f>AD2358-AD1552</f>
        <v/>
      </c>
      <c r="AE2359">
        <f>AE2358-AE1552</f>
        <v/>
      </c>
      <c r="AF2359">
        <f>AF2358-AF1552</f>
        <v/>
      </c>
      <c r="AG2359">
        <f>AG2358-AG1552</f>
        <v/>
      </c>
      <c r="AH2359">
        <f>AH2358-AH1552</f>
        <v/>
      </c>
      <c r="AI2359">
        <f>AI2358-AI1552</f>
        <v/>
      </c>
      <c r="AJ2359">
        <f>AJ2358-AJ1552</f>
        <v/>
      </c>
      <c r="AK2359">
        <f>AK2358-AK1552</f>
        <v/>
      </c>
      <c r="AL2359">
        <f>AL2358-AL1552</f>
        <v/>
      </c>
      <c r="AM2359">
        <f>AM2358-AM1552</f>
        <v/>
      </c>
      <c r="AN2359">
        <f>AN2358-AN1552</f>
        <v/>
      </c>
      <c r="AO2359">
        <f>AO2358-AO1552</f>
        <v/>
      </c>
      <c r="AP2359">
        <f>AP2358-AP1552</f>
        <v/>
      </c>
      <c r="AQ2359">
        <f>AQ2358-AQ1552</f>
        <v/>
      </c>
      <c r="AR2359">
        <f>AR2358-AR1552</f>
        <v/>
      </c>
      <c r="AS2359">
        <f>AS2358-AS1552</f>
        <v/>
      </c>
      <c r="AT2359">
        <f>AT2358-AT1552</f>
        <v/>
      </c>
      <c r="AU2359">
        <f>AU2358-AU1552</f>
        <v/>
      </c>
      <c r="AV2359">
        <f>AV2358-AV1552</f>
        <v/>
      </c>
      <c r="AW2359">
        <f>AW2358-AW1552</f>
        <v/>
      </c>
      <c r="AX2359">
        <f>AX2358-AX1552</f>
        <v/>
      </c>
      <c r="AY2359">
        <f>AY2358-AY1552</f>
        <v/>
      </c>
      <c r="AZ2359">
        <f>AZ2358-AZ1552</f>
        <v/>
      </c>
      <c r="BA2359">
        <f>BA2358-BA1552</f>
        <v/>
      </c>
      <c r="BB2359">
        <f>BB2358-BB1552</f>
        <v/>
      </c>
      <c r="BC2359">
        <f>BC2358-BC1552</f>
        <v/>
      </c>
      <c r="BD2359">
        <f>BD2358-BD1552</f>
        <v/>
      </c>
      <c r="BE2359">
        <f>BE2358-BE1552</f>
        <v/>
      </c>
      <c r="BF2359">
        <f>BF2358-BF1552</f>
        <v/>
      </c>
    </row>
    <row r="2360">
      <c r="A2360" t="inlineStr">
        <is>
          <t>Operating net special items per ASM</t>
        </is>
      </c>
    </row>
    <row r="2361">
      <c r="A2361" t="inlineStr">
        <is>
          <t>Mainline operating special items ,net</t>
        </is>
      </c>
      <c r="C2361" t="inlineStr">
        <is>
          <t>Actual</t>
        </is>
      </c>
      <c r="D2361" t="inlineStr">
        <is>
          <t>QQQQ</t>
        </is>
      </c>
      <c r="F2361" t="n">
        <v>-0.18</v>
      </c>
      <c r="G2361" t="n">
        <v>-0.05</v>
      </c>
      <c r="H2361" t="n">
        <v>-0.08</v>
      </c>
      <c r="I2361" t="n">
        <v>-0.78</v>
      </c>
      <c r="J2361" t="n">
        <v>-0.27</v>
      </c>
      <c r="K2361" t="n">
        <v>0.22</v>
      </c>
      <c r="L2361" t="n">
        <v>-0.37</v>
      </c>
      <c r="M2361" t="n">
        <v>-0.32</v>
      </c>
      <c r="N2361" t="n">
        <v>-0.72</v>
      </c>
      <c r="O2361" t="n">
        <v>-0.3</v>
      </c>
      <c r="P2361" t="n">
        <v>-0.48</v>
      </c>
      <c r="Q2361" t="n">
        <v>-0.21</v>
      </c>
      <c r="R2361" t="n">
        <v>-0.23</v>
      </c>
      <c r="S2361" t="n">
        <v>-0.67</v>
      </c>
      <c r="T2361" t="n">
        <v>-0.39</v>
      </c>
      <c r="U2361" t="n">
        <v>-0.15</v>
      </c>
      <c r="V2361" t="n">
        <v>-0.09</v>
      </c>
      <c r="W2361" t="n">
        <v>-0.4</v>
      </c>
      <c r="X2361" t="n">
        <v>-0.39</v>
      </c>
      <c r="Y2361" t="n">
        <v>-0.26</v>
      </c>
      <c r="Z2361" t="n">
        <v>-0.18</v>
      </c>
      <c r="AA2361" t="n">
        <v>-0.28</v>
      </c>
      <c r="AB2361" t="n">
        <v>-0.15</v>
      </c>
      <c r="AC2361" t="n">
        <v>-0.42</v>
      </c>
      <c r="AD2361" t="n">
        <v>-0.26</v>
      </c>
      <c r="AE2361" t="n">
        <v>-0.3</v>
      </c>
      <c r="AF2361" t="n">
        <v>-0.21</v>
      </c>
      <c r="AG2361" t="n">
        <v>-0.29</v>
      </c>
      <c r="AH2361" t="n">
        <v>-0.33</v>
      </c>
      <c r="AI2361" t="n">
        <v>-0.28</v>
      </c>
      <c r="AJ2361" t="n">
        <v>-0.21</v>
      </c>
      <c r="AK2361" t="n">
        <v>-0.17</v>
      </c>
      <c r="AL2361" t="n">
        <v>-0.3</v>
      </c>
      <c r="AM2361" t="n">
        <v>-0.21</v>
      </c>
      <c r="AN2361" t="n">
        <v>-0.22</v>
      </c>
      <c r="AO2361" t="n">
        <v>-1.82</v>
      </c>
      <c r="AP2361" t="n">
        <v>8.75</v>
      </c>
      <c r="AQ2361" t="n">
        <v>0.96</v>
      </c>
      <c r="AS2361" t="n">
        <v>0.46</v>
      </c>
      <c r="AT2361" t="n">
        <v>4.52</v>
      </c>
      <c r="AU2361" t="n">
        <v>2.36</v>
      </c>
      <c r="AV2361" t="n">
        <v>1.62</v>
      </c>
      <c r="AW2361" t="n">
        <v>0.03</v>
      </c>
      <c r="AX2361" t="n">
        <v>1.87</v>
      </c>
      <c r="AY2361" t="n">
        <v>-0.26</v>
      </c>
      <c r="AZ2361" t="n">
        <v>0.01</v>
      </c>
      <c r="BA2361" t="n">
        <v>-0.05</v>
      </c>
      <c r="BB2361" t="n">
        <v>-0.01</v>
      </c>
      <c r="BC2361" t="n">
        <v>-0.07000000000000001</v>
      </c>
      <c r="BD2361" t="n">
        <v>-0.02</v>
      </c>
      <c r="BF2361" t="n">
        <v>-1.29</v>
      </c>
    </row>
    <row r="2362">
      <c r="A2362" t="inlineStr">
        <is>
          <t>Regional operating special items ,net</t>
        </is>
      </c>
      <c r="C2362" t="inlineStr">
        <is>
          <t>Actual</t>
        </is>
      </c>
      <c r="D2362" t="inlineStr">
        <is>
          <t>QQQQ</t>
        </is>
      </c>
      <c r="F2362" t="n">
        <v>-0.01</v>
      </c>
      <c r="H2362" t="n">
        <v>0.02</v>
      </c>
      <c r="I2362" t="n">
        <v>-0.01</v>
      </c>
      <c r="K2362" t="n">
        <v>-0.01</v>
      </c>
      <c r="N2362" t="n">
        <v>-0.03</v>
      </c>
      <c r="O2362" t="n">
        <v>-0.01</v>
      </c>
      <c r="P2362" t="n">
        <v>-0.01</v>
      </c>
      <c r="Q2362" t="n">
        <v>-0.01</v>
      </c>
      <c r="S2362" t="n">
        <v>-0.01</v>
      </c>
      <c r="T2362" t="n">
        <v>-0.01</v>
      </c>
      <c r="U2362" t="n">
        <v>-0.01</v>
      </c>
      <c r="W2362" t="n">
        <v>-0.01</v>
      </c>
      <c r="Y2362" t="n">
        <v>-0.01</v>
      </c>
      <c r="AB2362" t="n">
        <v>0.01</v>
      </c>
      <c r="AC2362" t="n">
        <v>-0.03</v>
      </c>
      <c r="AD2362" t="n">
        <v>-0.01</v>
      </c>
      <c r="AH2362" t="n">
        <v>-0.01</v>
      </c>
      <c r="AL2362" t="n">
        <v>-0.01</v>
      </c>
      <c r="AO2362" t="n">
        <v>-0.15</v>
      </c>
      <c r="AP2362" t="n">
        <v>1.04</v>
      </c>
      <c r="AQ2362" t="n">
        <v>0.73</v>
      </c>
      <c r="AS2362" t="n">
        <v>0.22</v>
      </c>
      <c r="AT2362" t="n">
        <v>0.57</v>
      </c>
      <c r="AU2362" t="n">
        <v>0.31</v>
      </c>
      <c r="AV2362" t="n">
        <v>0.11</v>
      </c>
      <c r="AX2362" t="n">
        <v>0.21</v>
      </c>
      <c r="BE2362" t="n">
        <v>-0.01</v>
      </c>
    </row>
    <row r="2363">
      <c r="A2363" t="inlineStr">
        <is>
          <t>Total operating expenses per ASM excluding special items</t>
        </is>
      </c>
      <c r="C2363" t="inlineStr">
        <is>
          <t>Actual</t>
        </is>
      </c>
      <c r="D2363" t="inlineStr">
        <is>
          <t>QQQQ</t>
        </is>
      </c>
      <c r="F2363" t="n">
        <v>14.78</v>
      </c>
      <c r="G2363" t="n">
        <v>14.04</v>
      </c>
      <c r="H2363" t="n">
        <v>14.01</v>
      </c>
      <c r="I2363" t="n">
        <v>14.37</v>
      </c>
      <c r="J2363" t="n">
        <v>14.29</v>
      </c>
      <c r="K2363" t="n">
        <v>14.83</v>
      </c>
      <c r="L2363" t="n">
        <v>14.25</v>
      </c>
      <c r="M2363" t="n">
        <v>13.97</v>
      </c>
      <c r="N2363" t="n">
        <v>13.56</v>
      </c>
      <c r="O2363" t="n">
        <v>14.14</v>
      </c>
      <c r="P2363" t="n">
        <v>13.22</v>
      </c>
      <c r="Q2363" t="n">
        <v>12.61</v>
      </c>
      <c r="R2363" t="n">
        <v>12.02</v>
      </c>
      <c r="S2363" t="n">
        <v>12.39</v>
      </c>
      <c r="T2363" t="n">
        <v>12.54</v>
      </c>
      <c r="U2363" t="n">
        <v>12.29</v>
      </c>
      <c r="V2363" t="n">
        <v>12.08</v>
      </c>
      <c r="W2363" t="n">
        <v>12.33</v>
      </c>
      <c r="X2363" t="n">
        <v>13.34</v>
      </c>
      <c r="Y2363" t="n">
        <v>12.5</v>
      </c>
      <c r="Z2363" t="n">
        <v>13.84</v>
      </c>
      <c r="AA2363" t="n">
        <v>13.06</v>
      </c>
      <c r="AB2363" t="n">
        <v>13.06</v>
      </c>
      <c r="AC2363" t="n">
        <v>14.26</v>
      </c>
      <c r="AD2363" t="n">
        <v>13.53</v>
      </c>
      <c r="AE2363" t="n">
        <v>14.85</v>
      </c>
      <c r="AF2363" t="n">
        <v>14.35</v>
      </c>
      <c r="AG2363" t="n">
        <v>14.25</v>
      </c>
      <c r="AH2363" t="n">
        <v>14.88</v>
      </c>
      <c r="AI2363" t="n">
        <v>14.57</v>
      </c>
      <c r="AJ2363" t="n">
        <v>15.11</v>
      </c>
      <c r="AK2363" t="n">
        <v>14.78</v>
      </c>
      <c r="AL2363" t="n">
        <v>14.33</v>
      </c>
      <c r="AM2363" t="n">
        <v>14.85</v>
      </c>
      <c r="AN2363" t="n">
        <v>14.75</v>
      </c>
      <c r="AO2363" t="n">
        <v>15.84</v>
      </c>
      <c r="AP2363" t="n">
        <v>33.84</v>
      </c>
      <c r="AQ2363" t="n">
        <v>21.33</v>
      </c>
      <c r="AR2363" t="n">
        <v>19.69</v>
      </c>
      <c r="AS2363" t="n">
        <v>20.06</v>
      </c>
      <c r="AT2363" t="n">
        <v>19.19</v>
      </c>
      <c r="AU2363" t="n">
        <v>15.57</v>
      </c>
      <c r="AV2363" t="n">
        <v>15.43</v>
      </c>
      <c r="AW2363" t="n">
        <v>16.74</v>
      </c>
      <c r="AX2363" t="n">
        <v>16.5</v>
      </c>
      <c r="AY2363" t="n">
        <v>17.58</v>
      </c>
      <c r="AZ2363" t="n">
        <v>18.76</v>
      </c>
      <c r="BA2363" t="n">
        <v>18.22</v>
      </c>
      <c r="BB2363" t="n">
        <v>17.89</v>
      </c>
      <c r="BC2363" t="n">
        <v>18.13</v>
      </c>
      <c r="BD2363" t="n">
        <v>18.06</v>
      </c>
      <c r="BE2363" t="n">
        <v>17.06</v>
      </c>
      <c r="BF2363" t="n">
        <v>17.4</v>
      </c>
    </row>
    <row r="2364">
      <c r="A2364" t="inlineStr">
        <is>
          <t>Total operating expenses per ASM excluding special items-c</t>
        </is>
      </c>
      <c r="F2364">
        <f>SUM(F2360:F2362)+F2358</f>
        <v/>
      </c>
      <c r="G2364">
        <f>SUM(G2360:G2362)+G2358</f>
        <v/>
      </c>
      <c r="H2364">
        <f>SUM(H2360:H2362)+H2358</f>
        <v/>
      </c>
      <c r="I2364">
        <f>SUM(I2360:I2362)+I2358</f>
        <v/>
      </c>
      <c r="J2364">
        <f>SUM(J2360:J2362)+J2358</f>
        <v/>
      </c>
      <c r="K2364">
        <f>SUM(K2360:K2362)+K2358</f>
        <v/>
      </c>
      <c r="L2364">
        <f>SUM(L2360:L2362)+L2358</f>
        <v/>
      </c>
      <c r="M2364">
        <f>SUM(M2360:M2362)+M2358</f>
        <v/>
      </c>
      <c r="N2364">
        <f>SUM(N2360:N2362)+N2358</f>
        <v/>
      </c>
      <c r="O2364">
        <f>SUM(O2360:O2362)+O2358</f>
        <v/>
      </c>
      <c r="P2364">
        <f>SUM(P2360:P2362)+P2358</f>
        <v/>
      </c>
      <c r="Q2364">
        <f>SUM(Q2360:Q2362)+Q2358</f>
        <v/>
      </c>
      <c r="R2364">
        <f>SUM(R2360:R2362)+R2358</f>
        <v/>
      </c>
      <c r="S2364">
        <f>SUM(S2360:S2362)+S2358</f>
        <v/>
      </c>
      <c r="T2364">
        <f>SUM(T2360:T2362)+T2358</f>
        <v/>
      </c>
      <c r="U2364">
        <f>SUM(U2360:U2362)+U2358</f>
        <v/>
      </c>
      <c r="V2364">
        <f>SUM(V2360:V2362)+V2358</f>
        <v/>
      </c>
      <c r="W2364">
        <f>SUM(W2360:W2362)+W2358</f>
        <v/>
      </c>
      <c r="X2364">
        <f>SUM(X2360:X2362)+X2358</f>
        <v/>
      </c>
      <c r="Y2364">
        <f>SUM(Y2360:Y2362)+Y2358</f>
        <v/>
      </c>
      <c r="Z2364">
        <f>SUM(Z2360:Z2362)+Z2358</f>
        <v/>
      </c>
      <c r="AA2364">
        <f>SUM(AA2360:AA2362)+AA2358</f>
        <v/>
      </c>
      <c r="AB2364">
        <f>SUM(AB2360:AB2362)+AB2358</f>
        <v/>
      </c>
      <c r="AC2364">
        <f>SUM(AC2360:AC2362)+AC2358</f>
        <v/>
      </c>
      <c r="AD2364">
        <f>SUM(AD2360:AD2362)+AD2358</f>
        <v/>
      </c>
      <c r="AE2364">
        <f>SUM(AE2360:AE2362)+AE2358</f>
        <v/>
      </c>
      <c r="AF2364">
        <f>SUM(AF2360:AF2362)+AF2358</f>
        <v/>
      </c>
      <c r="AG2364">
        <f>SUM(AG2360:AG2362)+AG2358</f>
        <v/>
      </c>
      <c r="AH2364">
        <f>SUM(AH2360:AH2362)+AH2358</f>
        <v/>
      </c>
      <c r="AI2364">
        <f>SUM(AI2360:AI2362)+AI2358</f>
        <v/>
      </c>
      <c r="AJ2364">
        <f>SUM(AJ2360:AJ2362)+AJ2358</f>
        <v/>
      </c>
      <c r="AK2364">
        <f>SUM(AK2360:AK2362)+AK2358</f>
        <v/>
      </c>
      <c r="AL2364">
        <f>SUM(AL2360:AL2362)+AL2358</f>
        <v/>
      </c>
      <c r="AM2364">
        <f>SUM(AM2360:AM2362)+AM2358</f>
        <v/>
      </c>
      <c r="AN2364">
        <f>SUM(AN2360:AN2362)+AN2358</f>
        <v/>
      </c>
      <c r="AO2364">
        <f>SUM(AO2360:AO2362)+AO2358</f>
        <v/>
      </c>
      <c r="AP2364">
        <f>SUM(AP2360:AP2362)+AP2358</f>
        <v/>
      </c>
      <c r="AQ2364">
        <f>SUM(AQ2360:AQ2362)+AQ2358</f>
        <v/>
      </c>
      <c r="AR2364">
        <f>SUM(AR2360:AR2362)+AR2358</f>
        <v/>
      </c>
      <c r="AS2364">
        <f>SUM(AS2360:AS2362)+AS2358</f>
        <v/>
      </c>
      <c r="AT2364">
        <f>SUM(AT2360:AT2362)+AT2358</f>
        <v/>
      </c>
      <c r="AU2364">
        <f>SUM(AU2360:AU2362)+AU2358</f>
        <v/>
      </c>
      <c r="AV2364">
        <f>SUM(AV2360:AV2362)+AV2358</f>
        <v/>
      </c>
      <c r="AW2364">
        <f>SUM(AW2360:AW2362)+AW2358</f>
        <v/>
      </c>
      <c r="AX2364">
        <f>SUM(AX2360:AX2362)+AX2358</f>
        <v/>
      </c>
      <c r="AY2364">
        <f>SUM(AY2360:AY2362)+AY2358</f>
        <v/>
      </c>
      <c r="AZ2364">
        <f>SUM(AZ2360:AZ2362)+AZ2358</f>
        <v/>
      </c>
      <c r="BA2364">
        <f>SUM(BA2360:BA2362)+BA2358</f>
        <v/>
      </c>
      <c r="BB2364">
        <f>SUM(BB2360:BB2362)+BB2358</f>
        <v/>
      </c>
      <c r="BC2364">
        <f>SUM(BC2360:BC2362)+BC2358</f>
        <v/>
      </c>
      <c r="BD2364">
        <f>SUM(BD2360:BD2362)+BD2358</f>
        <v/>
      </c>
      <c r="BE2364">
        <f>SUM(BE2360:BE2362)+BE2358</f>
        <v/>
      </c>
      <c r="BF2364">
        <f>SUM(BF2360:BF2362)+BF2358</f>
        <v/>
      </c>
    </row>
    <row r="2365">
      <c r="A2365" t="inlineStr">
        <is>
          <t>Sum check</t>
        </is>
      </c>
      <c r="F2365">
        <f>F2363-F2364</f>
        <v/>
      </c>
      <c r="G2365">
        <f>G2363-G2364</f>
        <v/>
      </c>
      <c r="H2365">
        <f>H2363-H2364</f>
        <v/>
      </c>
      <c r="I2365">
        <f>I2363-I2364</f>
        <v/>
      </c>
      <c r="J2365">
        <f>J2363-J2364</f>
        <v/>
      </c>
      <c r="K2365">
        <f>K2363-K2364</f>
        <v/>
      </c>
      <c r="L2365">
        <f>L2363-L2364</f>
        <v/>
      </c>
      <c r="M2365">
        <f>M2363-M2364</f>
        <v/>
      </c>
      <c r="N2365">
        <f>N2363-N2364</f>
        <v/>
      </c>
      <c r="O2365">
        <f>O2363-O2364</f>
        <v/>
      </c>
      <c r="P2365">
        <f>P2363-P2364</f>
        <v/>
      </c>
      <c r="Q2365">
        <f>Q2363-Q2364</f>
        <v/>
      </c>
      <c r="R2365">
        <f>R2363-R2364</f>
        <v/>
      </c>
      <c r="S2365">
        <f>S2363-S2364</f>
        <v/>
      </c>
      <c r="T2365">
        <f>T2363-T2364</f>
        <v/>
      </c>
      <c r="U2365">
        <f>U2363-U2364</f>
        <v/>
      </c>
      <c r="V2365">
        <f>V2363-V2364</f>
        <v/>
      </c>
      <c r="W2365">
        <f>W2363-W2364</f>
        <v/>
      </c>
      <c r="X2365">
        <f>X2363-X2364</f>
        <v/>
      </c>
      <c r="Y2365">
        <f>Y2363-Y2364</f>
        <v/>
      </c>
      <c r="Z2365">
        <f>Z2363-Z2364</f>
        <v/>
      </c>
      <c r="AA2365">
        <f>AA2363-AA2364</f>
        <v/>
      </c>
      <c r="AB2365">
        <f>AB2363-AB2364</f>
        <v/>
      </c>
      <c r="AC2365">
        <f>AC2363-AC2364</f>
        <v/>
      </c>
      <c r="AD2365">
        <f>AD2363-AD2364</f>
        <v/>
      </c>
      <c r="AE2365">
        <f>AE2363-AE2364</f>
        <v/>
      </c>
      <c r="AF2365">
        <f>AF2363-AF2364</f>
        <v/>
      </c>
      <c r="AG2365">
        <f>AG2363-AG2364</f>
        <v/>
      </c>
      <c r="AH2365">
        <f>AH2363-AH2364</f>
        <v/>
      </c>
      <c r="AI2365">
        <f>AI2363-AI2364</f>
        <v/>
      </c>
      <c r="AJ2365">
        <f>AJ2363-AJ2364</f>
        <v/>
      </c>
      <c r="AK2365">
        <f>AK2363-AK2364</f>
        <v/>
      </c>
      <c r="AL2365">
        <f>AL2363-AL2364</f>
        <v/>
      </c>
      <c r="AM2365">
        <f>AM2363-AM2364</f>
        <v/>
      </c>
      <c r="AN2365">
        <f>AN2363-AN2364</f>
        <v/>
      </c>
      <c r="AO2365">
        <f>AO2363-AO2364</f>
        <v/>
      </c>
      <c r="AP2365">
        <f>AP2363-AP2364</f>
        <v/>
      </c>
      <c r="AQ2365">
        <f>AQ2363-AQ2364</f>
        <v/>
      </c>
      <c r="AR2365">
        <f>AR2363-AR2364</f>
        <v/>
      </c>
      <c r="AS2365">
        <f>AS2363-AS2364</f>
        <v/>
      </c>
      <c r="AT2365">
        <f>AT2363-AT2364</f>
        <v/>
      </c>
      <c r="AU2365">
        <f>AU2363-AU2364</f>
        <v/>
      </c>
      <c r="AV2365">
        <f>AV2363-AV2364</f>
        <v/>
      </c>
      <c r="AW2365">
        <f>AW2363-AW2364</f>
        <v/>
      </c>
      <c r="AX2365">
        <f>AX2363-AX2364</f>
        <v/>
      </c>
      <c r="AY2365">
        <f>AY2363-AY2364</f>
        <v/>
      </c>
      <c r="AZ2365">
        <f>AZ2363-AZ2364</f>
        <v/>
      </c>
      <c r="BA2365">
        <f>BA2363-BA2364</f>
        <v/>
      </c>
      <c r="BB2365">
        <f>BB2363-BB2364</f>
        <v/>
      </c>
      <c r="BC2365">
        <f>BC2363-BC2364</f>
        <v/>
      </c>
      <c r="BD2365">
        <f>BD2363-BD2364</f>
        <v/>
      </c>
      <c r="BE2365">
        <f>BE2363-BE2364</f>
        <v/>
      </c>
      <c r="BF2365">
        <f>BF2363-BF2364</f>
        <v/>
      </c>
    </row>
    <row r="2367">
      <c r="A2367" t="inlineStr">
        <is>
          <t>Fuel per ASM</t>
        </is>
      </c>
    </row>
    <row r="2368">
      <c r="A2368" t="inlineStr">
        <is>
          <t>Aircraft fuel and related taxes mainline</t>
        </is>
      </c>
      <c r="C2368" t="inlineStr">
        <is>
          <t>Actual</t>
        </is>
      </c>
      <c r="D2368" t="inlineStr">
        <is>
          <t>QQQQ</t>
        </is>
      </c>
      <c r="F2368" t="n">
        <v>-4.5</v>
      </c>
      <c r="G2368" t="n">
        <v>-4.17</v>
      </c>
      <c r="H2368" t="n">
        <v>-4.23</v>
      </c>
      <c r="I2368" t="n">
        <v>-4.22</v>
      </c>
      <c r="J2368" t="n">
        <v>-4.27</v>
      </c>
      <c r="K2368" t="n">
        <v>-4.28</v>
      </c>
      <c r="L2368" t="n">
        <v>-4.16</v>
      </c>
      <c r="M2368" t="n">
        <v>-4.09</v>
      </c>
      <c r="N2368" t="n">
        <v>-3.42</v>
      </c>
      <c r="O2368" t="n">
        <v>-3.99</v>
      </c>
      <c r="P2368" t="n">
        <v>-2.46</v>
      </c>
      <c r="Q2368" t="n">
        <v>-2.56</v>
      </c>
      <c r="R2368" t="n">
        <v>-2.24</v>
      </c>
      <c r="S2368" t="n">
        <v>-2.01</v>
      </c>
      <c r="T2368" t="n">
        <v>-2.32</v>
      </c>
      <c r="U2368" t="n">
        <v>-1.58</v>
      </c>
      <c r="V2368" t="n">
        <v>-1.86</v>
      </c>
      <c r="W2368" t="n">
        <v>-1.94</v>
      </c>
      <c r="X2368" t="n">
        <v>-2.03</v>
      </c>
      <c r="Y2368" t="n">
        <v>-1.85</v>
      </c>
      <c r="Z2368" t="n">
        <v>-2.18</v>
      </c>
      <c r="AA2368" t="n">
        <v>-2.1</v>
      </c>
      <c r="AB2368" t="n">
        <v>-2.15</v>
      </c>
      <c r="AC2368" t="n">
        <v>-2.44</v>
      </c>
      <c r="AD2368" t="n">
        <v>-2.22</v>
      </c>
      <c r="AE2368" t="n">
        <v>-2.68</v>
      </c>
      <c r="AF2368" t="n">
        <v>-2.89</v>
      </c>
      <c r="AG2368" t="n">
        <v>-2.98</v>
      </c>
      <c r="AH2368" t="n">
        <v>-2.86</v>
      </c>
      <c r="AI2368" t="n">
        <v>-2.86</v>
      </c>
      <c r="AJ2368" t="n">
        <v>-2.59</v>
      </c>
      <c r="AK2368" t="n">
        <v>-2.76</v>
      </c>
      <c r="AL2368" t="n">
        <v>-2.62</v>
      </c>
      <c r="AM2368" t="n">
        <v>-2.58</v>
      </c>
      <c r="AN2368" t="n">
        <v>-2.64</v>
      </c>
      <c r="AO2368" t="n">
        <v>-2.25</v>
      </c>
      <c r="AP2368" t="n">
        <v>-1.27</v>
      </c>
      <c r="AQ2368" t="n">
        <v>-1.47</v>
      </c>
      <c r="AR2368" t="n">
        <v>-1.55</v>
      </c>
      <c r="AS2368" t="n">
        <v>-1.8</v>
      </c>
    </row>
    <row r="2369">
      <c r="A2369" t="inlineStr">
        <is>
          <t>Aircraft fuel and related taxes regional</t>
        </is>
      </c>
      <c r="C2369" t="inlineStr">
        <is>
          <t>Actual</t>
        </is>
      </c>
      <c r="D2369" t="inlineStr">
        <is>
          <t>QQQQ</t>
        </is>
      </c>
      <c r="F2369" t="n">
        <v>-0.86</v>
      </c>
      <c r="G2369" t="n">
        <v>-0.79</v>
      </c>
      <c r="H2369" t="n">
        <v>-0.79</v>
      </c>
      <c r="I2369" t="n">
        <v>-0.8100000000000001</v>
      </c>
      <c r="J2369" t="n">
        <v>-0.8100000000000001</v>
      </c>
      <c r="K2369" t="n">
        <v>-0.79</v>
      </c>
      <c r="L2369" t="n">
        <v>-0.79</v>
      </c>
      <c r="M2369" t="n">
        <v>-0.78</v>
      </c>
      <c r="N2369" t="n">
        <v>-0.67</v>
      </c>
      <c r="O2369" t="n">
        <v>-0.76</v>
      </c>
      <c r="P2369" t="n">
        <v>-0.5</v>
      </c>
      <c r="Q2369" t="n">
        <v>-0.5</v>
      </c>
      <c r="R2369" t="n">
        <v>-0.44</v>
      </c>
      <c r="S2369" t="n">
        <v>-0.4</v>
      </c>
      <c r="T2369" t="n">
        <v>-0.46</v>
      </c>
      <c r="U2369" t="n">
        <v>-0.34</v>
      </c>
      <c r="V2369" t="n">
        <v>-0.39</v>
      </c>
      <c r="W2369" t="n">
        <v>-0.42</v>
      </c>
      <c r="X2369" t="n">
        <v>-0.47</v>
      </c>
      <c r="Y2369" t="n">
        <v>-0.41</v>
      </c>
      <c r="Z2369" t="n">
        <v>-0.49</v>
      </c>
      <c r="AA2369" t="n">
        <v>-0.46</v>
      </c>
      <c r="AB2369" t="n">
        <v>-0.48</v>
      </c>
      <c r="AC2369" t="n">
        <v>-0.57</v>
      </c>
      <c r="AD2369" t="n">
        <v>-0.5</v>
      </c>
      <c r="AE2369" t="n">
        <v>-0.6</v>
      </c>
      <c r="AF2369" t="n">
        <v>-0.64</v>
      </c>
      <c r="AG2369" t="n">
        <v>-0.67</v>
      </c>
      <c r="AH2369" t="n">
        <v>-0.6899999999999999</v>
      </c>
      <c r="AI2369" t="n">
        <v>-0.65</v>
      </c>
      <c r="AJ2369" t="n">
        <v>-0.63</v>
      </c>
      <c r="AK2369" t="n">
        <v>-0.67</v>
      </c>
      <c r="AL2369" t="n">
        <v>-0.64</v>
      </c>
      <c r="AM2369" t="n">
        <v>-0.68</v>
      </c>
      <c r="AN2369" t="n">
        <v>-0.66</v>
      </c>
      <c r="AO2369" t="n">
        <v>-0.63</v>
      </c>
      <c r="AP2369" t="n">
        <v>-0.54</v>
      </c>
      <c r="AQ2369" t="n">
        <v>-0.51</v>
      </c>
      <c r="AR2369" t="n">
        <v>-0.55</v>
      </c>
      <c r="AS2369" t="n">
        <v>-0.57</v>
      </c>
    </row>
    <row r="2370">
      <c r="A2370" t="inlineStr">
        <is>
          <t>Aircraft fuel and related taxes per ASM</t>
        </is>
      </c>
      <c r="C2370" t="inlineStr">
        <is>
          <t>Actual</t>
        </is>
      </c>
      <c r="D2370" t="inlineStr">
        <is>
          <t>QQQQ</t>
        </is>
      </c>
      <c r="AT2370" t="n">
        <v>-2.74</v>
      </c>
      <c r="AU2370" t="n">
        <v>-2.95</v>
      </c>
      <c r="AV2370" t="n">
        <v>-3.19</v>
      </c>
      <c r="AW2370" t="n">
        <v>-3.59</v>
      </c>
      <c r="AX2370" t="n">
        <v>-3.17</v>
      </c>
      <c r="AY2370" t="n">
        <v>-4.2</v>
      </c>
      <c r="AZ2370" t="n">
        <v>-6.08</v>
      </c>
      <c r="BA2370" t="n">
        <v>-5.61</v>
      </c>
      <c r="BB2370" t="n">
        <v>-5.19</v>
      </c>
      <c r="BC2370" t="n">
        <v>-5.3</v>
      </c>
      <c r="BD2370" t="n">
        <v>-4.87</v>
      </c>
      <c r="BE2370" t="n">
        <v>-3.91</v>
      </c>
      <c r="BF2370" t="n">
        <v>-4.38</v>
      </c>
    </row>
    <row r="2371">
      <c r="A2371" t="inlineStr">
        <is>
          <t>Total operating expenses per ASM excluding special items and fuel</t>
        </is>
      </c>
      <c r="C2371" t="inlineStr">
        <is>
          <t>Actual</t>
        </is>
      </c>
      <c r="D2371" t="inlineStr">
        <is>
          <t>QQQQ</t>
        </is>
      </c>
      <c r="F2371" t="n">
        <v>9.42</v>
      </c>
      <c r="G2371" t="n">
        <v>9.09</v>
      </c>
      <c r="H2371" t="n">
        <v>9</v>
      </c>
      <c r="I2371" t="n">
        <v>9.35</v>
      </c>
      <c r="J2371" t="n">
        <v>9.210000000000001</v>
      </c>
      <c r="K2371" t="n">
        <v>9.76</v>
      </c>
      <c r="L2371" t="n">
        <v>9.31</v>
      </c>
      <c r="M2371" t="n">
        <v>9.1</v>
      </c>
      <c r="N2371" t="n">
        <v>9.470000000000001</v>
      </c>
      <c r="O2371" t="n">
        <v>9.4</v>
      </c>
      <c r="P2371" t="n">
        <v>10.26</v>
      </c>
      <c r="Q2371" t="n">
        <v>9.550000000000001</v>
      </c>
      <c r="R2371" t="n">
        <v>9.34</v>
      </c>
      <c r="S2371" t="n">
        <v>9.99</v>
      </c>
      <c r="T2371" t="n">
        <v>9.77</v>
      </c>
      <c r="U2371" t="n">
        <v>10.37</v>
      </c>
      <c r="V2371" t="n">
        <v>9.83</v>
      </c>
      <c r="W2371" t="n">
        <v>9.970000000000001</v>
      </c>
      <c r="X2371" t="n">
        <v>10.84</v>
      </c>
      <c r="Y2371" t="n">
        <v>10.24</v>
      </c>
      <c r="Z2371" t="n">
        <v>11.16</v>
      </c>
      <c r="AA2371" t="n">
        <v>10.49</v>
      </c>
      <c r="AB2371" t="n">
        <v>10.43</v>
      </c>
      <c r="AC2371" t="n">
        <v>11.25</v>
      </c>
      <c r="AD2371" t="n">
        <v>10.82</v>
      </c>
      <c r="AE2371" t="n">
        <v>11.57</v>
      </c>
      <c r="AF2371" t="n">
        <v>10.83</v>
      </c>
      <c r="AG2371" t="n">
        <v>10.6</v>
      </c>
      <c r="AH2371" t="n">
        <v>11.32</v>
      </c>
      <c r="AI2371" t="n">
        <v>11.06</v>
      </c>
      <c r="AJ2371" t="n">
        <v>11.88</v>
      </c>
      <c r="AK2371" t="n">
        <v>11.34</v>
      </c>
      <c r="AL2371" t="n">
        <v>11.07</v>
      </c>
      <c r="AM2371" t="n">
        <v>11.59</v>
      </c>
      <c r="AN2371" t="n">
        <v>11.46</v>
      </c>
      <c r="AO2371" t="n">
        <v>12.97</v>
      </c>
      <c r="AP2371" t="n">
        <v>32.04</v>
      </c>
      <c r="AQ2371" t="n">
        <v>19.34</v>
      </c>
      <c r="AR2371" t="n">
        <v>17.59</v>
      </c>
      <c r="AS2371" t="n">
        <v>17.69</v>
      </c>
      <c r="AT2371" t="n">
        <v>16.45</v>
      </c>
      <c r="AU2371" t="n">
        <v>12.61</v>
      </c>
      <c r="AV2371" t="n">
        <v>12.24</v>
      </c>
      <c r="AW2371" t="n">
        <v>13.14</v>
      </c>
      <c r="AX2371" t="n">
        <v>13.33</v>
      </c>
      <c r="AY2371" t="n">
        <v>13.38</v>
      </c>
      <c r="AZ2371" t="n">
        <v>12.68</v>
      </c>
      <c r="BA2371" t="n">
        <v>12.61</v>
      </c>
      <c r="BB2371" t="n">
        <v>12.7</v>
      </c>
      <c r="BC2371" t="n">
        <v>12.83</v>
      </c>
      <c r="BD2371" t="n">
        <v>13.18</v>
      </c>
      <c r="BE2371" t="n">
        <v>13.16</v>
      </c>
      <c r="BF2371" t="n">
        <v>13.02</v>
      </c>
    </row>
    <row r="2372">
      <c r="A2372" t="inlineStr">
        <is>
          <t>Total operating expenses per ASM excluding special items and fuel-c</t>
        </is>
      </c>
      <c r="F2372">
        <f>SUM(F2363,F2368:F2370)</f>
        <v/>
      </c>
      <c r="G2372">
        <f>SUM(G2363,G2368:G2370)</f>
        <v/>
      </c>
      <c r="H2372">
        <f>SUM(H2363,H2368:H2370)</f>
        <v/>
      </c>
      <c r="I2372">
        <f>SUM(I2363,I2368:I2370)</f>
        <v/>
      </c>
      <c r="J2372">
        <f>SUM(J2363,J2368:J2370)</f>
        <v/>
      </c>
      <c r="K2372">
        <f>SUM(K2363,K2368:K2370)</f>
        <v/>
      </c>
      <c r="L2372">
        <f>SUM(L2363,L2368:L2370)</f>
        <v/>
      </c>
      <c r="M2372">
        <f>SUM(M2363,M2368:M2370)</f>
        <v/>
      </c>
      <c r="N2372">
        <f>SUM(N2363,N2368:N2370)</f>
        <v/>
      </c>
      <c r="O2372">
        <f>SUM(O2363,O2368:O2370)</f>
        <v/>
      </c>
      <c r="P2372">
        <f>SUM(P2363,P2368:P2370)</f>
        <v/>
      </c>
      <c r="Q2372">
        <f>SUM(Q2363,Q2368:Q2370)</f>
        <v/>
      </c>
      <c r="R2372">
        <f>SUM(R2363,R2368:R2370)</f>
        <v/>
      </c>
      <c r="S2372">
        <f>SUM(S2363,S2368:S2370)</f>
        <v/>
      </c>
      <c r="T2372">
        <f>SUM(T2363,T2368:T2370)</f>
        <v/>
      </c>
      <c r="U2372">
        <f>SUM(U2363,U2368:U2370)</f>
        <v/>
      </c>
      <c r="V2372">
        <f>SUM(V2363,V2368:V2370)</f>
        <v/>
      </c>
      <c r="W2372">
        <f>SUM(W2363,W2368:W2370)</f>
        <v/>
      </c>
      <c r="X2372">
        <f>SUM(X2363,X2368:X2370)</f>
        <v/>
      </c>
      <c r="Y2372">
        <f>SUM(Y2363,Y2368:Y2370)</f>
        <v/>
      </c>
      <c r="Z2372">
        <f>SUM(Z2363,Z2368:Z2370)</f>
        <v/>
      </c>
      <c r="AA2372">
        <f>SUM(AA2363,AA2368:AA2370)</f>
        <v/>
      </c>
      <c r="AB2372">
        <f>SUM(AB2363,AB2368:AB2370)</f>
        <v/>
      </c>
      <c r="AC2372">
        <f>SUM(AC2363,AC2368:AC2370)</f>
        <v/>
      </c>
      <c r="AD2372">
        <f>SUM(AD2363,AD2368:AD2370)</f>
        <v/>
      </c>
      <c r="AE2372">
        <f>SUM(AE2363,AE2368:AE2370)</f>
        <v/>
      </c>
      <c r="AF2372">
        <f>SUM(AF2363,AF2368:AF2370)</f>
        <v/>
      </c>
      <c r="AG2372">
        <f>SUM(AG2363,AG2368:AG2370)</f>
        <v/>
      </c>
      <c r="AH2372">
        <f>SUM(AH2363,AH2368:AH2370)</f>
        <v/>
      </c>
      <c r="AI2372">
        <f>SUM(AI2363,AI2368:AI2370)</f>
        <v/>
      </c>
      <c r="AJ2372">
        <f>SUM(AJ2363,AJ2368:AJ2370)</f>
        <v/>
      </c>
      <c r="AK2372">
        <f>SUM(AK2363,AK2368:AK2370)</f>
        <v/>
      </c>
      <c r="AL2372">
        <f>SUM(AL2363,AL2368:AL2370)</f>
        <v/>
      </c>
      <c r="AM2372">
        <f>SUM(AM2363,AM2368:AM2370)</f>
        <v/>
      </c>
      <c r="AN2372">
        <f>SUM(AN2363,AN2368:AN2370)</f>
        <v/>
      </c>
      <c r="AO2372">
        <f>SUM(AO2363,AO2368:AO2370)</f>
        <v/>
      </c>
      <c r="AP2372">
        <f>SUM(AP2363,AP2368:AP2370)</f>
        <v/>
      </c>
      <c r="AQ2372">
        <f>SUM(AQ2363,AQ2368:AQ2370)</f>
        <v/>
      </c>
      <c r="AR2372">
        <f>SUM(AR2363,AR2368:AR2370)</f>
        <v/>
      </c>
      <c r="AS2372">
        <f>SUM(AS2363,AS2368:AS2370)</f>
        <v/>
      </c>
      <c r="AT2372">
        <f>SUM(AT2363,AT2368:AT2370)</f>
        <v/>
      </c>
      <c r="AU2372">
        <f>SUM(AU2363,AU2368:AU2370)</f>
        <v/>
      </c>
      <c r="AV2372">
        <f>SUM(AV2363,AV2368:AV2370)</f>
        <v/>
      </c>
      <c r="AW2372">
        <f>SUM(AW2363,AW2368:AW2370)</f>
        <v/>
      </c>
      <c r="AX2372">
        <f>SUM(AX2363,AX2368:AX2370)</f>
        <v/>
      </c>
      <c r="AY2372">
        <f>SUM(AY2363,AY2368:AY2370)</f>
        <v/>
      </c>
      <c r="AZ2372">
        <f>SUM(AZ2363,AZ2368:AZ2370)</f>
        <v/>
      </c>
      <c r="BA2372">
        <f>SUM(BA2363,BA2368:BA2370)</f>
        <v/>
      </c>
      <c r="BB2372">
        <f>SUM(BB2363,BB2368:BB2370)</f>
        <v/>
      </c>
      <c r="BC2372">
        <f>SUM(BC2363,BC2368:BC2370)</f>
        <v/>
      </c>
      <c r="BD2372">
        <f>SUM(BD2363,BD2368:BD2370)</f>
        <v/>
      </c>
      <c r="BE2372">
        <f>SUM(BE2363,BE2368:BE2370)</f>
        <v/>
      </c>
      <c r="BF2372">
        <f>SUM(BF2363,BF2368:BF2370)</f>
        <v/>
      </c>
    </row>
    <row r="2373">
      <c r="A2373" t="inlineStr">
        <is>
          <t>Sum check</t>
        </is>
      </c>
      <c r="F2373">
        <f>F2371-F2372</f>
        <v/>
      </c>
      <c r="G2373">
        <f>G2371-G2372</f>
        <v/>
      </c>
      <c r="H2373">
        <f>H2371-H2372</f>
        <v/>
      </c>
      <c r="I2373">
        <f>I2371-I2372</f>
        <v/>
      </c>
      <c r="J2373">
        <f>J2371-J2372</f>
        <v/>
      </c>
      <c r="K2373">
        <f>K2371-K2372</f>
        <v/>
      </c>
      <c r="L2373">
        <f>L2371-L2372</f>
        <v/>
      </c>
      <c r="M2373">
        <f>M2371-M2372</f>
        <v/>
      </c>
      <c r="N2373">
        <f>N2371-N2372</f>
        <v/>
      </c>
      <c r="O2373">
        <f>O2371-O2372</f>
        <v/>
      </c>
      <c r="P2373">
        <f>P2371-P2372</f>
        <v/>
      </c>
      <c r="Q2373">
        <f>Q2371-Q2372</f>
        <v/>
      </c>
      <c r="R2373">
        <f>R2371-R2372</f>
        <v/>
      </c>
      <c r="S2373">
        <f>S2371-S2372</f>
        <v/>
      </c>
      <c r="T2373">
        <f>T2371-T2372</f>
        <v/>
      </c>
      <c r="U2373">
        <f>U2371-U2372</f>
        <v/>
      </c>
      <c r="V2373">
        <f>V2371-V2372</f>
        <v/>
      </c>
      <c r="W2373">
        <f>W2371-W2372</f>
        <v/>
      </c>
      <c r="X2373">
        <f>X2371-X2372</f>
        <v/>
      </c>
      <c r="Y2373">
        <f>Y2371-Y2372</f>
        <v/>
      </c>
      <c r="Z2373">
        <f>Z2371-Z2372</f>
        <v/>
      </c>
      <c r="AA2373">
        <f>AA2371-AA2372</f>
        <v/>
      </c>
      <c r="AB2373">
        <f>AB2371-AB2372</f>
        <v/>
      </c>
      <c r="AC2373">
        <f>AC2371-AC2372</f>
        <v/>
      </c>
      <c r="AD2373">
        <f>AD2371-AD2372</f>
        <v/>
      </c>
      <c r="AE2373">
        <f>AE2371-AE2372</f>
        <v/>
      </c>
      <c r="AF2373">
        <f>AF2371-AF2372</f>
        <v/>
      </c>
      <c r="AG2373">
        <f>AG2371-AG2372</f>
        <v/>
      </c>
      <c r="AH2373">
        <f>AH2371-AH2372</f>
        <v/>
      </c>
      <c r="AI2373">
        <f>AI2371-AI2372</f>
        <v/>
      </c>
      <c r="AJ2373">
        <f>AJ2371-AJ2372</f>
        <v/>
      </c>
      <c r="AK2373">
        <f>AK2371-AK2372</f>
        <v/>
      </c>
      <c r="AL2373">
        <f>AL2371-AL2372</f>
        <v/>
      </c>
      <c r="AM2373">
        <f>AM2371-AM2372</f>
        <v/>
      </c>
      <c r="AN2373">
        <f>AN2371-AN2372</f>
        <v/>
      </c>
      <c r="AO2373">
        <f>AO2371-AO2372</f>
        <v/>
      </c>
      <c r="AP2373">
        <f>AP2371-AP2372</f>
        <v/>
      </c>
      <c r="AQ2373">
        <f>AQ2371-AQ2372</f>
        <v/>
      </c>
      <c r="AR2373">
        <f>AR2371-AR2372</f>
        <v/>
      </c>
      <c r="AS2373">
        <f>AS2371-AS2372</f>
        <v/>
      </c>
      <c r="AT2373">
        <f>AT2371-AT2372</f>
        <v/>
      </c>
      <c r="AU2373">
        <f>AU2371-AU2372</f>
        <v/>
      </c>
      <c r="AV2373">
        <f>AV2371-AV2372</f>
        <v/>
      </c>
      <c r="AW2373">
        <f>AW2371-AW2372</f>
        <v/>
      </c>
      <c r="AX2373">
        <f>AX2371-AX2372</f>
        <v/>
      </c>
      <c r="AY2373">
        <f>AY2371-AY2372</f>
        <v/>
      </c>
      <c r="AZ2373">
        <f>AZ2371-AZ2372</f>
        <v/>
      </c>
      <c r="BA2373">
        <f>BA2371-BA2372</f>
        <v/>
      </c>
      <c r="BB2373">
        <f>BB2371-BB2372</f>
        <v/>
      </c>
      <c r="BC2373">
        <f>BC2371-BC2372</f>
        <v/>
      </c>
      <c r="BD2373">
        <f>BD2371-BD2372</f>
        <v/>
      </c>
      <c r="BE2373">
        <f>BE2371-BE2372</f>
        <v/>
      </c>
      <c r="BF2373">
        <f>BF2371-BF2372</f>
        <v/>
      </c>
    </row>
    <row r="2375">
      <c r="A2375" t="inlineStr">
        <is>
          <t>Profit sharing per ASM</t>
        </is>
      </c>
      <c r="C2375" t="inlineStr">
        <is>
          <t>Actual</t>
        </is>
      </c>
      <c r="D2375" t="inlineStr">
        <is>
          <t>QQQQ</t>
        </is>
      </c>
      <c r="F2375" t="n">
        <v>-0.01</v>
      </c>
      <c r="I2375" t="n">
        <v>-0.08</v>
      </c>
      <c r="K2375" t="n">
        <v>-0.01</v>
      </c>
    </row>
    <row r="2376">
      <c r="A2376" t="inlineStr">
        <is>
          <t>Total operating expenses per ASM excluding special items fuel and profit sharing</t>
        </is>
      </c>
      <c r="C2376" t="inlineStr">
        <is>
          <t>Actual</t>
        </is>
      </c>
      <c r="D2376" t="inlineStr">
        <is>
          <t>QQQQ</t>
        </is>
      </c>
      <c r="F2376" t="n">
        <v>9.41</v>
      </c>
      <c r="I2376" t="n">
        <v>9.27</v>
      </c>
      <c r="K2376" t="n">
        <v>9.75</v>
      </c>
    </row>
    <row r="2377">
      <c r="A2377" t="inlineStr">
        <is>
          <t>Total operating expenses per ASM excluding special items fuel and profit sharing-c</t>
        </is>
      </c>
      <c r="F2377">
        <f>F2371+F2375</f>
        <v/>
      </c>
      <c r="I2377">
        <f>I2371+I2375</f>
        <v/>
      </c>
      <c r="K2377">
        <f>K2371+K2375</f>
        <v/>
      </c>
      <c r="N2377">
        <f>N2371+N2375</f>
        <v/>
      </c>
      <c r="S2377">
        <f>S2371+S2375</f>
        <v/>
      </c>
      <c r="X2377">
        <f>X2371+X2375</f>
        <v/>
      </c>
      <c r="AC2377">
        <f>AC2371+AC2375</f>
        <v/>
      </c>
      <c r="AH2377">
        <f>AH2371+AH2375</f>
        <v/>
      </c>
      <c r="AM2377">
        <f>AM2371+AM2375</f>
        <v/>
      </c>
      <c r="AR2377">
        <f>AR2371+AR2375</f>
        <v/>
      </c>
      <c r="AV2377">
        <f>AV2371+AV2375</f>
        <v/>
      </c>
    </row>
    <row r="2378">
      <c r="A2378" t="inlineStr">
        <is>
          <t>Sum check</t>
        </is>
      </c>
      <c r="F2378">
        <f>F2376-F2377</f>
        <v/>
      </c>
      <c r="I2378">
        <f>I2376-I2377</f>
        <v/>
      </c>
      <c r="K2378">
        <f>K2376-K2377</f>
        <v/>
      </c>
      <c r="N2378">
        <f>N2376-N2377</f>
        <v/>
      </c>
      <c r="S2378">
        <f>S2376-S2377</f>
        <v/>
      </c>
      <c r="X2378">
        <f>X2376-X2377</f>
        <v/>
      </c>
      <c r="AC2378">
        <f>AC2376-AC2377</f>
        <v/>
      </c>
      <c r="AH2378">
        <f>AH2376-AH2377</f>
        <v/>
      </c>
      <c r="AM2378">
        <f>AM2376-AM2377</f>
        <v/>
      </c>
      <c r="AR2378">
        <f>AR2376-AR2377</f>
        <v/>
      </c>
      <c r="AV2378">
        <f>AV2376-AV2377</f>
        <v/>
      </c>
    </row>
    <row r="2381">
      <c r="A2381" t="inlineStr">
        <is>
          <t>Pro-forma</t>
        </is>
      </c>
    </row>
    <row r="2382">
      <c r="A2382" t="inlineStr">
        <is>
          <t>Revenue</t>
        </is>
      </c>
      <c r="C2382" t="inlineStr">
        <is>
          <t>Million</t>
        </is>
      </c>
      <c r="D2382" t="inlineStr">
        <is>
          <t>QQQQ</t>
        </is>
      </c>
      <c r="J2382" t="n">
        <v>40419</v>
      </c>
    </row>
    <row r="2383">
      <c r="A2383" t="inlineStr">
        <is>
          <t>Net loss</t>
        </is>
      </c>
      <c r="C2383" t="inlineStr">
        <is>
          <t>Million</t>
        </is>
      </c>
      <c r="D2383" t="inlineStr">
        <is>
          <t>QQQQ</t>
        </is>
      </c>
      <c r="J2383" t="n">
        <v>-1233</v>
      </c>
    </row>
    <row r="2385">
      <c r="A2385" t="inlineStr">
        <is>
          <t>Other breakdown</t>
        </is>
      </c>
    </row>
    <row r="2386">
      <c r="A2386" t="inlineStr">
        <is>
          <t>Funded status (Pension Benefits)</t>
        </is>
      </c>
      <c r="C2386" t="inlineStr">
        <is>
          <t>Million</t>
        </is>
      </c>
      <c r="D2386" t="inlineStr">
        <is>
          <t>QQQQ</t>
        </is>
      </c>
      <c r="I2386" t="n">
        <v>-4842</v>
      </c>
      <c r="N2386" t="n">
        <v>-6569</v>
      </c>
      <c r="S2386" t="n">
        <v>-6650</v>
      </c>
      <c r="X2386" t="n">
        <v>-7180</v>
      </c>
      <c r="AC2386" t="n">
        <v>-6880</v>
      </c>
      <c r="AH2386" t="n">
        <v>-6325</v>
      </c>
      <c r="AM2386" t="n">
        <v>-5461</v>
      </c>
      <c r="AR2386" t="n">
        <v>-6255</v>
      </c>
      <c r="AW2386" t="n">
        <v>-4219</v>
      </c>
      <c r="BB2386" t="n">
        <v>-2153</v>
      </c>
    </row>
    <row r="2387">
      <c r="A2387" t="inlineStr">
        <is>
          <t>Funded status (Retiree medical &amp; other post-retirement benefits)</t>
        </is>
      </c>
      <c r="C2387" t="inlineStr">
        <is>
          <t>Million</t>
        </is>
      </c>
      <c r="D2387" t="inlineStr">
        <is>
          <t>QQQQ</t>
        </is>
      </c>
      <c r="I2387" t="n">
        <v>-1146</v>
      </c>
      <c r="N2387" t="n">
        <v>-949</v>
      </c>
      <c r="S2387" t="n">
        <v>-876</v>
      </c>
      <c r="X2387" t="n">
        <v>-725</v>
      </c>
      <c r="AC2387" t="n">
        <v>-716</v>
      </c>
      <c r="AH2387" t="n">
        <v>-612</v>
      </c>
      <c r="AM2387" t="n">
        <v>-620</v>
      </c>
      <c r="AR2387" t="n">
        <v>-876</v>
      </c>
      <c r="AW2387" t="n">
        <v>-931</v>
      </c>
      <c r="BB2387" t="n">
        <v>-773</v>
      </c>
    </row>
    <row r="2388">
      <c r="A2388" t="inlineStr">
        <is>
          <t>Net periodic pension benefit</t>
        </is>
      </c>
      <c r="C2388" t="inlineStr">
        <is>
          <t>Million</t>
        </is>
      </c>
      <c r="D2388" t="inlineStr">
        <is>
          <t>QQQQ</t>
        </is>
      </c>
      <c r="E2388" t="inlineStr">
        <is>
          <t>Yes</t>
        </is>
      </c>
      <c r="F2388" t="n">
        <v>14</v>
      </c>
      <c r="G2388" t="n">
        <v>14</v>
      </c>
      <c r="H2388" t="n">
        <v>15</v>
      </c>
      <c r="J2388" t="n">
        <v>56</v>
      </c>
      <c r="K2388" t="n">
        <v>10</v>
      </c>
      <c r="L2388" t="n">
        <v>9</v>
      </c>
      <c r="M2388" t="n">
        <v>10</v>
      </c>
      <c r="O2388" t="n">
        <v>36</v>
      </c>
      <c r="P2388" t="n">
        <v>7</v>
      </c>
      <c r="Q2388" t="n">
        <v>8</v>
      </c>
      <c r="R2388" t="n">
        <v>6</v>
      </c>
      <c r="T2388" t="n">
        <v>26</v>
      </c>
      <c r="U2388" t="n">
        <v>38</v>
      </c>
      <c r="V2388" t="n">
        <v>40</v>
      </c>
      <c r="W2388" t="n">
        <v>39</v>
      </c>
      <c r="Y2388" t="n">
        <v>155</v>
      </c>
      <c r="Z2388" t="n">
        <v>27</v>
      </c>
      <c r="AA2388" t="n">
        <v>27</v>
      </c>
      <c r="AB2388" t="n">
        <v>26</v>
      </c>
      <c r="AD2388" t="n">
        <v>106</v>
      </c>
      <c r="AE2388" t="n">
        <v>-13</v>
      </c>
      <c r="AF2388" t="n">
        <v>-13</v>
      </c>
      <c r="AG2388" t="n">
        <v>-13</v>
      </c>
      <c r="AI2388" t="n">
        <v>-59</v>
      </c>
      <c r="AJ2388" t="n">
        <v>18</v>
      </c>
      <c r="AK2388" t="n">
        <v>18</v>
      </c>
      <c r="AL2388" t="n">
        <v>16</v>
      </c>
      <c r="AN2388" t="n">
        <v>68</v>
      </c>
      <c r="AO2388" t="n">
        <v>-50</v>
      </c>
      <c r="AP2388" t="n">
        <v>-45</v>
      </c>
      <c r="AQ2388" t="n">
        <v>-50</v>
      </c>
      <c r="AS2388" t="n">
        <v>-187</v>
      </c>
      <c r="AT2388" t="n">
        <v>-80</v>
      </c>
      <c r="AU2388" t="n">
        <v>-80</v>
      </c>
      <c r="AV2388" t="n">
        <v>-75</v>
      </c>
      <c r="AX2388" t="n">
        <v>-314</v>
      </c>
      <c r="AY2388" t="n">
        <v>-100</v>
      </c>
      <c r="AZ2388" t="n">
        <v>-100</v>
      </c>
      <c r="BA2388" t="n">
        <v>-97</v>
      </c>
      <c r="BB2388" t="n">
        <v>-395</v>
      </c>
      <c r="BD2388" t="n">
        <v>-5</v>
      </c>
      <c r="BE2388" t="n">
        <v>-5</v>
      </c>
      <c r="BF2388" t="n">
        <v>-12</v>
      </c>
    </row>
    <row r="2389">
      <c r="A2389" t="inlineStr">
        <is>
          <t>Net periodic retire medical &amp; post-retirement benefit cost (income)</t>
        </is>
      </c>
      <c r="C2389" t="inlineStr">
        <is>
          <t>Million</t>
        </is>
      </c>
      <c r="D2389" t="inlineStr">
        <is>
          <t>QQQQ</t>
        </is>
      </c>
      <c r="E2389" t="inlineStr">
        <is>
          <t>Yes</t>
        </is>
      </c>
      <c r="F2389" t="n">
        <v>-54</v>
      </c>
      <c r="G2389" t="n">
        <v>-54</v>
      </c>
      <c r="H2389" t="n">
        <v>-54</v>
      </c>
      <c r="J2389" t="n">
        <v>-226</v>
      </c>
      <c r="K2389" t="n">
        <v>-53</v>
      </c>
      <c r="L2389" t="n">
        <v>-51</v>
      </c>
      <c r="M2389" t="n">
        <v>-47</v>
      </c>
      <c r="O2389" t="n">
        <v>-212</v>
      </c>
      <c r="P2389" t="n">
        <v>-55</v>
      </c>
      <c r="Q2389" t="n">
        <v>-55</v>
      </c>
      <c r="R2389" t="n">
        <v>-55</v>
      </c>
      <c r="T2389" t="n">
        <v>-218</v>
      </c>
      <c r="U2389" t="n">
        <v>-56</v>
      </c>
      <c r="V2389" t="n">
        <v>-56</v>
      </c>
      <c r="W2389" t="n">
        <v>-56</v>
      </c>
      <c r="Y2389" t="n">
        <v>-227</v>
      </c>
      <c r="Z2389" t="n">
        <v>-59</v>
      </c>
      <c r="AA2389" t="n">
        <v>-59</v>
      </c>
      <c r="AB2389" t="n">
        <v>-59</v>
      </c>
      <c r="AD2389" t="n">
        <v>-238</v>
      </c>
      <c r="AE2389" t="n">
        <v>-60</v>
      </c>
      <c r="AF2389" t="n">
        <v>-60</v>
      </c>
      <c r="AG2389" t="n">
        <v>-60</v>
      </c>
      <c r="AI2389" t="n">
        <v>-241</v>
      </c>
      <c r="AJ2389" t="n">
        <v>-62</v>
      </c>
      <c r="AK2389" t="n">
        <v>-62</v>
      </c>
      <c r="AL2389" t="n">
        <v>-61</v>
      </c>
      <c r="AN2389" t="n">
        <v>-246</v>
      </c>
      <c r="AO2389" t="n">
        <v>-56</v>
      </c>
      <c r="AP2389" t="n">
        <v>-50</v>
      </c>
      <c r="AQ2389" t="n">
        <v>379</v>
      </c>
      <c r="AS2389" t="n">
        <v>278</v>
      </c>
      <c r="AT2389" t="n">
        <v>135</v>
      </c>
      <c r="AU2389" t="n">
        <v>-1</v>
      </c>
      <c r="AV2389" t="n">
        <v>-2</v>
      </c>
      <c r="AX2389" t="n">
        <v>132</v>
      </c>
      <c r="AY2389" t="n">
        <v>-2</v>
      </c>
      <c r="AZ2389" t="n">
        <v>-2</v>
      </c>
      <c r="BA2389" t="n">
        <v>-2</v>
      </c>
      <c r="BC2389" t="n">
        <v>-10</v>
      </c>
      <c r="BF2389" t="n">
        <v>1</v>
      </c>
    </row>
    <row r="2390">
      <c r="A2390" t="inlineStr">
        <is>
          <t>Net federal operating losses (NOLs)</t>
        </is>
      </c>
      <c r="C2390" t="inlineStr">
        <is>
          <t>Billion</t>
        </is>
      </c>
      <c r="D2390" t="inlineStr">
        <is>
          <t>QQQQ</t>
        </is>
      </c>
      <c r="I2390" t="n">
        <v>-10.6</v>
      </c>
      <c r="N2390" t="n">
        <v>10.1</v>
      </c>
      <c r="S2390" t="n">
        <v>8</v>
      </c>
      <c r="X2390" t="n">
        <v>10.5</v>
      </c>
      <c r="AC2390" t="n">
        <v>10</v>
      </c>
      <c r="AH2390" t="n">
        <v>10.2</v>
      </c>
      <c r="AM2390" t="n">
        <v>9.1</v>
      </c>
      <c r="AR2390" t="n">
        <v>16.5</v>
      </c>
      <c r="AW2390" t="n">
        <v>17.1</v>
      </c>
      <c r="BB2390" t="n">
        <v>16.2</v>
      </c>
    </row>
    <row r="2391">
      <c r="A2391" t="inlineStr">
        <is>
          <t>Carry-forward, net operating loses (NOLs)</t>
        </is>
      </c>
      <c r="C2391" t="inlineStr">
        <is>
          <t>Billion</t>
        </is>
      </c>
      <c r="D2391" t="inlineStr">
        <is>
          <t>QQQQ</t>
        </is>
      </c>
      <c r="I2391" t="n">
        <v>-4.7</v>
      </c>
      <c r="N2391" t="n">
        <v>4.6</v>
      </c>
      <c r="S2391" t="n">
        <v>4</v>
      </c>
      <c r="X2391" t="n">
        <v>3.7</v>
      </c>
      <c r="AC2391" t="n">
        <v>3.4</v>
      </c>
      <c r="AH2391" t="n">
        <v>3.2</v>
      </c>
      <c r="AM2391" t="n">
        <v>3</v>
      </c>
      <c r="AR2391" t="n">
        <v>5</v>
      </c>
      <c r="AW2391" t="n">
        <v>6</v>
      </c>
      <c r="BB2391" t="n">
        <v>6</v>
      </c>
    </row>
    <row r="2392">
      <c r="A2392" t="inlineStr">
        <is>
          <t xml:space="preserve">Defined contribution plans </t>
        </is>
      </c>
      <c r="C2392" t="inlineStr">
        <is>
          <t>Million</t>
        </is>
      </c>
      <c r="D2392" t="inlineStr">
        <is>
          <t>QQQQ</t>
        </is>
      </c>
      <c r="AI2392" t="n">
        <v>877</v>
      </c>
      <c r="AN2392" t="n">
        <v>860</v>
      </c>
      <c r="AS2392" t="n">
        <v>860</v>
      </c>
      <c r="AX2392" t="n">
        <v>920</v>
      </c>
      <c r="BC2392" t="n">
        <v>949</v>
      </c>
    </row>
    <row r="2394">
      <c r="A2394" t="inlineStr">
        <is>
          <t>Impact of revenue</t>
        </is>
      </c>
    </row>
    <row r="2395">
      <c r="A2395" t="inlineStr">
        <is>
          <t>Passenger revenue</t>
        </is>
      </c>
    </row>
    <row r="2396">
      <c r="A2396" t="inlineStr">
        <is>
          <t>Change in passenger yield</t>
        </is>
      </c>
      <c r="C2396" t="inlineStr">
        <is>
          <t>Percent</t>
        </is>
      </c>
      <c r="D2396" t="inlineStr">
        <is>
          <t>QQQQ</t>
        </is>
      </c>
      <c r="BA2396" t="n">
        <v>28</v>
      </c>
      <c r="BD2396" t="n">
        <v>20.9</v>
      </c>
      <c r="BE2396" t="n">
        <v>1.7</v>
      </c>
      <c r="BF2396" t="n">
        <v>-4.8</v>
      </c>
    </row>
    <row r="2397">
      <c r="A2397" t="inlineStr">
        <is>
          <t>Change in RPMs</t>
        </is>
      </c>
      <c r="C2397" t="inlineStr">
        <is>
          <t>Percent</t>
        </is>
      </c>
      <c r="D2397" t="inlineStr">
        <is>
          <t>QQQQ</t>
        </is>
      </c>
      <c r="AY2397" t="n">
        <v>97.2</v>
      </c>
      <c r="AZ2397" t="n">
        <v>36.9</v>
      </c>
      <c r="BA2397" t="n">
        <v>21.7</v>
      </c>
      <c r="BC2397" t="n">
        <v>33.5</v>
      </c>
      <c r="BD2397" t="n">
        <v>17.4</v>
      </c>
      <c r="BE2397" t="n">
        <v>4.4</v>
      </c>
      <c r="BF2397" t="n">
        <v>5.2</v>
      </c>
    </row>
    <row r="2398">
      <c r="A2398" t="inlineStr">
        <is>
          <t>Change in passenger load factor</t>
        </is>
      </c>
      <c r="C2398" t="inlineStr">
        <is>
          <t>Actual</t>
        </is>
      </c>
      <c r="D2398" t="inlineStr">
        <is>
          <t>QQQQ</t>
        </is>
      </c>
      <c r="AY2398" t="n">
        <v>74.40000000000001</v>
      </c>
      <c r="AZ2398" t="n">
        <v>86.90000000000001</v>
      </c>
      <c r="BA2398" t="n">
        <v>85.3</v>
      </c>
      <c r="BC2398" t="n">
        <v>7.6</v>
      </c>
    </row>
    <row r="2399">
      <c r="A2399" t="inlineStr">
        <is>
          <t>Change in passenger yield</t>
        </is>
      </c>
      <c r="C2399" t="inlineStr">
        <is>
          <t>Percent</t>
        </is>
      </c>
      <c r="D2399" t="inlineStr">
        <is>
          <t>QQQQ</t>
        </is>
      </c>
      <c r="AZ2399" t="n">
        <v>36.4</v>
      </c>
      <c r="BC2399" t="n">
        <v>28.1</v>
      </c>
    </row>
    <row r="2401">
      <c r="A2401" t="inlineStr">
        <is>
          <t>Cargo revenue</t>
        </is>
      </c>
    </row>
    <row r="2402">
      <c r="A2402" t="inlineStr">
        <is>
          <t>Change in cargo yield</t>
        </is>
      </c>
      <c r="C2402" t="inlineStr">
        <is>
          <t>Percent</t>
        </is>
      </c>
      <c r="D2402" t="inlineStr">
        <is>
          <t>QQQQ</t>
        </is>
      </c>
      <c r="AX2402" t="n">
        <v>13.4</v>
      </c>
      <c r="AY2402" t="n">
        <v>14.6</v>
      </c>
      <c r="BA2402" t="n">
        <v>10.3</v>
      </c>
      <c r="BD2402" t="n">
        <v>-22.2</v>
      </c>
      <c r="BE2402" t="n">
        <v>-29.4</v>
      </c>
      <c r="BF2402" t="n">
        <v>-32.6</v>
      </c>
    </row>
    <row r="2403">
      <c r="A2403" t="inlineStr">
        <is>
          <t>Change in cargo ton miles</t>
        </is>
      </c>
      <c r="C2403" t="inlineStr">
        <is>
          <t>Percent</t>
        </is>
      </c>
      <c r="D2403" t="inlineStr">
        <is>
          <t>QQQQ</t>
        </is>
      </c>
      <c r="AV2403" t="n">
        <v>51.5</v>
      </c>
      <c r="AX2403" t="n">
        <v>50.5</v>
      </c>
      <c r="BA2403" t="n">
        <v>6.2</v>
      </c>
      <c r="BC2403" t="n">
        <v>5.3</v>
      </c>
      <c r="BD2403" t="n">
        <v>-21.2</v>
      </c>
      <c r="BE2403" t="n">
        <v>-14.7</v>
      </c>
    </row>
    <row r="2404">
      <c r="A2404" t="inlineStr">
        <is>
          <t>Other</t>
        </is>
      </c>
    </row>
    <row r="2405">
      <c r="A2405" t="inlineStr">
        <is>
          <t>Cash payment from:</t>
        </is>
      </c>
    </row>
    <row r="2406">
      <c r="A2406" t="inlineStr">
        <is>
          <t>Co-branded credit card</t>
        </is>
      </c>
      <c r="C2406" t="inlineStr">
        <is>
          <t>Billion</t>
        </is>
      </c>
      <c r="D2406" t="inlineStr">
        <is>
          <t>QQQQ</t>
        </is>
      </c>
      <c r="BC2406" t="n">
        <v>4.5</v>
      </c>
      <c r="BD2406" t="n">
        <v>1.6</v>
      </c>
      <c r="BE2406" t="n">
        <v>1.2</v>
      </c>
      <c r="BF2406" t="n">
        <v>1.3</v>
      </c>
    </row>
    <row r="2407">
      <c r="A2407" t="inlineStr">
        <is>
          <t>Other partner</t>
        </is>
      </c>
      <c r="C2407" t="inlineStr">
        <is>
          <t>Billion</t>
        </is>
      </c>
      <c r="D2407" t="inlineStr">
        <is>
          <t>QQQQ</t>
        </is>
      </c>
      <c r="BD2407" t="n">
        <v>1.4</v>
      </c>
      <c r="BE2407" t="n">
        <v>1</v>
      </c>
    </row>
    <row r="2409">
      <c r="A2409" t="inlineStr">
        <is>
          <t>Impact of operating expenses</t>
        </is>
      </c>
    </row>
    <row r="2410">
      <c r="A2410" t="inlineStr">
        <is>
          <t>Aircraft fuel</t>
        </is>
      </c>
    </row>
    <row r="2411">
      <c r="A2411" t="inlineStr">
        <is>
          <t>Average price per gallon of aircraft fuel</t>
        </is>
      </c>
      <c r="C2411" t="inlineStr">
        <is>
          <t>Percent</t>
        </is>
      </c>
      <c r="D2411" t="inlineStr">
        <is>
          <t>QQQQ</t>
        </is>
      </c>
      <c r="U2411" t="n">
        <v>-34</v>
      </c>
      <c r="V2411" t="n">
        <v>-25.2</v>
      </c>
      <c r="W2411" t="n">
        <v>-11.6</v>
      </c>
      <c r="X2411" t="n">
        <v>-17.6</v>
      </c>
      <c r="Z2411" t="n">
        <v>40.4</v>
      </c>
      <c r="AA2411" t="n">
        <v>14.7</v>
      </c>
      <c r="AB2411" t="n">
        <v>13.3</v>
      </c>
      <c r="AC2411" t="n">
        <v>21.4</v>
      </c>
      <c r="AE2411" t="n">
        <v>23.6</v>
      </c>
      <c r="AF2411" t="n">
        <v>37.5</v>
      </c>
      <c r="AG2411" t="n">
        <v>37.6</v>
      </c>
      <c r="AH2411" t="n">
        <v>29</v>
      </c>
      <c r="AJ2411" t="n">
        <v>-2.7</v>
      </c>
      <c r="AK2411" t="n">
        <v>-4.4</v>
      </c>
      <c r="AL2411" t="n">
        <v>-11.1</v>
      </c>
      <c r="AM2411" t="n">
        <v>-6.9</v>
      </c>
      <c r="AO2411" t="n">
        <v>-10.1</v>
      </c>
      <c r="AP2411" t="n">
        <v>-47.5</v>
      </c>
      <c r="AQ2411" t="n">
        <v>-40.1</v>
      </c>
      <c r="AT2411" t="n">
        <v>-7.4</v>
      </c>
      <c r="AU2411" t="n">
        <v>69.5</v>
      </c>
      <c r="AV2411" t="n">
        <v>69.3</v>
      </c>
      <c r="AW2411" t="n">
        <v>37.9</v>
      </c>
      <c r="AY2411" t="n">
        <v>64.7</v>
      </c>
      <c r="BA2411" t="n">
        <v>79.90000000000001</v>
      </c>
      <c r="BC2411" t="n">
        <v>73</v>
      </c>
      <c r="BD2411" t="n">
        <v>17.3</v>
      </c>
      <c r="BE2411" t="n">
        <v>-35.1</v>
      </c>
      <c r="BF2411" t="n">
        <v>-22</v>
      </c>
    </row>
    <row r="2412">
      <c r="A2412" t="inlineStr">
        <is>
          <t>Change in capacity consumed</t>
        </is>
      </c>
      <c r="C2412" t="inlineStr">
        <is>
          <t>Percent</t>
        </is>
      </c>
      <c r="D2412" t="inlineStr">
        <is>
          <t>QQQQ</t>
        </is>
      </c>
      <c r="AV2412" t="n">
        <v>88.5</v>
      </c>
      <c r="AX2412" t="n">
        <v>44.7</v>
      </c>
      <c r="AY2412" t="n">
        <v>47</v>
      </c>
      <c r="AZ2412" t="n">
        <v>18.1</v>
      </c>
      <c r="BA2412" t="n">
        <v>9.5</v>
      </c>
      <c r="BC2412" t="n">
        <v>17.4</v>
      </c>
      <c r="BD2412" t="n">
        <v>7.9</v>
      </c>
      <c r="BE2412" t="n">
        <v>4.4</v>
      </c>
      <c r="BF2412" t="n">
        <v>6.9</v>
      </c>
    </row>
    <row r="2414">
      <c r="A2414" t="inlineStr">
        <is>
          <t>Total passenger revenue by geographic region</t>
        </is>
      </c>
    </row>
    <row r="2415">
      <c r="A2415" t="inlineStr">
        <is>
          <t>Domestic</t>
        </is>
      </c>
      <c r="C2415" t="inlineStr">
        <is>
          <t>Million</t>
        </is>
      </c>
      <c r="D2415" t="inlineStr">
        <is>
          <t>QQQQ</t>
        </is>
      </c>
      <c r="E2415" t="inlineStr">
        <is>
          <t>Yes</t>
        </is>
      </c>
      <c r="Y2415" t="n">
        <v>27202</v>
      </c>
      <c r="Z2415" t="n">
        <v>6781</v>
      </c>
      <c r="AA2415" t="n">
        <v>7578</v>
      </c>
      <c r="AB2415" t="n">
        <v>7162</v>
      </c>
      <c r="AD2415" t="n">
        <v>28749</v>
      </c>
      <c r="AE2415" t="n">
        <v>6963</v>
      </c>
      <c r="AF2415" t="n">
        <v>7685</v>
      </c>
      <c r="AG2415" t="n">
        <v>7424</v>
      </c>
      <c r="AI2415" t="n">
        <v>29573</v>
      </c>
      <c r="AJ2415" t="n">
        <v>7226</v>
      </c>
      <c r="AK2415" t="n">
        <v>8009</v>
      </c>
      <c r="AL2415" t="n">
        <v>7814</v>
      </c>
      <c r="AN2415" t="n">
        <v>30881</v>
      </c>
      <c r="AO2415" t="n">
        <v>5780</v>
      </c>
      <c r="AP2415" t="n">
        <v>1026</v>
      </c>
      <c r="AQ2415" t="n">
        <v>2296</v>
      </c>
      <c r="AS2415" t="n">
        <v>11765</v>
      </c>
      <c r="AT2415" t="n">
        <v>2655</v>
      </c>
      <c r="AU2415" t="n">
        <v>5444</v>
      </c>
      <c r="AV2415" t="n">
        <v>6547</v>
      </c>
      <c r="AX2415" t="n">
        <v>21453</v>
      </c>
      <c r="AY2415" t="n">
        <v>6060</v>
      </c>
      <c r="AZ2415" t="n">
        <v>9120</v>
      </c>
      <c r="BA2415" t="n">
        <v>8786</v>
      </c>
      <c r="BC2415" t="n">
        <v>32911</v>
      </c>
      <c r="BD2415" t="n">
        <v>8037</v>
      </c>
      <c r="BE2415" t="n">
        <v>9195</v>
      </c>
      <c r="BF2415" t="n">
        <v>8616</v>
      </c>
    </row>
    <row r="2416">
      <c r="A2416" t="inlineStr">
        <is>
          <t>Latin America</t>
        </is>
      </c>
      <c r="C2416" t="inlineStr">
        <is>
          <t>Million</t>
        </is>
      </c>
      <c r="D2416" t="inlineStr">
        <is>
          <t>QQQQ</t>
        </is>
      </c>
      <c r="E2416" t="inlineStr">
        <is>
          <t>Yes</t>
        </is>
      </c>
      <c r="Y2416" t="n">
        <v>4676</v>
      </c>
      <c r="Z2416" t="n">
        <v>1231</v>
      </c>
      <c r="AA2416" t="n">
        <v>1209</v>
      </c>
      <c r="AB2416" t="n">
        <v>1183</v>
      </c>
      <c r="AD2416" t="n">
        <v>4840</v>
      </c>
      <c r="AE2416" t="n">
        <v>1445</v>
      </c>
      <c r="AF2416" t="n">
        <v>1284</v>
      </c>
      <c r="AG2416" t="n">
        <v>1210</v>
      </c>
      <c r="AI2416" t="n">
        <v>5125</v>
      </c>
      <c r="AJ2416" t="n">
        <v>1371</v>
      </c>
      <c r="AK2416" t="n">
        <v>1241</v>
      </c>
      <c r="AL2416" t="n">
        <v>1218</v>
      </c>
      <c r="AN2416" t="n">
        <v>5047</v>
      </c>
      <c r="AO2416" t="n">
        <v>1180</v>
      </c>
      <c r="AP2416" t="n">
        <v>34</v>
      </c>
      <c r="AQ2416" t="n">
        <v>172</v>
      </c>
      <c r="AS2416" t="n">
        <v>1852</v>
      </c>
      <c r="AT2416" t="n">
        <v>482</v>
      </c>
      <c r="AU2416" t="n">
        <v>936</v>
      </c>
      <c r="AV2416" t="n">
        <v>957</v>
      </c>
      <c r="AX2416" t="n">
        <v>3506</v>
      </c>
      <c r="AY2416" t="n">
        <v>1227</v>
      </c>
      <c r="AZ2416" t="n">
        <v>1534</v>
      </c>
      <c r="BA2416" t="n">
        <v>1596</v>
      </c>
      <c r="BC2416" t="n">
        <v>6150</v>
      </c>
      <c r="BD2416" t="n">
        <v>1915</v>
      </c>
      <c r="BE2416" t="n">
        <v>1640</v>
      </c>
      <c r="BF2416" t="n">
        <v>1490</v>
      </c>
    </row>
    <row r="2417">
      <c r="A2417" t="inlineStr">
        <is>
          <t>Atlantic</t>
        </is>
      </c>
      <c r="C2417" t="inlineStr">
        <is>
          <t>Million</t>
        </is>
      </c>
      <c r="D2417" t="inlineStr">
        <is>
          <t>QQQQ</t>
        </is>
      </c>
      <c r="E2417" t="inlineStr">
        <is>
          <t>Yes</t>
        </is>
      </c>
      <c r="Y2417" t="n">
        <v>3873</v>
      </c>
      <c r="Z2417" t="n">
        <v>624</v>
      </c>
      <c r="AA2417" t="n">
        <v>1182</v>
      </c>
      <c r="AB2417" t="n">
        <v>1363</v>
      </c>
      <c r="AD2417" t="n">
        <v>4028</v>
      </c>
      <c r="AE2417" t="n">
        <v>669</v>
      </c>
      <c r="AF2417" t="n">
        <v>1298</v>
      </c>
      <c r="AG2417" t="n">
        <v>1504</v>
      </c>
      <c r="AI2417" t="n">
        <v>4376</v>
      </c>
      <c r="AJ2417" t="n">
        <v>673</v>
      </c>
      <c r="AK2417" t="n">
        <v>1407</v>
      </c>
      <c r="AL2417" t="n">
        <v>1596</v>
      </c>
      <c r="AN2417" t="n">
        <v>4624</v>
      </c>
      <c r="AO2417" t="n">
        <v>523</v>
      </c>
      <c r="AP2417" t="n">
        <v>42</v>
      </c>
      <c r="AQ2417" t="n">
        <v>56</v>
      </c>
      <c r="AS2417" t="n">
        <v>654</v>
      </c>
      <c r="AT2417" t="n">
        <v>22</v>
      </c>
      <c r="AU2417" t="n">
        <v>125</v>
      </c>
      <c r="AV2417" t="n">
        <v>408</v>
      </c>
      <c r="AX2417" t="n">
        <v>965</v>
      </c>
      <c r="AY2417" t="n">
        <v>466</v>
      </c>
      <c r="AZ2417" t="n">
        <v>1481</v>
      </c>
      <c r="BA2417" t="n">
        <v>1901</v>
      </c>
      <c r="BC2417" t="n">
        <v>5070</v>
      </c>
      <c r="BD2417" t="n">
        <v>931</v>
      </c>
      <c r="BE2417" t="n">
        <v>1888</v>
      </c>
      <c r="BF2417" t="n">
        <v>2056</v>
      </c>
    </row>
    <row r="2418">
      <c r="A2418" t="inlineStr">
        <is>
          <t>Pacific</t>
        </is>
      </c>
      <c r="C2418" t="inlineStr">
        <is>
          <t>Million</t>
        </is>
      </c>
      <c r="D2418" t="inlineStr">
        <is>
          <t>QQQQ</t>
        </is>
      </c>
      <c r="E2418" t="inlineStr">
        <is>
          <t>Yes</t>
        </is>
      </c>
      <c r="Y2418" t="n">
        <v>1294</v>
      </c>
      <c r="Z2418" t="n">
        <v>361</v>
      </c>
      <c r="AA2418" t="n">
        <v>384</v>
      </c>
      <c r="AB2418" t="n">
        <v>388</v>
      </c>
      <c r="AD2418" t="n">
        <v>1514</v>
      </c>
      <c r="AE2418" t="n">
        <v>403</v>
      </c>
      <c r="AF2418" t="n">
        <v>407</v>
      </c>
      <c r="AG2418" t="n">
        <v>423</v>
      </c>
      <c r="AI2418" t="n">
        <v>1602</v>
      </c>
      <c r="AJ2418" t="n">
        <v>388</v>
      </c>
      <c r="AK2418" t="n">
        <v>354</v>
      </c>
      <c r="AL2418" t="n">
        <v>367</v>
      </c>
      <c r="AN2418" t="n">
        <v>1458</v>
      </c>
      <c r="AO2418" t="n">
        <v>198</v>
      </c>
      <c r="AP2418" t="n">
        <v>6</v>
      </c>
      <c r="AQ2418" t="n">
        <v>16</v>
      </c>
      <c r="AS2418" t="n">
        <v>247</v>
      </c>
      <c r="AT2418" t="n">
        <v>20</v>
      </c>
      <c r="AU2418" t="n">
        <v>40</v>
      </c>
      <c r="AV2418" t="n">
        <v>45</v>
      </c>
      <c r="AX2418" t="n">
        <v>139</v>
      </c>
      <c r="AY2418" t="n">
        <v>65</v>
      </c>
      <c r="AZ2418" t="n">
        <v>88</v>
      </c>
      <c r="BA2418" t="n">
        <v>113</v>
      </c>
      <c r="BC2418" t="n">
        <v>437</v>
      </c>
      <c r="BD2418" t="n">
        <v>220</v>
      </c>
      <c r="BE2418" t="n">
        <v>255</v>
      </c>
      <c r="BF2418" t="n">
        <v>259</v>
      </c>
    </row>
    <row r="2419">
      <c r="A2419" t="inlineStr">
        <is>
          <t>Total passenger revenue</t>
        </is>
      </c>
      <c r="C2419" t="inlineStr">
        <is>
          <t>Million</t>
        </is>
      </c>
      <c r="D2419" t="inlineStr">
        <is>
          <t>QQQQ</t>
        </is>
      </c>
      <c r="E2419" t="inlineStr">
        <is>
          <t>Yes</t>
        </is>
      </c>
      <c r="Y2419" t="n">
        <v>37045</v>
      </c>
      <c r="Z2419" t="n">
        <v>8997</v>
      </c>
      <c r="AA2419" t="n">
        <v>10353</v>
      </c>
      <c r="AB2419" t="n">
        <v>10096</v>
      </c>
      <c r="AD2419" t="n">
        <v>39131</v>
      </c>
      <c r="AE2419" t="n">
        <v>9480</v>
      </c>
      <c r="AF2419" t="n">
        <v>10674</v>
      </c>
      <c r="AG2419" t="n">
        <v>10561</v>
      </c>
      <c r="AI2419" t="n">
        <v>40676</v>
      </c>
      <c r="AJ2419" t="n">
        <v>9658</v>
      </c>
      <c r="AK2419" t="n">
        <v>11011</v>
      </c>
      <c r="AL2419" t="n">
        <v>10995</v>
      </c>
      <c r="AN2419" t="n">
        <v>42010</v>
      </c>
      <c r="AO2419" t="n">
        <v>7681</v>
      </c>
      <c r="AP2419" t="n">
        <v>1108</v>
      </c>
      <c r="AQ2419" t="n">
        <v>2540</v>
      </c>
      <c r="AS2419" t="n">
        <v>14518</v>
      </c>
      <c r="AT2419" t="n">
        <v>3179</v>
      </c>
      <c r="AU2419" t="n">
        <v>6545</v>
      </c>
      <c r="AV2419" t="n">
        <v>7957</v>
      </c>
      <c r="AX2419" t="n">
        <v>26063</v>
      </c>
      <c r="AY2419" t="n">
        <v>7818</v>
      </c>
      <c r="AZ2419" t="n">
        <v>12223</v>
      </c>
      <c r="BA2419" t="n">
        <v>12396</v>
      </c>
      <c r="BC2419" t="n">
        <v>44568</v>
      </c>
      <c r="BD2419" t="n">
        <v>11103</v>
      </c>
      <c r="BE2419" t="n">
        <v>12978</v>
      </c>
      <c r="BF2419" t="n">
        <v>12421</v>
      </c>
    </row>
    <row r="2420">
      <c r="A2420" t="inlineStr">
        <is>
          <t>Total passenger revenue-c</t>
        </is>
      </c>
      <c r="I2420">
        <f>SUM(I2415:I2418)</f>
        <v/>
      </c>
      <c r="N2420">
        <f>SUM(N2415:N2418)</f>
        <v/>
      </c>
      <c r="S2420">
        <f>SUM(S2415:S2418)</f>
        <v/>
      </c>
      <c r="X2420">
        <f>SUM(X2415:X2418)</f>
        <v/>
      </c>
      <c r="Y2420">
        <f>SUM(Y2415:Y2418)</f>
        <v/>
      </c>
      <c r="Z2420">
        <f>SUM(Z2415:Z2418)</f>
        <v/>
      </c>
      <c r="AA2420">
        <f>SUM(AA2415:AA2418)</f>
        <v/>
      </c>
      <c r="AB2420">
        <f>SUM(AB2415:AB2418)</f>
        <v/>
      </c>
      <c r="AC2420">
        <f>SUM(AC2415:AC2418)</f>
        <v/>
      </c>
      <c r="AD2420">
        <f>SUM(AD2415:AD2418)</f>
        <v/>
      </c>
      <c r="AE2420">
        <f>SUM(AE2415:AE2418)</f>
        <v/>
      </c>
      <c r="AF2420">
        <f>SUM(AF2415:AF2418)</f>
        <v/>
      </c>
      <c r="AG2420">
        <f>SUM(AG2415:AG2418)</f>
        <v/>
      </c>
      <c r="AH2420">
        <f>SUM(AH2415:AH2418)</f>
        <v/>
      </c>
      <c r="AI2420">
        <f>SUM(AI2415:AI2418)</f>
        <v/>
      </c>
      <c r="AJ2420">
        <f>SUM(AJ2415:AJ2418)</f>
        <v/>
      </c>
      <c r="AK2420">
        <f>SUM(AK2415:AK2418)</f>
        <v/>
      </c>
      <c r="AL2420">
        <f>SUM(AL2415:AL2418)</f>
        <v/>
      </c>
      <c r="AM2420">
        <f>SUM(AM2415:AM2418)</f>
        <v/>
      </c>
      <c r="AN2420">
        <f>SUM(AN2415:AN2418)</f>
        <v/>
      </c>
      <c r="AO2420">
        <f>SUM(AO2415:AO2418)</f>
        <v/>
      </c>
      <c r="AP2420">
        <f>SUM(AP2415:AP2418)</f>
        <v/>
      </c>
      <c r="AQ2420">
        <f>SUM(AQ2415:AQ2418)</f>
        <v/>
      </c>
      <c r="AR2420">
        <f>SUM(AR2415:AR2418)</f>
        <v/>
      </c>
      <c r="AS2420">
        <f>SUM(AS2415:AS2418)</f>
        <v/>
      </c>
      <c r="AT2420">
        <f>SUM(AT2415:AT2418)</f>
        <v/>
      </c>
      <c r="AU2420">
        <f>SUM(AU2415:AU2418)</f>
        <v/>
      </c>
      <c r="AV2420">
        <f>SUM(AV2415:AV2418)</f>
        <v/>
      </c>
      <c r="AX2420">
        <f>SUM(AX2415:AX2418)</f>
        <v/>
      </c>
      <c r="AY2420">
        <f>SUM(AY2415:AY2418)</f>
        <v/>
      </c>
      <c r="AZ2420">
        <f>SUM(AZ2415:AZ2418)</f>
        <v/>
      </c>
      <c r="BA2420">
        <f>SUM(BA2415:BA2418)</f>
        <v/>
      </c>
      <c r="BC2420">
        <f>SUM(BC2415:BC2418)</f>
        <v/>
      </c>
      <c r="BD2420">
        <f>SUM(BD2415:BD2418)</f>
        <v/>
      </c>
      <c r="BE2420">
        <f>SUM(BE2415:BE2418)</f>
        <v/>
      </c>
      <c r="BF2420">
        <f>SUM(BF2415:BF2418)</f>
        <v/>
      </c>
    </row>
    <row r="2421">
      <c r="A2421" t="inlineStr">
        <is>
          <t>Sum check</t>
        </is>
      </c>
      <c r="I2421">
        <f>I2419-I2420</f>
        <v/>
      </c>
      <c r="N2421">
        <f>N2419-N2420</f>
        <v/>
      </c>
      <c r="S2421">
        <f>S2419-S2420</f>
        <v/>
      </c>
      <c r="X2421">
        <f>X2419-X2420</f>
        <v/>
      </c>
      <c r="Y2421">
        <f>Y2419-Y2420</f>
        <v/>
      </c>
      <c r="Z2421">
        <f>Z2419-Z2420</f>
        <v/>
      </c>
      <c r="AA2421">
        <f>AA2419-AA2420</f>
        <v/>
      </c>
      <c r="AB2421">
        <f>AB2419-AB2420</f>
        <v/>
      </c>
      <c r="AC2421">
        <f>AC2419-AC2420</f>
        <v/>
      </c>
      <c r="AD2421">
        <f>AD2419-AD2420</f>
        <v/>
      </c>
      <c r="AE2421">
        <f>AE2419-AE2420</f>
        <v/>
      </c>
      <c r="AF2421">
        <f>AF2419-AF2420</f>
        <v/>
      </c>
      <c r="AG2421">
        <f>AG2419-AG2420</f>
        <v/>
      </c>
      <c r="AH2421">
        <f>AH2419-AH2420</f>
        <v/>
      </c>
      <c r="AI2421">
        <f>AI2419-AI2420</f>
        <v/>
      </c>
      <c r="AJ2421">
        <f>AJ2419-AJ2420</f>
        <v/>
      </c>
      <c r="AK2421">
        <f>AK2419-AK2420</f>
        <v/>
      </c>
      <c r="AL2421">
        <f>AL2419-AL2420</f>
        <v/>
      </c>
      <c r="AM2421">
        <f>AM2419-AM2420</f>
        <v/>
      </c>
      <c r="AN2421">
        <f>AN2419-AN2420</f>
        <v/>
      </c>
      <c r="AO2421">
        <f>AO2419-AO2420</f>
        <v/>
      </c>
      <c r="AP2421">
        <f>AP2419-AP2420</f>
        <v/>
      </c>
      <c r="AQ2421">
        <f>AQ2419-AQ2420</f>
        <v/>
      </c>
      <c r="AR2421">
        <f>AR2419-AR2420</f>
        <v/>
      </c>
      <c r="AS2421">
        <f>AS2419-AS2420</f>
        <v/>
      </c>
      <c r="AT2421">
        <f>AT2419-AT2420</f>
        <v/>
      </c>
      <c r="AU2421">
        <f>AU2419-AU2420</f>
        <v/>
      </c>
      <c r="AV2421">
        <f>AV2419-AV2420</f>
        <v/>
      </c>
      <c r="AX2421">
        <f>AX2419-AX2420</f>
        <v/>
      </c>
      <c r="AY2421">
        <f>AY2419-AY2420</f>
        <v/>
      </c>
      <c r="AZ2421">
        <f>AZ2419-AZ2420</f>
        <v/>
      </c>
      <c r="BA2421">
        <f>BA2419-BA2420</f>
        <v/>
      </c>
      <c r="BC2421">
        <f>BC2419-BC2420</f>
        <v/>
      </c>
      <c r="BD2421">
        <f>BD2419-BD2420</f>
        <v/>
      </c>
      <c r="BE2421">
        <f>BE2419-BE2420</f>
        <v/>
      </c>
      <c r="BF2421">
        <f>BF2419-BF2420</f>
        <v/>
      </c>
    </row>
    <row r="2422">
      <c r="A2422" t="inlineStr">
        <is>
          <t>Link check</t>
        </is>
      </c>
      <c r="I2422">
        <f>I2419-I1807</f>
        <v/>
      </c>
      <c r="N2422">
        <f>N2419-N1807</f>
        <v/>
      </c>
      <c r="S2422">
        <f>S2419-S1807</f>
        <v/>
      </c>
      <c r="X2422">
        <f>X2419-X1807</f>
        <v/>
      </c>
      <c r="AC2422">
        <f>AC2419-AC1807</f>
        <v/>
      </c>
      <c r="AE2422">
        <f>AE2419-AE1807</f>
        <v/>
      </c>
      <c r="AF2422">
        <f>AF2419-AF1807</f>
        <v/>
      </c>
      <c r="AG2422">
        <f>AG2419-AG1807</f>
        <v/>
      </c>
      <c r="AH2422">
        <f>AH2419-AH1807</f>
        <v/>
      </c>
      <c r="AI2422">
        <f>AI2419-AI1807</f>
        <v/>
      </c>
      <c r="AJ2422">
        <f>AJ2419-AJ1807</f>
        <v/>
      </c>
      <c r="AK2422">
        <f>AK2419-AK1807</f>
        <v/>
      </c>
      <c r="AL2422">
        <f>AL2419-AL1807</f>
        <v/>
      </c>
      <c r="AM2422">
        <f>AM2419-AM1807</f>
        <v/>
      </c>
      <c r="AN2422">
        <f>AN2419-AN1807</f>
        <v/>
      </c>
      <c r="AO2422">
        <f>AO2419-AO1807</f>
        <v/>
      </c>
      <c r="AP2422">
        <f>AP2419-AP1807</f>
        <v/>
      </c>
      <c r="AQ2422">
        <f>AQ2419-AQ1807</f>
        <v/>
      </c>
      <c r="AR2422">
        <f>AR2419-AR1807</f>
        <v/>
      </c>
      <c r="AS2422">
        <f>AS2419-AS1807</f>
        <v/>
      </c>
      <c r="AT2422">
        <f>AT2419-AT1807</f>
        <v/>
      </c>
      <c r="AU2422">
        <f>AU2419-AU1807</f>
        <v/>
      </c>
      <c r="AV2422">
        <f>AV2419-AV1807</f>
        <v/>
      </c>
      <c r="AX2422">
        <f>AX2419-AX1807</f>
        <v/>
      </c>
      <c r="AY2422">
        <f>AY2419-AY1807</f>
        <v/>
      </c>
      <c r="AZ2422">
        <f>AZ2419-AZ1807</f>
        <v/>
      </c>
      <c r="BA2422">
        <f>BA2419-BA1807</f>
        <v/>
      </c>
      <c r="BC2422">
        <f>BC2419-BC1807</f>
        <v/>
      </c>
      <c r="BD2422">
        <f>BD2419-BD1807</f>
        <v/>
      </c>
      <c r="BE2422">
        <f>BE2419-BE1807</f>
        <v/>
      </c>
      <c r="BF2422">
        <f>BF2419-BF1807</f>
        <v/>
      </c>
    </row>
    <row r="2424">
      <c r="A2424" t="inlineStr">
        <is>
          <t>Net debt</t>
        </is>
      </c>
    </row>
    <row r="2425">
      <c r="A2425" t="inlineStr">
        <is>
          <t xml:space="preserve">Debt and finance leases </t>
        </is>
      </c>
      <c r="C2425" t="inlineStr">
        <is>
          <t>Million</t>
        </is>
      </c>
      <c r="D2425" t="inlineStr">
        <is>
          <t>QQQQ</t>
        </is>
      </c>
      <c r="BD2425" t="n">
        <v>35165</v>
      </c>
      <c r="BE2425" t="n">
        <v>34646</v>
      </c>
    </row>
    <row r="2426">
      <c r="A2426" t="inlineStr">
        <is>
          <t xml:space="preserve">Operating lease liabilities </t>
        </is>
      </c>
      <c r="C2426" t="inlineStr">
        <is>
          <t>Million</t>
        </is>
      </c>
      <c r="D2426" t="inlineStr">
        <is>
          <t>QQQQ</t>
        </is>
      </c>
      <c r="BD2426" t="n">
        <v>7764</v>
      </c>
      <c r="BE2426" t="n">
        <v>7937</v>
      </c>
    </row>
    <row r="2427">
      <c r="A2427" t="inlineStr">
        <is>
          <t xml:space="preserve">Pension obligations </t>
        </is>
      </c>
      <c r="C2427" t="inlineStr">
        <is>
          <t>Million</t>
        </is>
      </c>
      <c r="D2427" t="inlineStr">
        <is>
          <t>QQQQ</t>
        </is>
      </c>
      <c r="BD2427" t="n">
        <v>2043</v>
      </c>
      <c r="BE2427" t="n">
        <v>2002</v>
      </c>
    </row>
    <row r="2428">
      <c r="A2428" t="inlineStr">
        <is>
          <t>Total debt</t>
        </is>
      </c>
      <c r="C2428" t="inlineStr">
        <is>
          <t>Million</t>
        </is>
      </c>
      <c r="D2428" t="inlineStr">
        <is>
          <t>QQQQ</t>
        </is>
      </c>
      <c r="BD2428" t="n">
        <v>44972</v>
      </c>
      <c r="BE2428" t="n">
        <v>44585</v>
      </c>
    </row>
    <row r="2429">
      <c r="A2429" t="inlineStr">
        <is>
          <t>Total debt-c</t>
        </is>
      </c>
      <c r="I2429">
        <f>SUM(I2425:I2427)</f>
        <v/>
      </c>
      <c r="N2429">
        <f>SUM(N2425:N2427)</f>
        <v/>
      </c>
      <c r="S2429">
        <f>SUM(S2425:S2427)</f>
        <v/>
      </c>
      <c r="X2429">
        <f>SUM(X2425:X2427)</f>
        <v/>
      </c>
      <c r="AC2429">
        <f>SUM(AC2425:AC2427)</f>
        <v/>
      </c>
      <c r="AH2429">
        <f>SUM(AH2425:AH2427)</f>
        <v/>
      </c>
      <c r="AM2429">
        <f>SUM(AM2425:AM2427)</f>
        <v/>
      </c>
      <c r="AR2429">
        <f>SUM(AR2425:AR2427)</f>
        <v/>
      </c>
      <c r="AV2429">
        <f>SUM(AV2425:AV2427)</f>
        <v/>
      </c>
      <c r="BD2429">
        <f>SUM(BD2425:BD2427)</f>
        <v/>
      </c>
      <c r="BE2429">
        <f>SUM(BE2425:BE2427)</f>
        <v/>
      </c>
    </row>
    <row r="2430">
      <c r="A2430" t="inlineStr">
        <is>
          <t>Sum check</t>
        </is>
      </c>
      <c r="I2430">
        <f>I2429-I2428</f>
        <v/>
      </c>
      <c r="N2430">
        <f>N2429-N2428</f>
        <v/>
      </c>
      <c r="S2430">
        <f>S2429-S2428</f>
        <v/>
      </c>
      <c r="X2430">
        <f>X2429-X2428</f>
        <v/>
      </c>
      <c r="AC2430">
        <f>AC2429-AC2428</f>
        <v/>
      </c>
      <c r="AH2430">
        <f>AH2429-AH2428</f>
        <v/>
      </c>
      <c r="AM2430">
        <f>AM2429-AM2428</f>
        <v/>
      </c>
      <c r="AR2430">
        <f>AR2429-AR2428</f>
        <v/>
      </c>
      <c r="AV2430">
        <f>AV2429-AV2428</f>
        <v/>
      </c>
      <c r="BD2430">
        <f>BD2429-BD2428</f>
        <v/>
      </c>
      <c r="BE2430">
        <f>BE2429-BE2428</f>
        <v/>
      </c>
    </row>
    <row r="2432">
      <c r="A2432" t="inlineStr">
        <is>
          <t>Less: cash and short term investments</t>
        </is>
      </c>
      <c r="C2432" t="inlineStr">
        <is>
          <t>Million</t>
        </is>
      </c>
      <c r="D2432" t="inlineStr">
        <is>
          <t>QQQQ</t>
        </is>
      </c>
      <c r="BD2432" t="n">
        <v>11493</v>
      </c>
      <c r="BE2432" t="n">
        <v>12061</v>
      </c>
    </row>
    <row r="2433">
      <c r="A2433" t="inlineStr">
        <is>
          <t>Net debt</t>
        </is>
      </c>
      <c r="C2433" t="inlineStr">
        <is>
          <t>Million</t>
        </is>
      </c>
      <c r="D2433" t="inlineStr">
        <is>
          <t>QQQQ</t>
        </is>
      </c>
      <c r="BD2433" t="n">
        <v>33479</v>
      </c>
      <c r="BE2433" t="n">
        <v>32524</v>
      </c>
    </row>
    <row r="2434">
      <c r="A2434" t="inlineStr">
        <is>
          <t>Net debt-c</t>
        </is>
      </c>
      <c r="I2434">
        <f>SUM(I2428,-I2432)</f>
        <v/>
      </c>
      <c r="N2434">
        <f>SUM(N2428,-N2432)</f>
        <v/>
      </c>
      <c r="S2434">
        <f>SUM(S2428,-S2432)</f>
        <v/>
      </c>
      <c r="X2434">
        <f>SUM(X2428,-X2432)</f>
        <v/>
      </c>
      <c r="AC2434">
        <f>SUM(AC2428,-AC2432)</f>
        <v/>
      </c>
      <c r="AH2434">
        <f>SUM(AH2428,-AH2432)</f>
        <v/>
      </c>
      <c r="AM2434">
        <f>SUM(AM2428,-AM2432)</f>
        <v/>
      </c>
      <c r="AR2434">
        <f>SUM(AR2428,-AR2432)</f>
        <v/>
      </c>
      <c r="AV2434">
        <f>SUM(AV2428,-AV2432)</f>
        <v/>
      </c>
      <c r="BD2434">
        <f>SUM(BD2428,-BD2432)</f>
        <v/>
      </c>
      <c r="BE2434">
        <f>SUM(BE2428,-BE2432)</f>
        <v/>
      </c>
    </row>
    <row r="2435">
      <c r="A2435" t="inlineStr">
        <is>
          <t>Sum check</t>
        </is>
      </c>
      <c r="I2435">
        <f>I2434-I2433</f>
        <v/>
      </c>
      <c r="N2435">
        <f>N2434-N2433</f>
        <v/>
      </c>
      <c r="S2435">
        <f>S2434-S2433</f>
        <v/>
      </c>
      <c r="X2435">
        <f>X2434-X2433</f>
        <v/>
      </c>
      <c r="AC2435">
        <f>AC2434-AC2433</f>
        <v/>
      </c>
      <c r="AH2435">
        <f>AH2434-AH2433</f>
        <v/>
      </c>
      <c r="AM2435">
        <f>AM2434-AM2433</f>
        <v/>
      </c>
      <c r="AR2435">
        <f>AR2434-AR2433</f>
        <v/>
      </c>
      <c r="AV2435">
        <f>AV2434-AV2433</f>
        <v/>
      </c>
      <c r="BD2435">
        <f>BD2434-BD2433</f>
        <v/>
      </c>
      <c r="BE2435">
        <f>BE2434-BE2433</f>
        <v/>
      </c>
    </row>
    <row r="2437">
      <c r="A2437" t="inlineStr">
        <is>
          <t>Net debt to adjusted EBITDAR ratio</t>
        </is>
      </c>
      <c r="C2437" t="inlineStr">
        <is>
          <t>Percent</t>
        </is>
      </c>
      <c r="D2437" t="inlineStr">
        <is>
          <t>QQQQ</t>
        </is>
      </c>
      <c r="BD2437" t="n">
        <v>4.5</v>
      </c>
      <c r="BE2437" t="n">
        <v>3.8</v>
      </c>
    </row>
    <row r="2439">
      <c r="A2439" t="inlineStr">
        <is>
          <t>Other intangible asset, net</t>
        </is>
      </c>
    </row>
    <row r="2440">
      <c r="A2440" t="inlineStr">
        <is>
          <t>Domestic airport slots</t>
        </is>
      </c>
      <c r="C2440" t="inlineStr">
        <is>
          <t>Million</t>
        </is>
      </c>
      <c r="D2440" t="inlineStr">
        <is>
          <t>QQQQ</t>
        </is>
      </c>
      <c r="I2440" t="n">
        <v>332</v>
      </c>
      <c r="N2440" t="n">
        <v>365</v>
      </c>
      <c r="S2440" t="n">
        <v>365</v>
      </c>
      <c r="X2440" t="n">
        <v>365</v>
      </c>
      <c r="AC2440" t="n">
        <v>365</v>
      </c>
      <c r="AH2440" t="n">
        <v>365</v>
      </c>
      <c r="AM2440" t="n">
        <v>365</v>
      </c>
      <c r="AR2440" t="n">
        <v>365</v>
      </c>
      <c r="AW2440" t="n">
        <v>365</v>
      </c>
      <c r="BB2440" t="n">
        <v>365</v>
      </c>
    </row>
    <row r="2441">
      <c r="A2441" t="inlineStr">
        <is>
          <t>Customer relationships</t>
        </is>
      </c>
      <c r="C2441" t="inlineStr">
        <is>
          <t>Million</t>
        </is>
      </c>
      <c r="D2441" t="inlineStr">
        <is>
          <t>QQQQ</t>
        </is>
      </c>
      <c r="I2441" t="n">
        <v>300</v>
      </c>
      <c r="N2441" t="n">
        <v>300</v>
      </c>
      <c r="S2441" t="n">
        <v>300</v>
      </c>
      <c r="X2441" t="n">
        <v>300</v>
      </c>
      <c r="AC2441" t="n">
        <v>300</v>
      </c>
      <c r="AH2441" t="n">
        <v>300</v>
      </c>
      <c r="AM2441" t="n">
        <v>300</v>
      </c>
      <c r="AR2441" t="n">
        <v>300</v>
      </c>
      <c r="AW2441" t="n">
        <v>300</v>
      </c>
      <c r="BB2441" t="n">
        <v>300</v>
      </c>
    </row>
    <row r="2442">
      <c r="A2442" t="inlineStr">
        <is>
          <t>Marketing agreements</t>
        </is>
      </c>
      <c r="C2442" t="inlineStr">
        <is>
          <t>Million</t>
        </is>
      </c>
      <c r="D2442" t="inlineStr">
        <is>
          <t>QQQQ</t>
        </is>
      </c>
      <c r="I2442" t="n">
        <v>105</v>
      </c>
      <c r="N2442" t="n">
        <v>105</v>
      </c>
      <c r="S2442" t="n">
        <v>105</v>
      </c>
      <c r="X2442" t="n">
        <v>105</v>
      </c>
      <c r="AC2442" t="n">
        <v>105</v>
      </c>
      <c r="AH2442" t="n">
        <v>105</v>
      </c>
      <c r="AM2442" t="n">
        <v>105</v>
      </c>
      <c r="AR2442" t="n">
        <v>105</v>
      </c>
      <c r="AW2442" t="n">
        <v>105</v>
      </c>
      <c r="BB2442" t="n">
        <v>105</v>
      </c>
    </row>
    <row r="2443">
      <c r="A2443" t="inlineStr">
        <is>
          <t>Tradenames</t>
        </is>
      </c>
      <c r="C2443" t="inlineStr">
        <is>
          <t>Million</t>
        </is>
      </c>
      <c r="D2443" t="inlineStr">
        <is>
          <t>QQQQ</t>
        </is>
      </c>
      <c r="I2443" t="n">
        <v>35</v>
      </c>
      <c r="N2443" t="n">
        <v>35</v>
      </c>
      <c r="S2443" t="n">
        <v>35</v>
      </c>
      <c r="X2443" t="n">
        <v>35</v>
      </c>
      <c r="AC2443" t="n">
        <v>35</v>
      </c>
      <c r="AH2443" t="n">
        <v>35</v>
      </c>
      <c r="AM2443" t="n">
        <v>35</v>
      </c>
      <c r="AR2443" t="n">
        <v>35</v>
      </c>
      <c r="AW2443" t="n">
        <v>35</v>
      </c>
      <c r="BB2443" t="n">
        <v>35</v>
      </c>
    </row>
    <row r="2444">
      <c r="A2444" t="inlineStr">
        <is>
          <t>Airport gate leasehold rights</t>
        </is>
      </c>
      <c r="C2444" t="inlineStr">
        <is>
          <t>Million</t>
        </is>
      </c>
      <c r="D2444" t="inlineStr">
        <is>
          <t>QQQQ</t>
        </is>
      </c>
      <c r="I2444" t="n">
        <v>155</v>
      </c>
      <c r="N2444" t="n">
        <v>138</v>
      </c>
      <c r="S2444" t="n">
        <v>137</v>
      </c>
      <c r="X2444" t="n">
        <v>137</v>
      </c>
      <c r="AC2444" t="n">
        <v>137</v>
      </c>
      <c r="AH2444" t="n">
        <v>137</v>
      </c>
      <c r="AM2444" t="n">
        <v>137</v>
      </c>
      <c r="AR2444" t="n">
        <v>137</v>
      </c>
      <c r="AW2444" t="n">
        <v>137</v>
      </c>
      <c r="BB2444" t="n">
        <v>137</v>
      </c>
    </row>
    <row r="2445">
      <c r="A2445" t="inlineStr">
        <is>
          <t>Accumulated amortization</t>
        </is>
      </c>
      <c r="C2445" t="inlineStr">
        <is>
          <t>Million</t>
        </is>
      </c>
      <c r="D2445" t="inlineStr">
        <is>
          <t>QQQQ</t>
        </is>
      </c>
      <c r="I2445" t="n">
        <v>-373</v>
      </c>
      <c r="N2445" t="n">
        <v>-447</v>
      </c>
      <c r="S2445" t="n">
        <v>-502</v>
      </c>
      <c r="X2445" t="n">
        <v>-578</v>
      </c>
      <c r="AC2445" t="n">
        <v>-622</v>
      </c>
      <c r="AH2445" t="n">
        <v>-663</v>
      </c>
      <c r="AM2445" t="n">
        <v>-704</v>
      </c>
      <c r="AR2445" t="n">
        <v>-745</v>
      </c>
      <c r="AW2445" t="n">
        <v>-786</v>
      </c>
      <c r="BB2445" t="n">
        <v>-827</v>
      </c>
    </row>
    <row r="2446">
      <c r="A2446" t="inlineStr">
        <is>
          <t>Total</t>
        </is>
      </c>
      <c r="C2446" t="inlineStr">
        <is>
          <t>Million</t>
        </is>
      </c>
      <c r="D2446" t="inlineStr">
        <is>
          <t>QQQQ</t>
        </is>
      </c>
      <c r="I2446" t="n">
        <v>554</v>
      </c>
      <c r="N2446" t="n">
        <v>496</v>
      </c>
      <c r="S2446" t="n">
        <v>440</v>
      </c>
      <c r="X2446" t="n">
        <v>364</v>
      </c>
      <c r="AC2446" t="n">
        <v>320</v>
      </c>
      <c r="AH2446" t="n">
        <v>279</v>
      </c>
      <c r="AM2446" t="n">
        <v>238</v>
      </c>
      <c r="AR2446" t="n">
        <v>197</v>
      </c>
      <c r="AW2446" t="n">
        <v>156</v>
      </c>
      <c r="BB2446" t="n">
        <v>115</v>
      </c>
    </row>
    <row r="2447">
      <c r="A2447" t="inlineStr">
        <is>
          <t>Total-c</t>
        </is>
      </c>
      <c r="I2447">
        <f>SUM(I2440:I2445)</f>
        <v/>
      </c>
      <c r="N2447">
        <f>SUM(N2440:N2445)</f>
        <v/>
      </c>
      <c r="S2447">
        <f>SUM(S2440:S2445)</f>
        <v/>
      </c>
      <c r="X2447">
        <f>SUM(X2440:X2445)</f>
        <v/>
      </c>
      <c r="AC2447">
        <f>SUM(AC2440:AC2445)</f>
        <v/>
      </c>
      <c r="AH2447">
        <f>SUM(AH2440:AH2445)</f>
        <v/>
      </c>
      <c r="AM2447">
        <f>SUM(AM2440:AM2445)</f>
        <v/>
      </c>
      <c r="AR2447">
        <f>SUM(AR2440:AR2445)</f>
        <v/>
      </c>
      <c r="AV2447">
        <f>SUM(AV2440:AV2445)</f>
        <v/>
      </c>
      <c r="AW2447">
        <f>SUM(AW2440:AW2445)</f>
        <v/>
      </c>
      <c r="BB2447">
        <f>SUM(BB2440:BB2445)</f>
        <v/>
      </c>
    </row>
    <row r="2448">
      <c r="A2448" t="inlineStr">
        <is>
          <t>Sum check</t>
        </is>
      </c>
      <c r="I2448">
        <f>I2446-I2447</f>
        <v/>
      </c>
      <c r="N2448">
        <f>N2446-N2447</f>
        <v/>
      </c>
      <c r="S2448">
        <f>S2446-S2447</f>
        <v/>
      </c>
      <c r="X2448">
        <f>X2446-X2447</f>
        <v/>
      </c>
      <c r="AC2448">
        <f>AC2446-AC2447</f>
        <v/>
      </c>
      <c r="AH2448">
        <f>AH2446-AH2447</f>
        <v/>
      </c>
      <c r="AM2448">
        <f>AM2446-AM2447</f>
        <v/>
      </c>
      <c r="AR2448">
        <f>AR2446-AR2447</f>
        <v/>
      </c>
      <c r="AV2448">
        <f>AV2446-AV2447</f>
        <v/>
      </c>
      <c r="AW2448">
        <f>AW2446-AW2447</f>
        <v/>
      </c>
      <c r="BB2448">
        <f>BB2446-BB2447</f>
        <v/>
      </c>
    </row>
    <row r="2450">
      <c r="A2450" t="inlineStr">
        <is>
          <t xml:space="preserve">Aircraft fuel (annual aircraft fuel consumption and costs) </t>
        </is>
      </c>
    </row>
    <row r="2451">
      <c r="A2451" t="inlineStr">
        <is>
          <t>Gallons consumed</t>
        </is>
      </c>
      <c r="C2451" t="inlineStr">
        <is>
          <t>Million</t>
        </is>
      </c>
      <c r="D2451" t="inlineStr">
        <is>
          <t>QQQQ</t>
        </is>
      </c>
      <c r="J2451" t="n">
        <v>2806</v>
      </c>
      <c r="O2451" t="n">
        <v>3644</v>
      </c>
      <c r="T2451" t="n">
        <v>3611</v>
      </c>
      <c r="Y2451" t="n">
        <v>3596</v>
      </c>
      <c r="AD2451" t="n">
        <v>4352</v>
      </c>
      <c r="AI2451" t="n">
        <v>4447</v>
      </c>
      <c r="AN2451" t="n">
        <v>4537</v>
      </c>
      <c r="AS2451" t="n">
        <v>2297</v>
      </c>
      <c r="AX2451" t="n">
        <v>3324</v>
      </c>
      <c r="BC2451" t="n">
        <v>3901</v>
      </c>
    </row>
    <row r="2452">
      <c r="A2452" t="inlineStr">
        <is>
          <t>Average cost per gallon</t>
        </is>
      </c>
      <c r="C2452" t="inlineStr">
        <is>
          <t>Dollar</t>
        </is>
      </c>
      <c r="D2452" t="inlineStr">
        <is>
          <t>QQQQ</t>
        </is>
      </c>
      <c r="J2452" t="n">
        <v>3.09</v>
      </c>
      <c r="O2452" t="n">
        <v>2.91</v>
      </c>
      <c r="T2452" t="n">
        <v>1.72</v>
      </c>
      <c r="Y2452" t="n">
        <v>1.41</v>
      </c>
      <c r="AD2452" t="n">
        <v>1.73</v>
      </c>
      <c r="AI2452" t="n">
        <v>2.23</v>
      </c>
      <c r="AN2452" t="n">
        <v>2.07</v>
      </c>
      <c r="AS2452" t="n">
        <v>1.48</v>
      </c>
      <c r="AX2452" t="n">
        <v>2.04</v>
      </c>
      <c r="BC2452" t="n">
        <v>3.54</v>
      </c>
    </row>
    <row r="2453">
      <c r="A2453" t="inlineStr">
        <is>
          <t>Total cost</t>
        </is>
      </c>
      <c r="C2453" t="inlineStr">
        <is>
          <t>Million</t>
        </is>
      </c>
      <c r="D2453" t="inlineStr">
        <is>
          <t>QQQQ</t>
        </is>
      </c>
      <c r="J2453" t="n">
        <v>8959</v>
      </c>
      <c r="O2453" t="n">
        <v>10592</v>
      </c>
      <c r="T2453" t="n">
        <v>6226</v>
      </c>
      <c r="Y2453" t="n">
        <v>5071</v>
      </c>
      <c r="AD2453" t="n">
        <v>7510</v>
      </c>
      <c r="AI2453" t="n">
        <v>9896</v>
      </c>
      <c r="AN2453" t="n">
        <v>9395</v>
      </c>
      <c r="AS2453" t="n">
        <v>3402</v>
      </c>
      <c r="AX2453" t="n">
        <v>6792</v>
      </c>
      <c r="BC2453" t="n">
        <v>13791</v>
      </c>
    </row>
    <row r="2454">
      <c r="A2454" t="inlineStr">
        <is>
          <t>Percentage of total operating expenses (%)</t>
        </is>
      </c>
      <c r="C2454" t="inlineStr">
        <is>
          <t>Percent</t>
        </is>
      </c>
      <c r="D2454" t="inlineStr">
        <is>
          <t>QQQQ</t>
        </is>
      </c>
      <c r="J2454" t="n">
        <v>35.3</v>
      </c>
      <c r="O2454" t="n">
        <v>33.2</v>
      </c>
      <c r="T2454" t="n">
        <v>21.6</v>
      </c>
      <c r="Y2454" t="n">
        <v>17.6</v>
      </c>
      <c r="AD2454" t="n">
        <v>19.7</v>
      </c>
      <c r="AI2454" t="n">
        <v>23.6</v>
      </c>
      <c r="AN2454" t="n">
        <v>22</v>
      </c>
      <c r="AS2454" t="n">
        <v>12.3</v>
      </c>
      <c r="AX2454" t="n">
        <v>22</v>
      </c>
      <c r="BC2454" t="n">
        <v>29</v>
      </c>
    </row>
    <row r="2456">
      <c r="A2456" t="inlineStr">
        <is>
          <t>Number of shares purchase</t>
        </is>
      </c>
    </row>
    <row r="2457">
      <c r="A2457" t="inlineStr">
        <is>
          <t>Month-1</t>
        </is>
      </c>
      <c r="C2457" t="inlineStr">
        <is>
          <t>Actual</t>
        </is>
      </c>
      <c r="D2457" t="inlineStr">
        <is>
          <t>QQQQ</t>
        </is>
      </c>
      <c r="M2457" t="n">
        <v>432462</v>
      </c>
      <c r="N2457" t="n">
        <v>3896793</v>
      </c>
      <c r="Q2457" t="n">
        <v>3107745</v>
      </c>
      <c r="R2457" t="n">
        <v>9706872</v>
      </c>
      <c r="S2457" t="n">
        <v>12965702</v>
      </c>
      <c r="U2457" t="n">
        <v>9100145</v>
      </c>
      <c r="V2457" t="n">
        <v>16544522</v>
      </c>
      <c r="W2457" t="n">
        <v>11231052</v>
      </c>
      <c r="X2457" t="n">
        <v>2220838</v>
      </c>
      <c r="AA2457" t="n">
        <v>5150821</v>
      </c>
      <c r="AB2457" t="n">
        <v>1037573</v>
      </c>
      <c r="AC2457" t="n">
        <v>2497462</v>
      </c>
      <c r="AE2457" t="n">
        <v>526854</v>
      </c>
      <c r="AF2457" t="n">
        <v>637201</v>
      </c>
      <c r="AJ2457" t="n">
        <v>2844790</v>
      </c>
      <c r="AL2457" t="n">
        <v>609500</v>
      </c>
      <c r="AM2457" t="n">
        <v>710556</v>
      </c>
      <c r="AO2457" t="n">
        <v>1129820</v>
      </c>
    </row>
    <row r="2458">
      <c r="A2458" t="inlineStr">
        <is>
          <t>Month-2</t>
        </is>
      </c>
      <c r="C2458" t="inlineStr">
        <is>
          <t>Actual</t>
        </is>
      </c>
      <c r="D2458" t="inlineStr">
        <is>
          <t>QQQQ</t>
        </is>
      </c>
      <c r="M2458" t="n">
        <v>1899038</v>
      </c>
      <c r="N2458" t="n">
        <v>16314374</v>
      </c>
      <c r="P2458" t="n">
        <v>1167223</v>
      </c>
      <c r="Q2458" t="n">
        <v>4388313</v>
      </c>
      <c r="R2458" t="n">
        <v>13453872</v>
      </c>
      <c r="S2458" t="n">
        <v>5623408</v>
      </c>
      <c r="U2458" t="n">
        <v>16680447</v>
      </c>
      <c r="V2458" t="n">
        <v>14621037</v>
      </c>
      <c r="W2458" t="n">
        <v>3222480</v>
      </c>
      <c r="X2458" t="n">
        <v>3451282</v>
      </c>
      <c r="Z2458" t="n">
        <v>4432581</v>
      </c>
      <c r="AA2458" t="n">
        <v>2942746</v>
      </c>
      <c r="AB2458" t="n">
        <v>3186417</v>
      </c>
      <c r="AC2458" t="n">
        <v>1236546</v>
      </c>
      <c r="AE2458" t="n">
        <v>4741543</v>
      </c>
      <c r="AF2458" t="n">
        <v>7537806</v>
      </c>
      <c r="AJ2458" t="n">
        <v>13869574</v>
      </c>
      <c r="AL2458" t="n">
        <v>5141278</v>
      </c>
      <c r="AM2458" t="n">
        <v>4181541</v>
      </c>
      <c r="AO2458" t="n">
        <v>2912400</v>
      </c>
    </row>
    <row r="2459">
      <c r="A2459" t="inlineStr">
        <is>
          <t>Month-3</t>
        </is>
      </c>
      <c r="C2459" t="inlineStr">
        <is>
          <t>Actual</t>
        </is>
      </c>
      <c r="D2459" t="inlineStr">
        <is>
          <t>QQQQ</t>
        </is>
      </c>
      <c r="M2459" t="n">
        <v>981143</v>
      </c>
      <c r="N2459" t="n">
        <v>367732</v>
      </c>
      <c r="P2459" t="n">
        <v>2757102</v>
      </c>
      <c r="Q2459" t="n">
        <v>9797669</v>
      </c>
      <c r="R2459" t="n">
        <v>15309182</v>
      </c>
      <c r="S2459" t="n">
        <v>7002827</v>
      </c>
      <c r="U2459" t="n">
        <v>13545753</v>
      </c>
      <c r="V2459" t="n">
        <v>18992911</v>
      </c>
      <c r="W2459" t="n">
        <v>3727813</v>
      </c>
      <c r="X2459" t="n">
        <v>6496015</v>
      </c>
      <c r="Z2459" t="n">
        <v>7244878</v>
      </c>
      <c r="AA2459" t="n">
        <v>1904230</v>
      </c>
      <c r="AB2459" t="n">
        <v>3485296</v>
      </c>
      <c r="AC2459" t="n">
        <v>834577</v>
      </c>
      <c r="AE2459" t="n">
        <v>3162753</v>
      </c>
      <c r="AJ2459" t="n">
        <v>233029</v>
      </c>
      <c r="AL2459" t="n">
        <v>1524832</v>
      </c>
      <c r="AM2459" t="n">
        <v>4975466</v>
      </c>
      <c r="AO2459" t="n">
        <v>2335805</v>
      </c>
    </row>
    <row r="2461">
      <c r="A2461" t="inlineStr">
        <is>
          <t>Average price per share</t>
        </is>
      </c>
    </row>
    <row r="2462">
      <c r="A2462" t="inlineStr">
        <is>
          <t>Month-1</t>
        </is>
      </c>
      <c r="C2462" t="inlineStr">
        <is>
          <t>Dollar</t>
        </is>
      </c>
      <c r="D2462" t="inlineStr">
        <is>
          <t>QQQQ</t>
        </is>
      </c>
      <c r="M2462" t="n">
        <v>42.96</v>
      </c>
      <c r="N2462" t="n">
        <v>40.41</v>
      </c>
      <c r="Q2462" t="n">
        <v>49.03</v>
      </c>
      <c r="R2462" t="n">
        <v>40.55</v>
      </c>
      <c r="S2462" t="n">
        <v>41.54</v>
      </c>
      <c r="U2462" t="n">
        <v>39.69</v>
      </c>
      <c r="V2462" t="n">
        <v>38.92</v>
      </c>
      <c r="W2462" t="n">
        <v>32.48</v>
      </c>
      <c r="X2462" t="n">
        <v>38.96</v>
      </c>
      <c r="AA2462" t="n">
        <v>43.31</v>
      </c>
      <c r="AB2462" t="n">
        <v>51.79</v>
      </c>
      <c r="AC2462" t="n">
        <v>50.37</v>
      </c>
      <c r="AE2462" t="n">
        <v>54.39</v>
      </c>
      <c r="AF2462" t="n">
        <v>43.15</v>
      </c>
      <c r="AJ2462" t="n">
        <v>36.3</v>
      </c>
      <c r="AL2462" t="n">
        <v>30.75</v>
      </c>
      <c r="AM2462" t="n">
        <v>30.65</v>
      </c>
      <c r="AO2462" t="n">
        <v>27.47</v>
      </c>
    </row>
    <row r="2463">
      <c r="A2463" t="inlineStr">
        <is>
          <t>Month-2</t>
        </is>
      </c>
      <c r="C2463" t="inlineStr">
        <is>
          <t>Dollar</t>
        </is>
      </c>
      <c r="D2463" t="inlineStr">
        <is>
          <t>QQQQ</t>
        </is>
      </c>
      <c r="M2463" t="n">
        <v>39.46</v>
      </c>
      <c r="N2463" t="n">
        <v>43.75</v>
      </c>
      <c r="P2463" t="n">
        <v>48.21</v>
      </c>
      <c r="Q2463" t="n">
        <v>45.18</v>
      </c>
      <c r="R2463" t="n">
        <v>40.29</v>
      </c>
      <c r="S2463" t="n">
        <v>43.1</v>
      </c>
      <c r="U2463" t="n">
        <v>38.22</v>
      </c>
      <c r="V2463" t="n">
        <v>32.5</v>
      </c>
      <c r="W2463" t="n">
        <v>35.97</v>
      </c>
      <c r="X2463" t="n">
        <v>45.2</v>
      </c>
      <c r="Z2463" t="n">
        <v>45.77</v>
      </c>
      <c r="AA2463" t="n">
        <v>45.19</v>
      </c>
      <c r="AB2463" t="n">
        <v>46.63</v>
      </c>
      <c r="AC2463" t="n">
        <v>47.59</v>
      </c>
      <c r="AE2463" t="n">
        <v>52.45</v>
      </c>
      <c r="AF2463" t="n">
        <v>42.79</v>
      </c>
      <c r="AJ2463" t="n">
        <v>35.98</v>
      </c>
      <c r="AL2463" t="n">
        <v>26.97</v>
      </c>
      <c r="AM2463" t="n">
        <v>29.42</v>
      </c>
      <c r="AO2463" t="n">
        <v>25.61</v>
      </c>
    </row>
    <row r="2464">
      <c r="A2464" t="inlineStr">
        <is>
          <t>Month-3</t>
        </is>
      </c>
      <c r="C2464" t="inlineStr">
        <is>
          <t>Dollar</t>
        </is>
      </c>
      <c r="D2464" t="inlineStr">
        <is>
          <t>QQQQ</t>
        </is>
      </c>
      <c r="M2464" t="n">
        <v>38.98</v>
      </c>
      <c r="N2464" t="n">
        <v>48.07</v>
      </c>
      <c r="P2464" t="n">
        <v>49.9</v>
      </c>
      <c r="Q2464" t="n">
        <v>41.04</v>
      </c>
      <c r="R2464" t="n">
        <v>40.82</v>
      </c>
      <c r="S2464" t="n">
        <v>43.07</v>
      </c>
      <c r="U2464" t="n">
        <v>41.72</v>
      </c>
      <c r="V2464" t="n">
        <v>29.68</v>
      </c>
      <c r="W2464" t="n">
        <v>36.25</v>
      </c>
      <c r="X2464" t="n">
        <v>48.02</v>
      </c>
      <c r="Z2464" t="n">
        <v>42.61</v>
      </c>
      <c r="AA2464" t="n">
        <v>49.33</v>
      </c>
      <c r="AB2464" t="n">
        <v>45.85</v>
      </c>
      <c r="AC2464" t="n">
        <v>50.96</v>
      </c>
      <c r="AE2464" t="n">
        <v>54.45</v>
      </c>
      <c r="AJ2464" t="n">
        <v>34.86</v>
      </c>
      <c r="AL2464" t="n">
        <v>27.94</v>
      </c>
      <c r="AM2464" t="n">
        <v>28.12</v>
      </c>
      <c r="AO2464" t="n">
        <v>16.96</v>
      </c>
    </row>
    <row r="2466">
      <c r="A2466" t="inlineStr">
        <is>
          <t>Allowance for obsolescence of spare parts</t>
        </is>
      </c>
    </row>
    <row r="2467">
      <c r="A2467" t="inlineStr">
        <is>
          <t>Balance at beginning of year</t>
        </is>
      </c>
      <c r="C2467" t="inlineStr">
        <is>
          <t>Million</t>
        </is>
      </c>
      <c r="D2467" t="inlineStr">
        <is>
          <t>QQQQ</t>
        </is>
      </c>
      <c r="I2467" t="n">
        <v>546</v>
      </c>
      <c r="N2467" t="n">
        <v>547</v>
      </c>
      <c r="S2467" t="n">
        <v>673</v>
      </c>
      <c r="X2467" t="n">
        <v>728</v>
      </c>
      <c r="AC2467" t="n">
        <v>765</v>
      </c>
      <c r="AH2467" t="n">
        <v>769</v>
      </c>
      <c r="AM2467" t="n">
        <v>814</v>
      </c>
      <c r="AR2467" t="n">
        <v>784</v>
      </c>
      <c r="AW2467" t="n">
        <v>490</v>
      </c>
      <c r="BB2467" t="n">
        <v>588</v>
      </c>
    </row>
    <row r="2468">
      <c r="A2468" t="inlineStr">
        <is>
          <t>Changes charged to statement of operations accounts</t>
        </is>
      </c>
      <c r="C2468" t="inlineStr">
        <is>
          <t>Million</t>
        </is>
      </c>
      <c r="D2468" t="inlineStr">
        <is>
          <t>QYYY</t>
        </is>
      </c>
      <c r="I2468" t="n">
        <v>24</v>
      </c>
      <c r="N2468" t="n">
        <v>142</v>
      </c>
      <c r="S2468" t="n">
        <v>50</v>
      </c>
      <c r="X2468" t="n">
        <v>37</v>
      </c>
      <c r="AC2468" t="n">
        <v>29</v>
      </c>
      <c r="AH2468" t="n">
        <v>70</v>
      </c>
      <c r="AM2468" t="n">
        <v>91</v>
      </c>
      <c r="AR2468" t="n">
        <v>100</v>
      </c>
      <c r="AW2468" t="n">
        <v>177</v>
      </c>
      <c r="BB2468" t="n">
        <v>82</v>
      </c>
    </row>
    <row r="2469">
      <c r="A2469" t="inlineStr">
        <is>
          <t>Write-offs net of recoveries</t>
        </is>
      </c>
      <c r="C2469" t="inlineStr">
        <is>
          <t>Million</t>
        </is>
      </c>
      <c r="D2469" t="inlineStr">
        <is>
          <t>QYYY</t>
        </is>
      </c>
      <c r="I2469" t="n">
        <v>-23</v>
      </c>
      <c r="N2469" t="n">
        <v>-4</v>
      </c>
      <c r="S2469" t="n">
        <v>-4</v>
      </c>
      <c r="X2469" t="n">
        <v>-3</v>
      </c>
      <c r="AC2469" t="n">
        <v>-4</v>
      </c>
    </row>
    <row r="2470">
      <c r="A2470" t="inlineStr">
        <is>
          <t>Sales retirements and transfers</t>
        </is>
      </c>
      <c r="C2470" t="inlineStr">
        <is>
          <t>Million</t>
        </is>
      </c>
      <c r="D2470" t="inlineStr">
        <is>
          <t>QYYY</t>
        </is>
      </c>
      <c r="N2470" t="n">
        <v>-12</v>
      </c>
      <c r="S2470" t="n">
        <v>9</v>
      </c>
      <c r="X2470" t="n">
        <v>3</v>
      </c>
      <c r="AC2470" t="n">
        <v>-21</v>
      </c>
    </row>
    <row r="2471">
      <c r="A2471" t="inlineStr">
        <is>
          <t>Deductions</t>
        </is>
      </c>
      <c r="C2471" t="inlineStr">
        <is>
          <t>Million</t>
        </is>
      </c>
      <c r="D2471" t="inlineStr">
        <is>
          <t>QYYY</t>
        </is>
      </c>
      <c r="AH2471" t="n">
        <v>-25</v>
      </c>
      <c r="AM2471" t="n">
        <v>-121</v>
      </c>
      <c r="AR2471" t="n">
        <v>-394</v>
      </c>
      <c r="AW2471" t="n">
        <v>-33</v>
      </c>
      <c r="BB2471" t="n">
        <v>-104</v>
      </c>
    </row>
    <row r="2472">
      <c r="A2472" t="inlineStr">
        <is>
          <t>Balance at end of year</t>
        </is>
      </c>
      <c r="C2472" t="inlineStr">
        <is>
          <t>Million</t>
        </is>
      </c>
      <c r="D2472" t="inlineStr">
        <is>
          <t>QQQQ</t>
        </is>
      </c>
      <c r="I2472" t="n">
        <v>547</v>
      </c>
      <c r="N2472" t="n">
        <v>673</v>
      </c>
      <c r="S2472" t="n">
        <v>728</v>
      </c>
      <c r="X2472" t="n">
        <v>765</v>
      </c>
      <c r="AC2472" t="n">
        <v>769</v>
      </c>
      <c r="AH2472" t="n">
        <v>814</v>
      </c>
      <c r="AM2472" t="n">
        <v>784</v>
      </c>
      <c r="AR2472" t="n">
        <v>490</v>
      </c>
      <c r="AW2472" t="n">
        <v>634</v>
      </c>
      <c r="BB2472" t="n">
        <v>566</v>
      </c>
    </row>
    <row r="2474">
      <c r="A2474" t="inlineStr">
        <is>
          <t>Allowance for uncollectible accounts</t>
        </is>
      </c>
    </row>
    <row r="2475">
      <c r="A2475" t="inlineStr">
        <is>
          <t>Balance at beginning of the year</t>
        </is>
      </c>
      <c r="C2475" t="inlineStr">
        <is>
          <t>Million</t>
        </is>
      </c>
      <c r="D2475" t="inlineStr">
        <is>
          <t>QQQQ</t>
        </is>
      </c>
      <c r="I2475" t="n">
        <v>44</v>
      </c>
      <c r="N2475" t="n">
        <v>41</v>
      </c>
      <c r="S2475" t="n">
        <v>17</v>
      </c>
      <c r="X2475" t="n">
        <v>41</v>
      </c>
      <c r="AC2475" t="n">
        <v>36</v>
      </c>
      <c r="AH2475" t="n">
        <v>24</v>
      </c>
      <c r="AM2475" t="n">
        <v>29</v>
      </c>
      <c r="AR2475" t="n">
        <v>31</v>
      </c>
      <c r="AW2475" t="n">
        <v>36</v>
      </c>
    </row>
    <row r="2476">
      <c r="A2476" t="inlineStr">
        <is>
          <t>Changes charged to statement of operations accounts</t>
        </is>
      </c>
      <c r="C2476" t="inlineStr">
        <is>
          <t>Million</t>
        </is>
      </c>
      <c r="D2476" t="inlineStr">
        <is>
          <t>QYYY</t>
        </is>
      </c>
      <c r="I2476" t="n">
        <v>3</v>
      </c>
      <c r="N2476" t="n">
        <v>6</v>
      </c>
      <c r="S2476" t="n">
        <v>46</v>
      </c>
      <c r="X2476" t="n">
        <v>47</v>
      </c>
      <c r="AC2476" t="n">
        <v>43</v>
      </c>
      <c r="AH2476" t="n">
        <v>42</v>
      </c>
      <c r="AM2476" t="n">
        <v>19</v>
      </c>
      <c r="AR2476" t="n">
        <v>27</v>
      </c>
      <c r="AW2476" t="n">
        <v>22</v>
      </c>
    </row>
    <row r="2477">
      <c r="A2477" t="inlineStr">
        <is>
          <t>Deductions</t>
        </is>
      </c>
      <c r="C2477" t="inlineStr">
        <is>
          <t>Million</t>
        </is>
      </c>
      <c r="D2477" t="inlineStr">
        <is>
          <t>QYYY</t>
        </is>
      </c>
      <c r="I2477" t="n">
        <v>-6</v>
      </c>
      <c r="N2477" t="n">
        <v>-30</v>
      </c>
      <c r="S2477" t="n">
        <v>-22</v>
      </c>
      <c r="X2477" t="n">
        <v>-52</v>
      </c>
      <c r="AC2477" t="n">
        <v>-55</v>
      </c>
      <c r="AH2477" t="n">
        <v>-37</v>
      </c>
      <c r="AM2477" t="n">
        <v>-17</v>
      </c>
      <c r="AR2477" t="n">
        <v>-22</v>
      </c>
      <c r="AW2477" t="n">
        <v>-24</v>
      </c>
    </row>
    <row r="2478">
      <c r="A2478" t="inlineStr">
        <is>
          <t>Balance at end of year</t>
        </is>
      </c>
      <c r="C2478" t="inlineStr">
        <is>
          <t>Million</t>
        </is>
      </c>
      <c r="D2478" t="inlineStr">
        <is>
          <t>QQQQ</t>
        </is>
      </c>
      <c r="I2478" t="n">
        <v>41</v>
      </c>
      <c r="N2478" t="n">
        <v>17</v>
      </c>
      <c r="S2478" t="n">
        <v>41</v>
      </c>
      <c r="X2478" t="n">
        <v>36</v>
      </c>
      <c r="AC2478" t="n">
        <v>24</v>
      </c>
      <c r="AH2478" t="n">
        <v>29</v>
      </c>
      <c r="AM2478" t="n">
        <v>31</v>
      </c>
      <c r="AR2478" t="n">
        <v>36</v>
      </c>
      <c r="AW2478" t="n">
        <v>34</v>
      </c>
    </row>
    <row r="2480">
      <c r="A2480" t="inlineStr">
        <is>
          <t>Reserves for environmental remediation costs</t>
        </is>
      </c>
    </row>
    <row r="2481">
      <c r="A2481" t="inlineStr">
        <is>
          <t>Balance at beginning of the year</t>
        </is>
      </c>
      <c r="C2481" t="inlineStr">
        <is>
          <t>Million</t>
        </is>
      </c>
      <c r="D2481" t="inlineStr">
        <is>
          <t>QQQQ</t>
        </is>
      </c>
      <c r="I2481" t="n">
        <v>13</v>
      </c>
      <c r="N2481" t="n">
        <v>11</v>
      </c>
      <c r="S2481" t="n">
        <v>10</v>
      </c>
    </row>
    <row r="2482">
      <c r="A2482" t="inlineStr">
        <is>
          <t>Changes charged to statement of operations accounts</t>
        </is>
      </c>
      <c r="C2482" t="inlineStr">
        <is>
          <t>Million</t>
        </is>
      </c>
      <c r="D2482" t="inlineStr">
        <is>
          <t>QYYY</t>
        </is>
      </c>
      <c r="I2482" t="n">
        <v>2</v>
      </c>
    </row>
    <row r="2483">
      <c r="A2483" t="inlineStr">
        <is>
          <t>Payments</t>
        </is>
      </c>
      <c r="C2483" t="inlineStr">
        <is>
          <t>Million</t>
        </is>
      </c>
      <c r="D2483" t="inlineStr">
        <is>
          <t>QYYY</t>
        </is>
      </c>
      <c r="I2483" t="n">
        <v>-1</v>
      </c>
      <c r="N2483" t="n">
        <v>-1</v>
      </c>
      <c r="S2483" t="n">
        <v>-1</v>
      </c>
    </row>
    <row r="2484">
      <c r="A2484" t="inlineStr">
        <is>
          <t>Write-offs (net of recoveries)</t>
        </is>
      </c>
      <c r="C2484" t="inlineStr">
        <is>
          <t>Million</t>
        </is>
      </c>
      <c r="D2484" t="inlineStr">
        <is>
          <t>QYYY</t>
        </is>
      </c>
      <c r="I2484" t="n">
        <v>-3</v>
      </c>
    </row>
    <row r="2485">
      <c r="A2485" t="inlineStr">
        <is>
          <t>Balance at end of year</t>
        </is>
      </c>
      <c r="C2485" t="inlineStr">
        <is>
          <t>Million</t>
        </is>
      </c>
      <c r="D2485" t="inlineStr">
        <is>
          <t>QQQQ</t>
        </is>
      </c>
      <c r="I2485" t="n">
        <v>11</v>
      </c>
      <c r="N2485" t="n">
        <v>10</v>
      </c>
      <c r="S2485" t="n">
        <v>9</v>
      </c>
    </row>
    <row r="2487">
      <c r="A2487" t="inlineStr">
        <is>
          <t>Contract Balances</t>
        </is>
      </c>
    </row>
    <row r="2488">
      <c r="A2488" t="inlineStr">
        <is>
          <t>Loyalty program liability</t>
        </is>
      </c>
      <c r="C2488" t="inlineStr">
        <is>
          <t>Million</t>
        </is>
      </c>
      <c r="D2488" t="inlineStr">
        <is>
          <t>QQQQ</t>
        </is>
      </c>
      <c r="AC2488" t="n">
        <v>8822</v>
      </c>
      <c r="AE2488" t="n">
        <v>8786</v>
      </c>
      <c r="AF2488" t="n">
        <v>8675</v>
      </c>
      <c r="AG2488" t="n">
        <v>8559</v>
      </c>
      <c r="AH2488" t="n">
        <v>8539</v>
      </c>
      <c r="AJ2488" t="n">
        <v>8568</v>
      </c>
      <c r="AK2488" t="n">
        <v>8559</v>
      </c>
      <c r="AL2488" t="n">
        <v>8522</v>
      </c>
      <c r="AM2488" t="n">
        <v>8615</v>
      </c>
      <c r="AO2488" t="n">
        <v>8851</v>
      </c>
      <c r="AP2488" t="n">
        <v>8962</v>
      </c>
      <c r="AQ2488" t="n">
        <v>9094</v>
      </c>
      <c r="AR2488" t="n">
        <v>9195</v>
      </c>
      <c r="AT2488" t="n">
        <v>9378</v>
      </c>
      <c r="AU2488" t="n">
        <v>9306</v>
      </c>
      <c r="AV2488" t="n">
        <v>9195</v>
      </c>
      <c r="AW2488" t="n">
        <v>9135</v>
      </c>
      <c r="AY2488" t="n">
        <v>9304</v>
      </c>
      <c r="AZ2488" t="n">
        <v>9254</v>
      </c>
      <c r="BA2488" t="n">
        <v>9147</v>
      </c>
      <c r="BB2488" t="n">
        <v>9145</v>
      </c>
      <c r="BD2488" t="n">
        <v>9367</v>
      </c>
      <c r="BE2488" t="n">
        <v>9376</v>
      </c>
      <c r="BF2488" t="n">
        <v>9325</v>
      </c>
    </row>
    <row r="2489">
      <c r="A2489" t="inlineStr">
        <is>
          <t>Air traffic liability</t>
        </is>
      </c>
      <c r="C2489" t="inlineStr">
        <is>
          <t>Million</t>
        </is>
      </c>
      <c r="D2489" t="inlineStr">
        <is>
          <t>QQQQ</t>
        </is>
      </c>
      <c r="AC2489" t="n">
        <v>4042</v>
      </c>
      <c r="AE2489" t="n">
        <v>5549</v>
      </c>
      <c r="AF2489" t="n">
        <v>5512</v>
      </c>
      <c r="AG2489" t="n">
        <v>5040</v>
      </c>
      <c r="AH2489" t="n">
        <v>4339</v>
      </c>
      <c r="AJ2489" t="n">
        <v>5930</v>
      </c>
      <c r="AK2489" t="n">
        <v>5956</v>
      </c>
      <c r="AL2489" t="n">
        <v>5569</v>
      </c>
      <c r="AM2489" t="n">
        <v>4808</v>
      </c>
      <c r="AO2489" t="n">
        <v>5473</v>
      </c>
      <c r="AP2489" t="n">
        <v>5119</v>
      </c>
      <c r="AQ2489" t="n">
        <v>4903</v>
      </c>
      <c r="AR2489" t="n">
        <v>4757</v>
      </c>
      <c r="AT2489" t="n">
        <v>5598</v>
      </c>
      <c r="AU2489" t="n">
        <v>7095</v>
      </c>
      <c r="AV2489" t="n">
        <v>6450</v>
      </c>
      <c r="AW2489" t="n">
        <v>6087</v>
      </c>
      <c r="AY2489" t="n">
        <v>8346</v>
      </c>
      <c r="AZ2489" t="n">
        <v>8969</v>
      </c>
      <c r="BA2489" t="n">
        <v>8161</v>
      </c>
      <c r="BB2489" t="n">
        <v>6745</v>
      </c>
      <c r="BD2489" t="n">
        <v>9053</v>
      </c>
      <c r="BE2489" t="n">
        <v>8530</v>
      </c>
      <c r="BF2489" t="n">
        <v>7673</v>
      </c>
    </row>
    <row r="2490">
      <c r="A2490" t="inlineStr">
        <is>
          <t>Link check</t>
        </is>
      </c>
      <c r="I2490">
        <f>I2489-I1961</f>
        <v/>
      </c>
      <c r="N2490">
        <f>N2489-N1961</f>
        <v/>
      </c>
      <c r="S2490">
        <f>S2489-S1961</f>
        <v/>
      </c>
      <c r="X2490">
        <f>X2489-X1961</f>
        <v/>
      </c>
      <c r="AC2490">
        <f>AC2489-AC1961</f>
        <v/>
      </c>
      <c r="AE2490">
        <f>AE2489-AE1961</f>
        <v/>
      </c>
      <c r="AF2490">
        <f>AF2489-AF1961</f>
        <v/>
      </c>
      <c r="AG2490">
        <f>AG2489-AG1961</f>
        <v/>
      </c>
      <c r="AH2490">
        <f>AH2489-AH1961</f>
        <v/>
      </c>
      <c r="AJ2490">
        <f>AJ2489-AJ1961</f>
        <v/>
      </c>
      <c r="AK2490">
        <f>AK2489-AK1961</f>
        <v/>
      </c>
      <c r="AL2490">
        <f>AL2489-AL1961</f>
        <v/>
      </c>
      <c r="AM2490">
        <f>AM2489-AM1961</f>
        <v/>
      </c>
      <c r="AO2490">
        <f>AO2489-AO1961</f>
        <v/>
      </c>
      <c r="AP2490">
        <f>AP2489-AP1961</f>
        <v/>
      </c>
      <c r="AQ2490">
        <f>AQ2489-AQ1961</f>
        <v/>
      </c>
      <c r="AR2490">
        <f>AR2489-AR1961</f>
        <v/>
      </c>
      <c r="AT2490">
        <f>AT2489-AT1961</f>
        <v/>
      </c>
      <c r="AU2490">
        <f>AU2489-AU1961</f>
        <v/>
      </c>
      <c r="AV2490">
        <f>AV2489-AV1961</f>
        <v/>
      </c>
      <c r="AW2490">
        <f>AW2489-AW1961</f>
        <v/>
      </c>
      <c r="AY2490">
        <f>AY2489-AY1961</f>
        <v/>
      </c>
      <c r="AZ2490">
        <f>AZ2489-AZ1961</f>
        <v/>
      </c>
      <c r="BA2490">
        <f>BA2489-BA1961</f>
        <v/>
      </c>
      <c r="BB2490">
        <f>BB2489-BB1961</f>
        <v/>
      </c>
      <c r="BD2490">
        <f>BD2489-BD1961</f>
        <v/>
      </c>
      <c r="BE2490">
        <f>BE2489-BE1961</f>
        <v/>
      </c>
      <c r="BF2490">
        <f>BF2489-BF1961</f>
        <v/>
      </c>
    </row>
    <row r="2491">
      <c r="A2491" t="inlineStr">
        <is>
          <t>Total</t>
        </is>
      </c>
      <c r="C2491" t="inlineStr">
        <is>
          <t>Million</t>
        </is>
      </c>
      <c r="D2491" t="inlineStr">
        <is>
          <t>QQQQ</t>
        </is>
      </c>
      <c r="AC2491" t="n">
        <v>12864</v>
      </c>
      <c r="AE2491" t="n">
        <v>14335</v>
      </c>
      <c r="AF2491" t="n">
        <v>14187</v>
      </c>
      <c r="AG2491" t="n">
        <v>13599</v>
      </c>
      <c r="AH2491" t="n">
        <v>12878</v>
      </c>
      <c r="AJ2491" t="n">
        <v>14498</v>
      </c>
      <c r="AK2491" t="n">
        <v>14515</v>
      </c>
      <c r="AL2491" t="n">
        <v>14091</v>
      </c>
      <c r="AM2491" t="n">
        <v>13423</v>
      </c>
      <c r="AO2491" t="n">
        <v>14324</v>
      </c>
      <c r="AP2491" t="n">
        <v>14081</v>
      </c>
      <c r="AQ2491" t="n">
        <v>13997</v>
      </c>
      <c r="AR2491" t="n">
        <v>13952</v>
      </c>
      <c r="AT2491" t="n">
        <v>14976</v>
      </c>
      <c r="AU2491" t="n">
        <v>16401</v>
      </c>
      <c r="AV2491" t="n">
        <v>15645</v>
      </c>
      <c r="AW2491" t="n">
        <v>15222</v>
      </c>
      <c r="AY2491" t="n">
        <v>17650</v>
      </c>
      <c r="AZ2491" t="n">
        <v>18223</v>
      </c>
      <c r="BA2491" t="n">
        <v>17308</v>
      </c>
      <c r="BB2491" t="n">
        <v>15890</v>
      </c>
      <c r="BD2491" t="n">
        <v>18420</v>
      </c>
      <c r="BE2491" t="n">
        <v>17906</v>
      </c>
      <c r="BF2491" t="n">
        <v>16998</v>
      </c>
    </row>
    <row r="2492">
      <c r="A2492" t="inlineStr">
        <is>
          <t>Total-c</t>
        </is>
      </c>
      <c r="I2492">
        <f>I2488+I2489</f>
        <v/>
      </c>
      <c r="N2492">
        <f>N2488+N2489</f>
        <v/>
      </c>
      <c r="S2492">
        <f>S2488+S2489</f>
        <v/>
      </c>
      <c r="X2492">
        <f>X2488+X2489</f>
        <v/>
      </c>
      <c r="AC2492">
        <f>AC2488+AC2489</f>
        <v/>
      </c>
      <c r="AE2492">
        <f>AE2488+AE2489</f>
        <v/>
      </c>
      <c r="AF2492">
        <f>AF2488+AF2489</f>
        <v/>
      </c>
      <c r="AG2492">
        <f>AG2488+AG2489</f>
        <v/>
      </c>
      <c r="AH2492">
        <f>AH2488+AH2489</f>
        <v/>
      </c>
      <c r="AJ2492">
        <f>AJ2488+AJ2489</f>
        <v/>
      </c>
      <c r="AK2492">
        <f>AK2488+AK2489</f>
        <v/>
      </c>
      <c r="AL2492">
        <f>AL2488+AL2489</f>
        <v/>
      </c>
      <c r="AM2492">
        <f>AM2488+AM2489</f>
        <v/>
      </c>
      <c r="AO2492">
        <f>AO2488+AO2489</f>
        <v/>
      </c>
      <c r="AP2492">
        <f>AP2488+AP2489</f>
        <v/>
      </c>
      <c r="AQ2492">
        <f>AQ2488+AQ2489</f>
        <v/>
      </c>
      <c r="AR2492">
        <f>AR2488+AR2489</f>
        <v/>
      </c>
      <c r="AT2492">
        <f>AT2488+AT2489</f>
        <v/>
      </c>
      <c r="AU2492">
        <f>AU2488+AU2489</f>
        <v/>
      </c>
      <c r="AV2492">
        <f>AV2488+AV2489</f>
        <v/>
      </c>
      <c r="AW2492">
        <f>AW2488+AW2489</f>
        <v/>
      </c>
      <c r="AY2492">
        <f>AY2488+AY2489</f>
        <v/>
      </c>
      <c r="AZ2492">
        <f>AZ2488+AZ2489</f>
        <v/>
      </c>
      <c r="BA2492">
        <f>BA2488+BA2489</f>
        <v/>
      </c>
      <c r="BB2492">
        <f>BB2488+BB2489</f>
        <v/>
      </c>
      <c r="BD2492">
        <f>BD2488+BD2489</f>
        <v/>
      </c>
      <c r="BE2492">
        <f>BE2488+BE2489</f>
        <v/>
      </c>
      <c r="BF2492">
        <f>BF2488+BF2489</f>
        <v/>
      </c>
    </row>
    <row r="2493">
      <c r="A2493" t="inlineStr">
        <is>
          <t>Sum check</t>
        </is>
      </c>
      <c r="I2493">
        <f>I2491-I2492</f>
        <v/>
      </c>
      <c r="N2493">
        <f>N2491-N2492</f>
        <v/>
      </c>
      <c r="S2493">
        <f>S2491-S2492</f>
        <v/>
      </c>
      <c r="X2493">
        <f>X2491-X2492</f>
        <v/>
      </c>
      <c r="AC2493">
        <f>AC2491-AC2492</f>
        <v/>
      </c>
      <c r="AE2493">
        <f>AE2491-AE2492</f>
        <v/>
      </c>
      <c r="AF2493">
        <f>AF2491-AF2492</f>
        <v/>
      </c>
      <c r="AG2493">
        <f>AG2491-AG2492</f>
        <v/>
      </c>
      <c r="AH2493">
        <f>AH2491-AH2492</f>
        <v/>
      </c>
      <c r="AJ2493">
        <f>AJ2491-AJ2492</f>
        <v/>
      </c>
      <c r="AK2493">
        <f>AK2491-AK2492</f>
        <v/>
      </c>
      <c r="AL2493">
        <f>AL2491-AL2492</f>
        <v/>
      </c>
      <c r="AM2493">
        <f>AM2491-AM2492</f>
        <v/>
      </c>
      <c r="AO2493">
        <f>AO2491-AO2492</f>
        <v/>
      </c>
      <c r="AP2493">
        <f>AP2491-AP2492</f>
        <v/>
      </c>
      <c r="AQ2493">
        <f>AQ2491-AQ2492</f>
        <v/>
      </c>
      <c r="AR2493">
        <f>AR2491-AR2492</f>
        <v/>
      </c>
      <c r="AT2493">
        <f>AT2491-AT2492</f>
        <v/>
      </c>
      <c r="AU2493">
        <f>AU2491-AU2492</f>
        <v/>
      </c>
      <c r="AV2493">
        <f>AV2491-AV2492</f>
        <v/>
      </c>
      <c r="AW2493">
        <f>AW2491-AW2492</f>
        <v/>
      </c>
      <c r="AY2493">
        <f>AY2491-AY2492</f>
        <v/>
      </c>
      <c r="AZ2493">
        <f>AZ2491-AZ2492</f>
        <v/>
      </c>
      <c r="BA2493">
        <f>BA2491-BA2492</f>
        <v/>
      </c>
      <c r="BB2493">
        <f>BB2491-BB2492</f>
        <v/>
      </c>
      <c r="BD2493">
        <f>BD2491-BD2492</f>
        <v/>
      </c>
      <c r="BE2493">
        <f>BE2491-BE2492</f>
        <v/>
      </c>
      <c r="BF2493">
        <f>BF2491-BF2492</f>
        <v/>
      </c>
    </row>
    <row r="2495">
      <c r="A2495" t="inlineStr">
        <is>
          <t>Changes in loyalty program liability</t>
        </is>
      </c>
    </row>
    <row r="2496">
      <c r="A2496" t="inlineStr">
        <is>
          <t>Beginning of the quarter</t>
        </is>
      </c>
      <c r="C2496" t="inlineStr">
        <is>
          <t>Million</t>
        </is>
      </c>
      <c r="D2496" t="inlineStr">
        <is>
          <t>QQQQ</t>
        </is>
      </c>
      <c r="AE2496" t="n">
        <v>8822</v>
      </c>
      <c r="AF2496" t="n">
        <v>8822</v>
      </c>
      <c r="AG2496" t="n">
        <v>8822</v>
      </c>
      <c r="AH2496" t="n">
        <v>8822</v>
      </c>
      <c r="AJ2496" t="n">
        <v>8539</v>
      </c>
      <c r="AK2496" t="n">
        <v>8539</v>
      </c>
      <c r="AL2496" t="n">
        <v>8539</v>
      </c>
      <c r="AM2496" t="n">
        <v>8539</v>
      </c>
      <c r="AO2496" t="n">
        <v>8615</v>
      </c>
      <c r="AP2496" t="n">
        <v>8615</v>
      </c>
      <c r="AQ2496" t="n">
        <v>8615</v>
      </c>
      <c r="AR2496" t="n">
        <v>8615</v>
      </c>
      <c r="AT2496" t="n">
        <v>9195</v>
      </c>
      <c r="AU2496" t="n">
        <v>9195</v>
      </c>
      <c r="AV2496" t="n">
        <v>9195</v>
      </c>
      <c r="AW2496" t="n">
        <v>9195</v>
      </c>
      <c r="AY2496" t="n">
        <v>9135</v>
      </c>
      <c r="AZ2496" t="n">
        <v>9135</v>
      </c>
      <c r="BA2496" t="n">
        <v>9135</v>
      </c>
      <c r="BB2496" t="n">
        <v>9135</v>
      </c>
      <c r="BD2496" t="n">
        <v>9145</v>
      </c>
      <c r="BE2496" t="n">
        <v>9145</v>
      </c>
      <c r="BF2496" t="n">
        <v>9145</v>
      </c>
    </row>
    <row r="2497">
      <c r="A2497" t="inlineStr">
        <is>
          <t>Deferral of revenue</t>
        </is>
      </c>
      <c r="C2497" t="inlineStr">
        <is>
          <t>Million</t>
        </is>
      </c>
      <c r="D2497" t="inlineStr">
        <is>
          <t>QYYY</t>
        </is>
      </c>
      <c r="AE2497" t="n">
        <v>865</v>
      </c>
      <c r="AF2497" t="n">
        <v>1586</v>
      </c>
      <c r="AG2497" t="n">
        <v>2302</v>
      </c>
      <c r="AH2497" t="n">
        <v>3083</v>
      </c>
      <c r="AJ2497" t="n">
        <v>963</v>
      </c>
      <c r="AK2497" t="n">
        <v>1806</v>
      </c>
      <c r="AL2497" t="n">
        <v>2587</v>
      </c>
      <c r="AM2497" t="n">
        <v>3438</v>
      </c>
      <c r="AO2497" t="n">
        <v>887</v>
      </c>
      <c r="AP2497" t="n">
        <v>1149</v>
      </c>
      <c r="AQ2497" t="n">
        <v>1456</v>
      </c>
      <c r="AR2497" t="n">
        <v>1812</v>
      </c>
      <c r="AT2497" t="n">
        <v>490</v>
      </c>
      <c r="AU2497" t="n">
        <v>983</v>
      </c>
      <c r="AV2497" t="n">
        <v>1544</v>
      </c>
      <c r="AW2497" t="n">
        <v>2161</v>
      </c>
      <c r="AY2497" t="n">
        <v>791</v>
      </c>
      <c r="AZ2497" t="n">
        <v>1596</v>
      </c>
      <c r="BA2497" t="n">
        <v>2367</v>
      </c>
      <c r="BB2497" t="n">
        <v>3221</v>
      </c>
      <c r="BD2497" t="n">
        <v>1057</v>
      </c>
      <c r="BE2497" t="n">
        <v>2002</v>
      </c>
      <c r="BF2497" t="n">
        <v>2900</v>
      </c>
    </row>
    <row r="2498">
      <c r="A2498" t="inlineStr">
        <is>
          <t>Recognition of revenue</t>
        </is>
      </c>
      <c r="C2498" t="inlineStr">
        <is>
          <t>Million</t>
        </is>
      </c>
      <c r="D2498" t="inlineStr">
        <is>
          <t>QYYY</t>
        </is>
      </c>
      <c r="AE2498" t="n">
        <v>-901</v>
      </c>
      <c r="AF2498" t="n">
        <v>-1733</v>
      </c>
      <c r="AG2498" t="n">
        <v>-2565</v>
      </c>
      <c r="AH2498" t="n">
        <v>-3366</v>
      </c>
      <c r="AJ2498" t="n">
        <v>-934</v>
      </c>
      <c r="AK2498" t="n">
        <v>-1786</v>
      </c>
      <c r="AL2498" t="n">
        <v>-2604</v>
      </c>
      <c r="AM2498" t="n">
        <v>-3362</v>
      </c>
      <c r="AO2498" t="n">
        <v>-651</v>
      </c>
      <c r="AP2498" t="n">
        <v>-802</v>
      </c>
      <c r="AQ2498" t="n">
        <v>-977</v>
      </c>
      <c r="AR2498" t="n">
        <v>-1232</v>
      </c>
      <c r="AT2498" t="n">
        <v>-307</v>
      </c>
      <c r="AU2498" t="n">
        <v>-872</v>
      </c>
      <c r="AV2498" t="n">
        <v>-1544</v>
      </c>
      <c r="AW2498" t="n">
        <v>-2221</v>
      </c>
      <c r="AY2498" t="n">
        <v>-622</v>
      </c>
      <c r="AZ2498" t="n">
        <v>-1477</v>
      </c>
      <c r="BA2498" t="n">
        <v>-2355</v>
      </c>
      <c r="BB2498" t="n">
        <v>-3211</v>
      </c>
      <c r="BD2498" t="n">
        <v>-835</v>
      </c>
      <c r="BE2498" t="n">
        <v>-1771</v>
      </c>
      <c r="BF2498" t="n">
        <v>-2720</v>
      </c>
    </row>
    <row r="2499">
      <c r="A2499" t="inlineStr">
        <is>
          <t>End of the quarter</t>
        </is>
      </c>
      <c r="C2499" t="inlineStr">
        <is>
          <t>Million</t>
        </is>
      </c>
      <c r="D2499" t="inlineStr">
        <is>
          <t>QQQQ</t>
        </is>
      </c>
      <c r="AE2499" t="n">
        <v>8786</v>
      </c>
      <c r="AF2499" t="n">
        <v>8675</v>
      </c>
      <c r="AG2499" t="n">
        <v>8559</v>
      </c>
      <c r="AH2499" t="n">
        <v>8539</v>
      </c>
      <c r="AJ2499" t="n">
        <v>8568</v>
      </c>
      <c r="AK2499" t="n">
        <v>8559</v>
      </c>
      <c r="AL2499" t="n">
        <v>8522</v>
      </c>
      <c r="AM2499" t="n">
        <v>8615</v>
      </c>
      <c r="AO2499" t="n">
        <v>8851</v>
      </c>
      <c r="AP2499" t="n">
        <v>8962</v>
      </c>
      <c r="AQ2499" t="n">
        <v>9094</v>
      </c>
      <c r="AR2499" t="n">
        <v>9195</v>
      </c>
      <c r="AT2499" t="n">
        <v>9378</v>
      </c>
      <c r="AU2499" t="n">
        <v>9306</v>
      </c>
      <c r="AV2499" t="n">
        <v>9195</v>
      </c>
      <c r="AW2499" t="n">
        <v>9135</v>
      </c>
      <c r="AY2499" t="n">
        <v>9304</v>
      </c>
      <c r="AZ2499" t="n">
        <v>9254</v>
      </c>
      <c r="BA2499" t="n">
        <v>9147</v>
      </c>
      <c r="BB2499" t="n">
        <v>9145</v>
      </c>
      <c r="BD2499" t="n">
        <v>9367</v>
      </c>
      <c r="BE2499" t="n">
        <v>9376</v>
      </c>
      <c r="BF2499" t="n">
        <v>9325</v>
      </c>
    </row>
    <row r="2500">
      <c r="A2500" t="inlineStr">
        <is>
          <t>Link check</t>
        </is>
      </c>
      <c r="I2500">
        <f>I2499-I2488</f>
        <v/>
      </c>
      <c r="N2500">
        <f>N2499-N2488</f>
        <v/>
      </c>
      <c r="S2500">
        <f>S2499-S2488</f>
        <v/>
      </c>
      <c r="X2500">
        <f>X2499-X2488</f>
        <v/>
      </c>
      <c r="AC2500">
        <f>AC2499-AC2488</f>
        <v/>
      </c>
      <c r="AE2500">
        <f>AE2499-AE2488</f>
        <v/>
      </c>
      <c r="AF2500">
        <f>AF2499-AF2488</f>
        <v/>
      </c>
      <c r="AG2500">
        <f>AG2499-AG2488</f>
        <v/>
      </c>
      <c r="AH2500">
        <f>AH2499-AH2488</f>
        <v/>
      </c>
      <c r="AJ2500">
        <f>AJ2499-AJ2488</f>
        <v/>
      </c>
      <c r="AK2500">
        <f>AK2499-AK2488</f>
        <v/>
      </c>
      <c r="AL2500">
        <f>AL2499-AL2488</f>
        <v/>
      </c>
      <c r="AM2500">
        <f>AM2499-AM2488</f>
        <v/>
      </c>
      <c r="AO2500">
        <f>AO2499-AO2488</f>
        <v/>
      </c>
      <c r="AP2500">
        <f>AP2499-AP2488</f>
        <v/>
      </c>
      <c r="AQ2500">
        <f>AQ2499-AQ2488</f>
        <v/>
      </c>
      <c r="AR2500">
        <f>AR2499-AR2488</f>
        <v/>
      </c>
      <c r="AT2500">
        <f>AT2499-AT2488</f>
        <v/>
      </c>
      <c r="AU2500">
        <f>AU2499-AU2488</f>
        <v/>
      </c>
      <c r="AV2500">
        <f>AV2499-AV2488</f>
        <v/>
      </c>
      <c r="AW2500">
        <f>AW2499-AW2488</f>
        <v/>
      </c>
      <c r="AY2500">
        <f>AY2499-AY2488</f>
        <v/>
      </c>
      <c r="AZ2500">
        <f>AZ2499-AZ2488</f>
        <v/>
      </c>
      <c r="BA2500">
        <f>BA2499-BA2488</f>
        <v/>
      </c>
      <c r="BB2500">
        <f>BB2499-BB2488</f>
        <v/>
      </c>
      <c r="BD2500">
        <f>BD2499-BD2488</f>
        <v/>
      </c>
      <c r="BE2500">
        <f>BE2499-BE2488</f>
        <v/>
      </c>
      <c r="BF2500">
        <f>BF2499-BF2488</f>
        <v/>
      </c>
    </row>
    <row r="2502">
      <c r="A2502" t="inlineStr">
        <is>
          <t>Debt</t>
        </is>
      </c>
    </row>
    <row r="2503">
      <c r="A2503" t="inlineStr">
        <is>
          <t xml:space="preserve">Secured </t>
        </is>
      </c>
    </row>
    <row r="2504">
      <c r="A2504" t="inlineStr">
        <is>
          <t>American</t>
        </is>
      </c>
    </row>
    <row r="2505">
      <c r="A2505" t="inlineStr">
        <is>
          <t>2013 term loan facility variable interest rate, instalments through 2025</t>
        </is>
      </c>
      <c r="C2505" t="inlineStr">
        <is>
          <t>Million</t>
        </is>
      </c>
      <c r="D2505" t="inlineStr">
        <is>
          <t>QQQQ</t>
        </is>
      </c>
      <c r="Q2505" t="n">
        <v>1867</v>
      </c>
      <c r="R2505" t="n">
        <v>1867</v>
      </c>
      <c r="S2505" t="n">
        <v>1867</v>
      </c>
      <c r="U2505" t="n">
        <v>1867</v>
      </c>
      <c r="V2505" t="n">
        <v>1843</v>
      </c>
      <c r="W2505" t="n">
        <v>1843</v>
      </c>
      <c r="Z2505" t="n">
        <v>1843</v>
      </c>
      <c r="AA2505" t="n">
        <v>1825</v>
      </c>
      <c r="AB2505" t="n">
        <v>1825</v>
      </c>
      <c r="AC2505" t="n">
        <v>1825</v>
      </c>
      <c r="AE2505" t="n">
        <v>1825</v>
      </c>
      <c r="AF2505" t="n">
        <v>1825</v>
      </c>
      <c r="AG2505" t="n">
        <v>1825</v>
      </c>
      <c r="AH2505" t="n">
        <v>1825</v>
      </c>
      <c r="AJ2505" t="n">
        <v>1825</v>
      </c>
      <c r="AK2505" t="n">
        <v>1807</v>
      </c>
      <c r="AL2505" t="n">
        <v>1807</v>
      </c>
      <c r="AM2505" t="n">
        <v>1807</v>
      </c>
      <c r="AO2505" t="n">
        <v>1807</v>
      </c>
      <c r="AP2505" t="n">
        <v>1788</v>
      </c>
      <c r="AQ2505" t="n">
        <v>1788</v>
      </c>
      <c r="AR2505" t="n">
        <v>1788</v>
      </c>
      <c r="AT2505" t="n">
        <v>1788</v>
      </c>
      <c r="AU2505" t="n">
        <v>1770</v>
      </c>
      <c r="AV2505" t="n">
        <v>1770</v>
      </c>
      <c r="AW2505" t="n">
        <v>1770</v>
      </c>
      <c r="AY2505" t="n">
        <v>1770</v>
      </c>
      <c r="AZ2505" t="n">
        <v>1752</v>
      </c>
      <c r="BA2505" t="n">
        <v>1752</v>
      </c>
      <c r="BB2505" t="n">
        <v>1752</v>
      </c>
      <c r="BD2505" t="n">
        <v>1000</v>
      </c>
      <c r="BE2505" t="n">
        <v>990</v>
      </c>
      <c r="BF2505" s="3" t="n">
        <v>990</v>
      </c>
    </row>
    <row r="2506">
      <c r="A2506" t="inlineStr">
        <is>
          <t>2013 revolving facility variable interest rate of 2.15 % due 2024</t>
        </is>
      </c>
      <c r="C2506" t="inlineStr">
        <is>
          <t>Million</t>
        </is>
      </c>
      <c r="D2506" t="inlineStr">
        <is>
          <t>QQQQ</t>
        </is>
      </c>
      <c r="AP2506" t="n">
        <v>750</v>
      </c>
      <c r="AQ2506" t="n">
        <v>750</v>
      </c>
      <c r="AR2506" t="n">
        <v>750</v>
      </c>
    </row>
    <row r="2507">
      <c r="A2507" t="inlineStr">
        <is>
          <t>2014 term loan facility variable interest rate, instalments through 2027</t>
        </is>
      </c>
      <c r="C2507" t="inlineStr">
        <is>
          <t>Million</t>
        </is>
      </c>
      <c r="D2507" t="inlineStr">
        <is>
          <t>QQQQ</t>
        </is>
      </c>
      <c r="N2507" t="n">
        <v>750</v>
      </c>
      <c r="P2507" t="n">
        <v>750</v>
      </c>
      <c r="Q2507" t="n">
        <v>750</v>
      </c>
      <c r="R2507" t="n">
        <v>750</v>
      </c>
      <c r="S2507" t="n">
        <v>743</v>
      </c>
      <c r="U2507" t="n">
        <v>743</v>
      </c>
      <c r="V2507" t="n">
        <v>743</v>
      </c>
      <c r="W2507" t="n">
        <v>743</v>
      </c>
      <c r="Z2507" t="n">
        <v>735</v>
      </c>
      <c r="AA2507" t="n">
        <v>735</v>
      </c>
      <c r="AB2507" t="n">
        <v>735</v>
      </c>
      <c r="AC2507" t="n">
        <v>728</v>
      </c>
      <c r="AE2507" t="n">
        <v>728</v>
      </c>
      <c r="AF2507" t="n">
        <v>728</v>
      </c>
      <c r="AG2507" t="n">
        <v>1228</v>
      </c>
      <c r="AH2507" t="n">
        <v>1215</v>
      </c>
      <c r="AJ2507" t="n">
        <v>1215</v>
      </c>
      <c r="AK2507" t="n">
        <v>1215</v>
      </c>
      <c r="AL2507" t="n">
        <v>1215</v>
      </c>
      <c r="AM2507" t="n">
        <v>1202</v>
      </c>
      <c r="AO2507" t="n">
        <v>1220</v>
      </c>
      <c r="AP2507" t="n">
        <v>1220</v>
      </c>
      <c r="AQ2507" t="n">
        <v>1220</v>
      </c>
      <c r="AR2507" t="n">
        <v>1220</v>
      </c>
      <c r="AT2507" t="n">
        <v>1208</v>
      </c>
      <c r="AU2507" t="n">
        <v>1208</v>
      </c>
      <c r="AV2507" t="n">
        <v>1208</v>
      </c>
      <c r="AW2507" t="n">
        <v>1208</v>
      </c>
      <c r="AY2507" t="n">
        <v>1196</v>
      </c>
      <c r="AZ2507" t="n">
        <v>1196</v>
      </c>
      <c r="BA2507" t="n">
        <v>1196</v>
      </c>
      <c r="BB2507" t="n">
        <v>1196</v>
      </c>
      <c r="BD2507" t="n">
        <v>1183</v>
      </c>
      <c r="BE2507" t="n">
        <v>1183</v>
      </c>
      <c r="BF2507" s="3" t="n">
        <v>1183</v>
      </c>
    </row>
    <row r="2508">
      <c r="A2508" t="inlineStr">
        <is>
          <t>2014 Term Loan Facility, variable interest rate of 7.32%, installments through January 2027</t>
        </is>
      </c>
      <c r="C2508" t="inlineStr">
        <is>
          <t>Million</t>
        </is>
      </c>
      <c r="D2508" t="inlineStr">
        <is>
          <t>QQQQ</t>
        </is>
      </c>
    </row>
    <row r="2509">
      <c r="A2509" t="inlineStr">
        <is>
          <t>2014 revolving facility variable interest rate of 2.15 % due 2024</t>
        </is>
      </c>
      <c r="C2509" t="inlineStr">
        <is>
          <t>Million</t>
        </is>
      </c>
      <c r="D2509" t="inlineStr">
        <is>
          <t>QQQQ</t>
        </is>
      </c>
      <c r="AP2509" t="n">
        <v>1643</v>
      </c>
      <c r="AQ2509" t="n">
        <v>1643</v>
      </c>
      <c r="AR2509" t="n">
        <v>1643</v>
      </c>
    </row>
    <row r="2510">
      <c r="A2510" t="inlineStr">
        <is>
          <t>April 2016 term loan facility variable interest rate of  2.15% instalments through 2023</t>
        </is>
      </c>
      <c r="C2510" t="inlineStr">
        <is>
          <t>Million</t>
        </is>
      </c>
      <c r="D2510" t="inlineStr">
        <is>
          <t>QQQQ</t>
        </is>
      </c>
      <c r="AP2510" t="n">
        <v>960</v>
      </c>
      <c r="AQ2510" t="n">
        <v>960</v>
      </c>
      <c r="AR2510" t="n">
        <v>960</v>
      </c>
      <c r="AT2510" t="n">
        <v>960</v>
      </c>
      <c r="AU2510" t="n">
        <v>950</v>
      </c>
    </row>
    <row r="2511">
      <c r="A2511" t="inlineStr">
        <is>
          <t>April 2016 revolving facility variable interest rate of 2.15 % due 2024</t>
        </is>
      </c>
      <c r="C2511" t="inlineStr">
        <is>
          <t>Million</t>
        </is>
      </c>
      <c r="D2511" t="inlineStr">
        <is>
          <t>QQQQ</t>
        </is>
      </c>
      <c r="AP2511" t="n">
        <v>450</v>
      </c>
      <c r="AQ2511" t="n">
        <v>450</v>
      </c>
      <c r="AR2511" t="n">
        <v>450</v>
      </c>
    </row>
    <row r="2512">
      <c r="A2512" t="inlineStr">
        <is>
          <t>7.25% senior secured notes, interest only payments until due in February 2028</t>
        </is>
      </c>
      <c r="C2512" t="inlineStr">
        <is>
          <t>Million</t>
        </is>
      </c>
      <c r="D2512" t="inlineStr">
        <is>
          <t>QQQQ</t>
        </is>
      </c>
      <c r="BD2512" t="n">
        <v>750</v>
      </c>
      <c r="BE2512" t="n">
        <v>750</v>
      </c>
      <c r="BF2512" t="n">
        <v>750</v>
      </c>
    </row>
    <row r="2513">
      <c r="A2513" t="inlineStr">
        <is>
          <t>December 2016 term loan facility variable interest rate of 2.11 % instalments through 2023</t>
        </is>
      </c>
      <c r="C2513" t="inlineStr">
        <is>
          <t>Million</t>
        </is>
      </c>
      <c r="D2513" t="inlineStr">
        <is>
          <t>QQQQ</t>
        </is>
      </c>
      <c r="AP2513" t="n">
        <v>1213</v>
      </c>
      <c r="AQ2513" t="n">
        <v>1213</v>
      </c>
      <c r="AR2513" t="n">
        <v>1200</v>
      </c>
      <c r="AT2513" t="n">
        <v>1200</v>
      </c>
      <c r="AU2513" t="n">
        <v>1200</v>
      </c>
      <c r="AV2513" t="n">
        <v>1200</v>
      </c>
      <c r="AW2513" t="n">
        <v>1188</v>
      </c>
      <c r="AY2513" t="n">
        <v>1188</v>
      </c>
      <c r="AZ2513" t="n">
        <v>1188</v>
      </c>
      <c r="BA2513" t="n">
        <v>1188</v>
      </c>
    </row>
    <row r="2514">
      <c r="A2514" t="inlineStr">
        <is>
          <t>11.75 % senior secured notes interest only payments until due in July 2025</t>
        </is>
      </c>
      <c r="C2514" t="inlineStr">
        <is>
          <t>Million</t>
        </is>
      </c>
      <c r="D2514" t="inlineStr">
        <is>
          <t>QQQQ</t>
        </is>
      </c>
      <c r="AP2514" t="n">
        <v>2500</v>
      </c>
      <c r="AQ2514" t="n">
        <v>2500</v>
      </c>
      <c r="AR2514" t="n">
        <v>2500</v>
      </c>
      <c r="AT2514" t="n">
        <v>2500</v>
      </c>
      <c r="AU2514" t="n">
        <v>2500</v>
      </c>
      <c r="AV2514" t="n">
        <v>2500</v>
      </c>
      <c r="AW2514" t="n">
        <v>2500</v>
      </c>
      <c r="AY2514" t="n">
        <v>2500</v>
      </c>
      <c r="AZ2514" t="n">
        <v>2500</v>
      </c>
      <c r="BA2514" t="n">
        <v>2500</v>
      </c>
      <c r="BB2514" t="n">
        <v>2500</v>
      </c>
      <c r="BD2514" t="n">
        <v>2500</v>
      </c>
      <c r="BE2514" t="n">
        <v>2321</v>
      </c>
      <c r="BF2514" t="n">
        <v>1961</v>
      </c>
    </row>
    <row r="2515">
      <c r="A2515" t="inlineStr">
        <is>
          <t>Treasury term loan facility variable interest rate of 3.73% due June 2025</t>
        </is>
      </c>
      <c r="C2515" t="inlineStr">
        <is>
          <t>Million</t>
        </is>
      </c>
      <c r="D2515" t="inlineStr">
        <is>
          <t>QQQQ</t>
        </is>
      </c>
      <c r="AQ2515" t="n">
        <v>550</v>
      </c>
      <c r="AR2515" t="n">
        <v>550</v>
      </c>
    </row>
    <row r="2516">
      <c r="A2516" t="inlineStr">
        <is>
          <t>10.75 % senior secured ip notes interest only payments until due in February 2026</t>
        </is>
      </c>
      <c r="C2516" t="inlineStr">
        <is>
          <t>Million</t>
        </is>
      </c>
      <c r="D2516" t="inlineStr">
        <is>
          <t>QQQQ</t>
        </is>
      </c>
      <c r="AQ2516" t="n">
        <v>1000</v>
      </c>
      <c r="AR2516" t="n">
        <v>1000</v>
      </c>
      <c r="AT2516" t="n">
        <v>1000</v>
      </c>
      <c r="AU2516" t="n">
        <v>1000</v>
      </c>
      <c r="AV2516" t="n">
        <v>1000</v>
      </c>
      <c r="AW2516" t="n">
        <v>1000</v>
      </c>
      <c r="AY2516" t="n">
        <v>1000</v>
      </c>
      <c r="AZ2516" t="n">
        <v>1000</v>
      </c>
      <c r="BA2516" t="n">
        <v>1000</v>
      </c>
      <c r="BB2516" t="n">
        <v>1000</v>
      </c>
      <c r="BD2516" t="n">
        <v>1000</v>
      </c>
      <c r="BE2516" t="n">
        <v>1000</v>
      </c>
      <c r="BF2516" t="n">
        <v>1000</v>
      </c>
    </row>
    <row r="2517">
      <c r="A2517" t="inlineStr">
        <is>
          <t>10.75 % senior secured LGA/DCA notes interest only payments until due in February 2026</t>
        </is>
      </c>
      <c r="C2517" t="inlineStr">
        <is>
          <t>Million</t>
        </is>
      </c>
      <c r="D2517" t="inlineStr">
        <is>
          <t>QQQQ</t>
        </is>
      </c>
      <c r="AQ2517" t="n">
        <v>200</v>
      </c>
      <c r="AR2517" t="n">
        <v>200</v>
      </c>
      <c r="AT2517" t="n">
        <v>200</v>
      </c>
      <c r="AU2517" t="n">
        <v>200</v>
      </c>
      <c r="AV2517" t="n">
        <v>200</v>
      </c>
      <c r="AW2517" t="n">
        <v>200</v>
      </c>
      <c r="AY2517" t="n">
        <v>200</v>
      </c>
      <c r="AZ2517" t="n">
        <v>200</v>
      </c>
      <c r="BA2517" t="n">
        <v>200</v>
      </c>
      <c r="BB2517" t="n">
        <v>200</v>
      </c>
      <c r="BD2517" t="n">
        <v>200</v>
      </c>
      <c r="BE2517" t="n">
        <v>200</v>
      </c>
      <c r="BF2517" t="n">
        <v>200</v>
      </c>
    </row>
    <row r="2518">
      <c r="A2518" t="inlineStr">
        <is>
          <t>Enhanced equipment trust certificates EETCs fixed interest rates ranging from 3.00% to 8.39 % averaging 3.98 % maturing from 2021 to 2032</t>
        </is>
      </c>
      <c r="C2518" t="inlineStr">
        <is>
          <t>Million</t>
        </is>
      </c>
      <c r="D2518" t="inlineStr">
        <is>
          <t>QQQQ</t>
        </is>
      </c>
      <c r="AK2518" t="n">
        <v>11448</v>
      </c>
      <c r="AL2518" t="n">
        <v>11929</v>
      </c>
      <c r="AM2518" t="n">
        <v>11933</v>
      </c>
      <c r="AO2518" t="n">
        <v>11712</v>
      </c>
      <c r="AP2518" t="n">
        <v>11410</v>
      </c>
      <c r="AQ2518" t="n">
        <v>11146</v>
      </c>
      <c r="AR2518" t="n">
        <v>11013</v>
      </c>
      <c r="AT2518" t="n">
        <v>10652</v>
      </c>
      <c r="AU2518" t="n">
        <v>10176</v>
      </c>
      <c r="AV2518" t="n">
        <v>9679</v>
      </c>
      <c r="AW2518" t="n">
        <v>9357</v>
      </c>
      <c r="AY2518" t="n">
        <v>9564</v>
      </c>
      <c r="AZ2518" t="n">
        <v>9379</v>
      </c>
      <c r="BA2518" t="n">
        <v>9352</v>
      </c>
      <c r="BB2518" t="n">
        <v>9175</v>
      </c>
      <c r="BD2518" t="n">
        <v>8776</v>
      </c>
      <c r="BE2518" t="n">
        <v>8293</v>
      </c>
      <c r="BF2518" t="n">
        <v>8005</v>
      </c>
    </row>
    <row r="2519">
      <c r="A2519" t="inlineStr">
        <is>
          <t>Equipment loans and other notes payable fixed and variable interest rates ranging from 1.32% to 5.83% averaging1.88 % maturing from 2020 to 2032</t>
        </is>
      </c>
      <c r="C2519" t="inlineStr">
        <is>
          <t>Million</t>
        </is>
      </c>
      <c r="D2519" t="inlineStr">
        <is>
          <t>QQQQ</t>
        </is>
      </c>
      <c r="AH2519" t="n">
        <v>5060</v>
      </c>
      <c r="AJ2519" t="n">
        <v>5217</v>
      </c>
      <c r="AK2519" t="n">
        <v>5392</v>
      </c>
      <c r="AL2519" t="n">
        <v>4882</v>
      </c>
      <c r="AM2519" t="n">
        <v>4727</v>
      </c>
      <c r="AO2519" t="n">
        <v>4755</v>
      </c>
      <c r="AP2519" t="n">
        <v>4610</v>
      </c>
      <c r="AQ2519" t="n">
        <v>4484</v>
      </c>
      <c r="AR2519" t="n">
        <v>4417</v>
      </c>
      <c r="AT2519" t="n">
        <v>4156</v>
      </c>
      <c r="AU2519" t="n">
        <v>3788</v>
      </c>
      <c r="AV2519" t="n">
        <v>3661</v>
      </c>
      <c r="AW2519" t="n">
        <v>3433</v>
      </c>
      <c r="AY2519" t="n">
        <v>3306</v>
      </c>
      <c r="AZ2519" t="n">
        <v>3185</v>
      </c>
      <c r="BA2519" t="n">
        <v>3075</v>
      </c>
      <c r="BB2519" t="n">
        <v>3170</v>
      </c>
      <c r="BD2519" t="n">
        <v>3150</v>
      </c>
      <c r="BE2519" t="n">
        <v>3415</v>
      </c>
      <c r="BF2519" t="n">
        <v>3454</v>
      </c>
    </row>
    <row r="2520">
      <c r="A2520" t="inlineStr">
        <is>
          <t>5.50% senior secured notes, instalments beginning in July 2023 until due in April 2026</t>
        </is>
      </c>
      <c r="C2520" t="inlineStr">
        <is>
          <t>Million</t>
        </is>
      </c>
      <c r="D2520" t="inlineStr">
        <is>
          <t>QQQQ</t>
        </is>
      </c>
      <c r="AT2520" t="n">
        <v>3500</v>
      </c>
      <c r="AU2520" t="n">
        <v>3500</v>
      </c>
      <c r="AV2520" t="n">
        <v>3500</v>
      </c>
      <c r="AW2520" t="n">
        <v>3500</v>
      </c>
      <c r="AY2520" t="n">
        <v>3500</v>
      </c>
      <c r="AZ2520" t="n">
        <v>3500</v>
      </c>
      <c r="BA2520" t="n">
        <v>3500</v>
      </c>
      <c r="BB2520" t="n">
        <v>3500</v>
      </c>
      <c r="BD2520" t="n">
        <v>3500</v>
      </c>
      <c r="BE2520" t="n">
        <v>3500</v>
      </c>
      <c r="BF2520" t="n">
        <v>3209</v>
      </c>
    </row>
    <row r="2521">
      <c r="A2521" t="inlineStr">
        <is>
          <t>5.75% senior secured notes, instalments beginning in July 2026 until due in April 2029</t>
        </is>
      </c>
      <c r="C2521" t="inlineStr">
        <is>
          <t>Million</t>
        </is>
      </c>
      <c r="D2521" t="inlineStr">
        <is>
          <t>QQQQ</t>
        </is>
      </c>
      <c r="AT2521" t="n">
        <v>3000</v>
      </c>
      <c r="AU2521" t="n">
        <v>3000</v>
      </c>
      <c r="AV2521" t="n">
        <v>3000</v>
      </c>
      <c r="AW2521" t="n">
        <v>3000</v>
      </c>
      <c r="AY2521" t="n">
        <v>3000</v>
      </c>
      <c r="AZ2521" t="n">
        <v>3000</v>
      </c>
      <c r="BA2521" t="n">
        <v>3000</v>
      </c>
      <c r="BB2521" t="n">
        <v>3000</v>
      </c>
      <c r="BD2521" t="n">
        <v>3000</v>
      </c>
      <c r="BE2521" t="n">
        <v>3000</v>
      </c>
      <c r="BF2521" t="n">
        <v>3000</v>
      </c>
    </row>
    <row r="2522">
      <c r="A2522" t="inlineStr">
        <is>
          <t>AAdvantage Term Loan Facility, variable interest rate , instalments beginning in July 2023 through April 2028</t>
        </is>
      </c>
      <c r="C2522" t="inlineStr">
        <is>
          <t>Million</t>
        </is>
      </c>
      <c r="D2522" t="inlineStr">
        <is>
          <t>QQQQ</t>
        </is>
      </c>
      <c r="AT2522" t="n">
        <v>3500</v>
      </c>
      <c r="AU2522" t="n">
        <v>3500</v>
      </c>
      <c r="AV2522" t="n">
        <v>3500</v>
      </c>
      <c r="AW2522" t="n">
        <v>3500</v>
      </c>
      <c r="AY2522" t="n">
        <v>3500</v>
      </c>
      <c r="AZ2522" t="n">
        <v>3500</v>
      </c>
      <c r="BA2522" t="n">
        <v>3500</v>
      </c>
      <c r="BB2522" t="n">
        <v>3500</v>
      </c>
      <c r="BD2522" t="n">
        <v>3500</v>
      </c>
      <c r="BE2522" t="n">
        <v>3500</v>
      </c>
      <c r="BF2522" s="3" t="n">
        <v>3325</v>
      </c>
    </row>
    <row r="2523">
      <c r="A2523" t="inlineStr">
        <is>
          <t>Special facility revenue bonds fixed interest rates ranging from 5.00% to 8.00 % maturing from 2020 to 2031</t>
        </is>
      </c>
      <c r="C2523" t="inlineStr">
        <is>
          <t>Million</t>
        </is>
      </c>
      <c r="D2523" t="inlineStr">
        <is>
          <t>QQQQ</t>
        </is>
      </c>
      <c r="M2523" t="n">
        <v>1111</v>
      </c>
      <c r="N2523" t="n">
        <v>1100</v>
      </c>
      <c r="P2523" t="n">
        <v>1100</v>
      </c>
      <c r="Q2523" t="n">
        <v>1111</v>
      </c>
      <c r="R2523" t="n">
        <v>1080</v>
      </c>
      <c r="S2523" t="n">
        <v>1080</v>
      </c>
      <c r="U2523" t="n">
        <v>1080</v>
      </c>
      <c r="V2523" t="n">
        <v>891</v>
      </c>
      <c r="W2523" t="n">
        <v>891</v>
      </c>
      <c r="X2523" t="n">
        <v>891</v>
      </c>
      <c r="Z2523" t="n">
        <v>891</v>
      </c>
      <c r="AA2523" t="n">
        <v>891</v>
      </c>
      <c r="AB2523" t="n">
        <v>857</v>
      </c>
      <c r="AC2523" t="n">
        <v>857</v>
      </c>
      <c r="AE2523" t="n">
        <v>857</v>
      </c>
      <c r="AF2523" t="n">
        <v>857</v>
      </c>
      <c r="AG2523" t="n">
        <v>815</v>
      </c>
      <c r="AH2523" t="n">
        <v>798</v>
      </c>
      <c r="AJ2523" t="n">
        <v>798</v>
      </c>
      <c r="AK2523" t="n">
        <v>798</v>
      </c>
      <c r="AL2523" t="n">
        <v>754</v>
      </c>
      <c r="AM2523" t="n">
        <v>754</v>
      </c>
      <c r="AO2523" t="n">
        <v>754</v>
      </c>
    </row>
    <row r="2524">
      <c r="A2524" t="inlineStr">
        <is>
          <t>AAdvantage miles advance purchase( net of discount of $50million) ( effective rate8.3 %)</t>
        </is>
      </c>
      <c r="C2524" t="inlineStr">
        <is>
          <t>Million</t>
        </is>
      </c>
      <c r="D2524" t="inlineStr">
        <is>
          <t>QQQQ</t>
        </is>
      </c>
      <c r="F2524" t="n">
        <v>733</v>
      </c>
      <c r="G2524" t="n">
        <v>693</v>
      </c>
      <c r="H2524" t="n">
        <v>652</v>
      </c>
      <c r="I2524" t="n">
        <v>611</v>
      </c>
      <c r="K2524" t="n">
        <v>568</v>
      </c>
      <c r="L2524" t="n">
        <v>524</v>
      </c>
      <c r="M2524" t="n">
        <v>479</v>
      </c>
      <c r="N2524" t="n">
        <v>433</v>
      </c>
    </row>
    <row r="2525">
      <c r="A2525" t="inlineStr">
        <is>
          <t>Other secured obligations fixed interest rates ranging from 5.20% to 12.20 % maturing from 2014- 2035</t>
        </is>
      </c>
      <c r="C2525" t="inlineStr">
        <is>
          <t>Million</t>
        </is>
      </c>
      <c r="D2525" t="inlineStr">
        <is>
          <t>QQQQ</t>
        </is>
      </c>
      <c r="I2525" t="n">
        <v>380</v>
      </c>
      <c r="K2525" t="n">
        <v>532</v>
      </c>
    </row>
    <row r="2526">
      <c r="A2526" t="inlineStr">
        <is>
          <t>Other secured obligations fixed interest rates ranging from 4.19 % to 12.24 % maturing from 2014 to 2035</t>
        </is>
      </c>
      <c r="C2526" t="inlineStr">
        <is>
          <t>Million</t>
        </is>
      </c>
      <c r="D2526" t="inlineStr">
        <is>
          <t>QQQQ</t>
        </is>
      </c>
      <c r="L2526" t="n">
        <v>715</v>
      </c>
      <c r="M2526" t="n">
        <v>742</v>
      </c>
      <c r="N2526" t="n">
        <v>994</v>
      </c>
      <c r="P2526" t="n">
        <v>983</v>
      </c>
      <c r="Q2526" t="n">
        <v>957</v>
      </c>
      <c r="R2526" t="n">
        <v>940</v>
      </c>
    </row>
    <row r="2527">
      <c r="A2527" t="inlineStr">
        <is>
          <t>Enhanced equipment trust certificates( EETC) due through 2025 rates from 4.00 %-10.375 % at march 2013</t>
        </is>
      </c>
      <c r="C2527" t="inlineStr">
        <is>
          <t>Million</t>
        </is>
      </c>
      <c r="D2527" t="inlineStr">
        <is>
          <t>QQQQ</t>
        </is>
      </c>
      <c r="F2527" t="n">
        <v>1851</v>
      </c>
      <c r="G2527" t="n">
        <v>2308</v>
      </c>
      <c r="H2527" t="n">
        <v>2747</v>
      </c>
      <c r="I2527" t="n">
        <v>3516</v>
      </c>
    </row>
    <row r="2528">
      <c r="A2528" t="inlineStr">
        <is>
          <t>Secured variable and fixed rate indebtedness due through 2023 effective rates from 1.00%-9.00 % at December 31,2013</t>
        </is>
      </c>
      <c r="C2528" t="inlineStr">
        <is>
          <t>Million</t>
        </is>
      </c>
      <c r="D2528" t="inlineStr">
        <is>
          <t>QQQQ</t>
        </is>
      </c>
      <c r="F2528" t="n">
        <v>3004</v>
      </c>
      <c r="G2528" t="n">
        <v>2925</v>
      </c>
      <c r="H2528" t="n">
        <v>2625</v>
      </c>
      <c r="I2528" t="n">
        <v>2111</v>
      </c>
    </row>
    <row r="2529">
      <c r="A2529" t="inlineStr">
        <is>
          <t>6.00%- 8.50% special facility revenue bonds due through 2036</t>
        </is>
      </c>
      <c r="C2529" t="inlineStr">
        <is>
          <t>Million</t>
        </is>
      </c>
      <c r="D2529" t="inlineStr">
        <is>
          <t>QQQQ</t>
        </is>
      </c>
      <c r="F2529" t="n">
        <v>1314</v>
      </c>
      <c r="G2529" t="n">
        <v>1314</v>
      </c>
      <c r="H2529" t="n">
        <v>1288</v>
      </c>
      <c r="I2529" t="n">
        <v>1282</v>
      </c>
    </row>
    <row r="2530">
      <c r="A2530" t="inlineStr">
        <is>
          <t>2013 Credit Facilities, variable interest rate of 3.75%, instalments through 2019</t>
        </is>
      </c>
      <c r="C2530" t="inlineStr">
        <is>
          <t>Million</t>
        </is>
      </c>
      <c r="D2530" t="inlineStr">
        <is>
          <t>QQQQ</t>
        </is>
      </c>
      <c r="I2530" t="n">
        <v>1882</v>
      </c>
      <c r="N2530" t="n">
        <v>1872</v>
      </c>
      <c r="P2530" t="n">
        <v>1867</v>
      </c>
    </row>
    <row r="2531">
      <c r="A2531" t="inlineStr">
        <is>
          <t>Secured indebtedness fixed and variable interest rates ranging from % to % maturing from 2014 to 2023</t>
        </is>
      </c>
      <c r="C2531" t="inlineStr">
        <is>
          <t>Million</t>
        </is>
      </c>
      <c r="D2531" t="inlineStr">
        <is>
          <t>QQQQ</t>
        </is>
      </c>
      <c r="K2531" t="n">
        <v>1966</v>
      </c>
      <c r="L2531" t="n">
        <v>1862</v>
      </c>
    </row>
    <row r="2532">
      <c r="A2532" t="inlineStr">
        <is>
          <t>Aircraft enhanced equipment trust certificates EETCs fixed interest rates ranging from 4.00 % to7.00 % maturing from 2017 to 2025</t>
        </is>
      </c>
      <c r="C2532" t="inlineStr">
        <is>
          <t>Million</t>
        </is>
      </c>
      <c r="D2532" t="inlineStr">
        <is>
          <t>QQQQ</t>
        </is>
      </c>
      <c r="K2532" t="n">
        <v>3415</v>
      </c>
      <c r="L2532" t="n">
        <v>3415</v>
      </c>
    </row>
    <row r="2533">
      <c r="A2533" t="inlineStr">
        <is>
          <t>Special facility revenue bonds fixed interest rates ranging from 7.125 % to 8.50 % maturing from 2016 to 2031</t>
        </is>
      </c>
      <c r="C2533" t="inlineStr">
        <is>
          <t>Million</t>
        </is>
      </c>
      <c r="D2533" t="inlineStr">
        <is>
          <t>QQQQ</t>
        </is>
      </c>
      <c r="K2533" t="n">
        <v>1313</v>
      </c>
      <c r="L2533" t="n">
        <v>1313</v>
      </c>
    </row>
    <row r="2534">
      <c r="A2534" t="inlineStr">
        <is>
          <t>7.50% senior secured notes due 2016</t>
        </is>
      </c>
      <c r="C2534" t="inlineStr">
        <is>
          <t>Million</t>
        </is>
      </c>
      <c r="D2534" t="inlineStr">
        <is>
          <t>QQQQ</t>
        </is>
      </c>
      <c r="F2534" t="n">
        <v>1000</v>
      </c>
      <c r="G2534" t="n">
        <v>1000</v>
      </c>
      <c r="H2534" t="n">
        <v>1000</v>
      </c>
      <c r="I2534" t="n">
        <v>1000</v>
      </c>
      <c r="K2534" t="n">
        <v>900</v>
      </c>
      <c r="L2534" t="n">
        <v>900</v>
      </c>
    </row>
    <row r="2535">
      <c r="A2535" t="inlineStr">
        <is>
          <t>Senior secured credit facility due 2019 rate of 4.75 % at June 2013</t>
        </is>
      </c>
      <c r="C2535" t="inlineStr">
        <is>
          <t>Million</t>
        </is>
      </c>
      <c r="D2535" t="inlineStr">
        <is>
          <t>QQQQ</t>
        </is>
      </c>
      <c r="G2535" t="n">
        <v>1045</v>
      </c>
      <c r="H2535" t="n">
        <v>1886</v>
      </c>
      <c r="K2535" t="n">
        <v>1886</v>
      </c>
      <c r="L2535" t="n">
        <v>1881</v>
      </c>
      <c r="M2535" t="n">
        <v>1876</v>
      </c>
    </row>
    <row r="2536">
      <c r="A2536" t="inlineStr">
        <is>
          <t>2013 credit facilities variable interest rate of 3.26 % instalments through 2020</t>
        </is>
      </c>
      <c r="C2536" t="inlineStr">
        <is>
          <t>Million</t>
        </is>
      </c>
      <c r="D2536" t="inlineStr">
        <is>
          <t>QQQQ</t>
        </is>
      </c>
      <c r="X2536" t="n">
        <v>1843</v>
      </c>
    </row>
    <row r="2537">
      <c r="A2537" t="inlineStr">
        <is>
          <t>2014 credit facilities variable interest rate of 3.25 % instalments through 2021</t>
        </is>
      </c>
      <c r="C2537" t="inlineStr">
        <is>
          <t>Million</t>
        </is>
      </c>
      <c r="D2537" t="inlineStr">
        <is>
          <t>QQQQ</t>
        </is>
      </c>
      <c r="X2537" t="n">
        <v>735</v>
      </c>
    </row>
    <row r="2538">
      <c r="A2538" t="inlineStr">
        <is>
          <t>April 2016 credit facilities variable interest rate of 2.94 % instalments through 2023</t>
        </is>
      </c>
      <c r="C2538" t="inlineStr">
        <is>
          <t>Million</t>
        </is>
      </c>
      <c r="D2538" t="inlineStr">
        <is>
          <t>QQQQ</t>
        </is>
      </c>
      <c r="V2538" t="n">
        <v>1000</v>
      </c>
      <c r="W2538" t="n">
        <v>1000</v>
      </c>
      <c r="X2538" t="n">
        <v>1000</v>
      </c>
      <c r="Z2538" t="n">
        <v>1000</v>
      </c>
      <c r="AA2538" t="n">
        <v>990</v>
      </c>
      <c r="AB2538" t="n">
        <v>990</v>
      </c>
      <c r="AC2538" t="n">
        <v>990</v>
      </c>
      <c r="AE2538" t="n">
        <v>990</v>
      </c>
      <c r="AF2538" t="n">
        <v>980</v>
      </c>
      <c r="AG2538" t="n">
        <v>980</v>
      </c>
      <c r="AH2538" t="n">
        <v>980</v>
      </c>
      <c r="AJ2538" t="n">
        <v>980</v>
      </c>
      <c r="AK2538" t="n">
        <v>970</v>
      </c>
      <c r="AL2538" t="n">
        <v>970</v>
      </c>
      <c r="AM2538" t="n">
        <v>970</v>
      </c>
      <c r="AO2538" t="n">
        <v>970</v>
      </c>
    </row>
    <row r="2539">
      <c r="A2539" t="inlineStr">
        <is>
          <t>December 2016 credit facilities variable interest rate of 2.70 % instalments through 2023</t>
        </is>
      </c>
      <c r="C2539" t="inlineStr">
        <is>
          <t>Million</t>
        </is>
      </c>
      <c r="D2539" t="inlineStr">
        <is>
          <t>QQQQ</t>
        </is>
      </c>
      <c r="X2539" t="n">
        <v>1250</v>
      </c>
      <c r="Z2539" t="n">
        <v>1250</v>
      </c>
      <c r="AA2539" t="n">
        <v>1250</v>
      </c>
      <c r="AB2539" t="n">
        <v>1250</v>
      </c>
      <c r="AC2539" t="n">
        <v>1238</v>
      </c>
      <c r="AE2539" t="n">
        <v>1238</v>
      </c>
      <c r="AF2539" t="n">
        <v>1238</v>
      </c>
      <c r="AG2539" t="n">
        <v>1238</v>
      </c>
      <c r="AH2539" t="n">
        <v>1225</v>
      </c>
      <c r="AJ2539" t="n">
        <v>1225</v>
      </c>
      <c r="AK2539" t="n">
        <v>1225</v>
      </c>
      <c r="AL2539" t="n">
        <v>1225</v>
      </c>
      <c r="AM2539" t="n">
        <v>1213</v>
      </c>
      <c r="AO2539" t="n">
        <v>1213</v>
      </c>
    </row>
    <row r="2540">
      <c r="A2540" t="inlineStr">
        <is>
          <t>2016 credit facilities variable interest rate of 3.00 % instalments through 2023</t>
        </is>
      </c>
      <c r="C2540" t="inlineStr">
        <is>
          <t>Million</t>
        </is>
      </c>
      <c r="D2540" t="inlineStr">
        <is>
          <t>QQQQ</t>
        </is>
      </c>
      <c r="AO2540" t="n">
        <v>1000</v>
      </c>
    </row>
    <row r="2541">
      <c r="A2541" t="inlineStr">
        <is>
          <t>Aircraft enhanced equipment trust certificates (EETCs), fixed interest rates ranging from 3.00% to 8.39%, averaging 4.17%, maturing from 2019 to 2029</t>
        </is>
      </c>
      <c r="C2541" t="inlineStr">
        <is>
          <t>Million</t>
        </is>
      </c>
      <c r="D2541" t="inlineStr">
        <is>
          <t>QQQQ</t>
        </is>
      </c>
      <c r="M2541" t="n">
        <v>7199</v>
      </c>
      <c r="N2541" t="n">
        <v>7028</v>
      </c>
      <c r="P2541" t="n">
        <v>7912</v>
      </c>
      <c r="Q2541" t="n">
        <v>7777</v>
      </c>
      <c r="R2541" t="n">
        <v>8891</v>
      </c>
      <c r="S2541" t="n">
        <v>8693</v>
      </c>
      <c r="U2541" t="n">
        <v>9634</v>
      </c>
      <c r="V2541" t="n">
        <v>10076</v>
      </c>
      <c r="W2541" t="n">
        <v>10358</v>
      </c>
      <c r="X2541" t="n">
        <v>10912</v>
      </c>
      <c r="Z2541" t="n">
        <v>11181</v>
      </c>
      <c r="AA2541" t="n">
        <v>11328</v>
      </c>
      <c r="AB2541" t="n">
        <v>11396</v>
      </c>
      <c r="AC2541" t="n">
        <v>11881</v>
      </c>
      <c r="AE2541" t="n">
        <v>11764</v>
      </c>
      <c r="AF2541" t="n">
        <v>11906</v>
      </c>
      <c r="AG2541" t="n">
        <v>11884</v>
      </c>
      <c r="AH2541" t="n">
        <v>11648</v>
      </c>
      <c r="AJ2541" t="n">
        <v>11059</v>
      </c>
    </row>
    <row r="2542">
      <c r="A2542" t="inlineStr">
        <is>
          <t>Equipment loans and other notes payable, fixed and variable interest rates ranging from 2.18% to 8.48%, averaging 4.00%, maturing from 2018 to 2029</t>
        </is>
      </c>
      <c r="C2542" t="inlineStr">
        <is>
          <t>Million</t>
        </is>
      </c>
      <c r="D2542" t="inlineStr">
        <is>
          <t>QQQQ</t>
        </is>
      </c>
      <c r="M2542" t="n">
        <v>2909</v>
      </c>
      <c r="N2542" t="n">
        <v>2952</v>
      </c>
      <c r="P2542" t="n">
        <v>3025</v>
      </c>
      <c r="Q2542" t="n">
        <v>3059</v>
      </c>
      <c r="R2542" t="n">
        <v>3747</v>
      </c>
      <c r="S2542" t="n">
        <v>4183</v>
      </c>
      <c r="U2542" t="n">
        <v>4449</v>
      </c>
      <c r="V2542" t="n">
        <v>4904</v>
      </c>
      <c r="W2542" t="n">
        <v>5136</v>
      </c>
      <c r="X2542" t="n">
        <v>5343</v>
      </c>
      <c r="Z2542" t="n">
        <v>5305</v>
      </c>
      <c r="AA2542" t="n">
        <v>5525</v>
      </c>
      <c r="AB2542" t="n">
        <v>5330</v>
      </c>
      <c r="AC2542" t="n">
        <v>5259</v>
      </c>
      <c r="AE2542" t="n">
        <v>5062</v>
      </c>
      <c r="AF2542" t="n">
        <v>4797</v>
      </c>
      <c r="AG2542" t="n">
        <v>5078</v>
      </c>
    </row>
    <row r="2543">
      <c r="A2543" t="inlineStr">
        <is>
          <t>Total American secured debt</t>
        </is>
      </c>
      <c r="C2543" t="inlineStr">
        <is>
          <t>Million</t>
        </is>
      </c>
      <c r="D2543" t="inlineStr">
        <is>
          <t>QQQQ</t>
        </is>
      </c>
      <c r="I2543" t="n">
        <v>10782</v>
      </c>
      <c r="K2543" t="n">
        <v>10580</v>
      </c>
      <c r="L2543" t="n">
        <v>10610</v>
      </c>
    </row>
    <row r="2544">
      <c r="A2544" t="inlineStr">
        <is>
          <t>Total American secured debt-c</t>
        </is>
      </c>
      <c r="I2544">
        <f>SUM(I2505:I2542)</f>
        <v/>
      </c>
      <c r="K2544">
        <f>SUM(K2505:K2542)</f>
        <v/>
      </c>
      <c r="L2544">
        <f>SUM(L2505:L2542)</f>
        <v/>
      </c>
      <c r="N2544">
        <f>SUM(N2505:N2542)</f>
        <v/>
      </c>
      <c r="S2544">
        <f>SUM(S2505:S2542)</f>
        <v/>
      </c>
      <c r="X2544">
        <f>SUM(X2505:X2542)</f>
        <v/>
      </c>
      <c r="AC2544">
        <f>SUM(AC2505:AC2542)</f>
        <v/>
      </c>
      <c r="AH2544">
        <f>SUM(AH2505:AH2542)</f>
        <v/>
      </c>
      <c r="AM2544">
        <f>SUM(AM2505:AM2542)</f>
        <v/>
      </c>
      <c r="AR2544">
        <f>SUM(AR2505:AR2542)</f>
        <v/>
      </c>
      <c r="AV2544">
        <f>SUM(AV2505:AV2542)</f>
        <v/>
      </c>
    </row>
    <row r="2545">
      <c r="A2545" t="inlineStr">
        <is>
          <t>Sum check</t>
        </is>
      </c>
      <c r="I2545">
        <f>I2543-I2544</f>
        <v/>
      </c>
      <c r="K2545">
        <f>K2543-K2544</f>
        <v/>
      </c>
      <c r="L2545">
        <f>L2543-L2544</f>
        <v/>
      </c>
      <c r="N2545">
        <f>N2543-N2544</f>
        <v/>
      </c>
      <c r="S2545">
        <f>S2543-S2544</f>
        <v/>
      </c>
      <c r="X2545">
        <f>X2543-X2544</f>
        <v/>
      </c>
      <c r="AC2545">
        <f>AC2543-AC2544</f>
        <v/>
      </c>
      <c r="AH2545">
        <f>AH2543-AH2544</f>
        <v/>
      </c>
      <c r="AM2545">
        <f>AM2543-AM2544</f>
        <v/>
      </c>
      <c r="AR2545">
        <f>AR2543-AR2544</f>
        <v/>
      </c>
      <c r="AV2545">
        <f>AV2543-AV2544</f>
        <v/>
      </c>
    </row>
    <row r="2547">
      <c r="A2547" t="inlineStr">
        <is>
          <t>U.S. Airways Group</t>
        </is>
      </c>
    </row>
    <row r="2548">
      <c r="A2548" t="inlineStr">
        <is>
          <t>2013 Citicorp Credit Facility tranche B-1, variable interest rate of 3.50%, instalments through 2019</t>
        </is>
      </c>
      <c r="C2548" t="inlineStr">
        <is>
          <t>Million</t>
        </is>
      </c>
      <c r="D2548" t="inlineStr">
        <is>
          <t>QQQQ</t>
        </is>
      </c>
      <c r="I2548" t="n">
        <v>1000</v>
      </c>
      <c r="K2548" t="n">
        <v>1000</v>
      </c>
      <c r="L2548" t="n">
        <v>990</v>
      </c>
      <c r="M2548" t="n">
        <v>990</v>
      </c>
      <c r="N2548" t="n">
        <v>990</v>
      </c>
      <c r="P2548" t="n">
        <v>990</v>
      </c>
      <c r="Q2548" t="n">
        <v>980</v>
      </c>
      <c r="R2548" t="n">
        <v>980</v>
      </c>
      <c r="S2548" t="n">
        <v>980</v>
      </c>
      <c r="U2548" t="n">
        <v>980</v>
      </c>
      <c r="V2548" t="n">
        <v>970</v>
      </c>
      <c r="W2548" t="n">
        <v>970</v>
      </c>
    </row>
    <row r="2549">
      <c r="A2549" t="inlineStr">
        <is>
          <t>2013 Citicorp Credit Facility tranche B-2, variable interest rate of 3.00%, instalments through November 2016</t>
        </is>
      </c>
      <c r="C2549" t="inlineStr">
        <is>
          <t>Million</t>
        </is>
      </c>
      <c r="D2549" t="inlineStr">
        <is>
          <t>QQQQ</t>
        </is>
      </c>
      <c r="I2549" t="n">
        <v>600</v>
      </c>
      <c r="K2549" t="n">
        <v>600</v>
      </c>
      <c r="L2549" t="n">
        <v>594</v>
      </c>
      <c r="M2549" t="n">
        <v>594</v>
      </c>
      <c r="N2549" t="n">
        <v>594</v>
      </c>
      <c r="P2549" t="n">
        <v>594</v>
      </c>
      <c r="Q2549" t="n">
        <v>588</v>
      </c>
      <c r="R2549" t="n">
        <v>588</v>
      </c>
      <c r="S2549" t="n">
        <v>588</v>
      </c>
      <c r="U2549" t="n">
        <v>588</v>
      </c>
    </row>
    <row r="2550">
      <c r="A2550" t="inlineStr">
        <is>
          <t>Equipment loans and other notes payable, fixed and variable interest rates ranging from 1.55% to 8.48%, maturing from 2015 to 2029</t>
        </is>
      </c>
      <c r="C2550" t="inlineStr">
        <is>
          <t>Million</t>
        </is>
      </c>
      <c r="D2550" t="inlineStr">
        <is>
          <t>QQQQ</t>
        </is>
      </c>
      <c r="I2550" t="n">
        <v>1330</v>
      </c>
      <c r="K2550" t="n">
        <v>1297</v>
      </c>
      <c r="L2550" t="n">
        <v>1193</v>
      </c>
    </row>
    <row r="2551">
      <c r="A2551" t="inlineStr">
        <is>
          <t>Aircraft enhanced equipment trust certificates (EETCs), fixed interest rates ranging from 3.95% to 11.00%, maturing from 2014 to 2025</t>
        </is>
      </c>
      <c r="C2551" t="inlineStr">
        <is>
          <t>Million</t>
        </is>
      </c>
      <c r="D2551" t="inlineStr">
        <is>
          <t>QQQQ</t>
        </is>
      </c>
      <c r="I2551" t="n">
        <v>2515</v>
      </c>
      <c r="K2551" t="n">
        <v>2703</v>
      </c>
      <c r="L2551" t="n">
        <v>2863</v>
      </c>
    </row>
    <row r="2552">
      <c r="A2552" t="inlineStr">
        <is>
          <t>Other secured obligations fixed interest rates ranging from 5.20 % to 8.00 % maturing from 2015 to 2021</t>
        </is>
      </c>
      <c r="C2552" t="inlineStr">
        <is>
          <t>Million</t>
        </is>
      </c>
      <c r="D2552" t="inlineStr">
        <is>
          <t>QQQQ</t>
        </is>
      </c>
      <c r="I2552" t="n">
        <v>47</v>
      </c>
      <c r="K2552" t="n">
        <v>46</v>
      </c>
      <c r="L2552" t="n">
        <v>45</v>
      </c>
    </row>
    <row r="2553">
      <c r="A2553" t="inlineStr">
        <is>
          <t>Other secured obligations, fixed interest rates ranging from 5.20% to 8.00%, maturing from 2014 to 2015</t>
        </is>
      </c>
      <c r="C2553" t="inlineStr">
        <is>
          <t>Million</t>
        </is>
      </c>
      <c r="D2553" t="inlineStr">
        <is>
          <t>QQQQ</t>
        </is>
      </c>
      <c r="S2553" t="n">
        <v>923</v>
      </c>
      <c r="U2553" t="n">
        <v>908</v>
      </c>
      <c r="V2553" t="n">
        <v>880</v>
      </c>
      <c r="W2553" t="n">
        <v>865</v>
      </c>
      <c r="X2553" t="n">
        <v>849</v>
      </c>
      <c r="Z2553" t="n">
        <v>831</v>
      </c>
      <c r="AA2553" t="n">
        <v>804</v>
      </c>
      <c r="AB2553" t="n">
        <v>789</v>
      </c>
      <c r="AC2553" t="n">
        <v>773</v>
      </c>
      <c r="AE2553" t="n">
        <v>755</v>
      </c>
      <c r="AF2553" t="n">
        <v>728</v>
      </c>
      <c r="AG2553" t="n">
        <v>711</v>
      </c>
    </row>
    <row r="2554">
      <c r="A2554" t="inlineStr">
        <is>
          <t>Special facility revenue bonds, fixed interest rates ranging from 2.25% to 5.38%, maturing from 2026 to 2036</t>
        </is>
      </c>
      <c r="C2554" t="inlineStr">
        <is>
          <t>Million</t>
        </is>
      </c>
      <c r="D2554" t="inlineStr">
        <is>
          <t>QQQQ</t>
        </is>
      </c>
      <c r="AP2554" t="n">
        <v>1064</v>
      </c>
      <c r="AQ2554" t="n">
        <v>1064</v>
      </c>
      <c r="AR2554" t="n">
        <v>1064</v>
      </c>
      <c r="AT2554" t="n">
        <v>1064</v>
      </c>
      <c r="AU2554" t="n">
        <v>1129</v>
      </c>
      <c r="AV2554" t="n">
        <v>1129</v>
      </c>
      <c r="AW2554" t="n">
        <v>1129</v>
      </c>
      <c r="AY2554" t="n">
        <v>1129</v>
      </c>
      <c r="AZ2554" t="n">
        <v>1129</v>
      </c>
      <c r="BA2554" t="n">
        <v>1050</v>
      </c>
      <c r="BB2554" t="n">
        <v>1050</v>
      </c>
      <c r="BD2554" t="n">
        <v>1050</v>
      </c>
      <c r="BE2554" t="n">
        <v>1050</v>
      </c>
      <c r="BF2554" s="3" t="n">
        <v>967</v>
      </c>
    </row>
    <row r="2555">
      <c r="A2555" t="inlineStr">
        <is>
          <t>Total U.S. Airways Group secured debt</t>
        </is>
      </c>
      <c r="C2555" t="inlineStr">
        <is>
          <t>Million</t>
        </is>
      </c>
      <c r="D2555" t="inlineStr">
        <is>
          <t>QQQQ</t>
        </is>
      </c>
      <c r="I2555" t="n">
        <v>5492</v>
      </c>
      <c r="K2555" t="n">
        <v>5646</v>
      </c>
      <c r="L2555" t="n">
        <v>5685</v>
      </c>
    </row>
    <row r="2556">
      <c r="A2556" t="inlineStr">
        <is>
          <t>Total U.S. Airways Group secured debt-c</t>
        </is>
      </c>
      <c r="I2556">
        <f>SUM(I2548:I2552)</f>
        <v/>
      </c>
      <c r="K2556">
        <f>SUM(K2548:K2552)</f>
        <v/>
      </c>
      <c r="L2556">
        <f>SUM(L2548:L2552)</f>
        <v/>
      </c>
      <c r="N2556">
        <f>SUM(N2548:N2552)</f>
        <v/>
      </c>
      <c r="S2556">
        <f>SUM(S2548:S2552)</f>
        <v/>
      </c>
      <c r="X2556">
        <f>SUM(X2548:X2552)</f>
        <v/>
      </c>
      <c r="AC2556">
        <f>SUM(AC2548:AC2552)</f>
        <v/>
      </c>
      <c r="AH2556">
        <f>SUM(AH2548:AH2552)</f>
        <v/>
      </c>
      <c r="AM2556">
        <f>SUM(AM2548:AM2552)</f>
        <v/>
      </c>
      <c r="AR2556">
        <f>SUM(AR2548:AR2552)</f>
        <v/>
      </c>
      <c r="AV2556">
        <f>SUM(AV2548:AV2552)</f>
        <v/>
      </c>
    </row>
    <row r="2557">
      <c r="A2557" t="inlineStr">
        <is>
          <t>Sum check</t>
        </is>
      </c>
      <c r="I2557">
        <f>I2555-I2556</f>
        <v/>
      </c>
      <c r="K2557">
        <f>K2555-K2556</f>
        <v/>
      </c>
      <c r="L2557">
        <f>L2555-L2556</f>
        <v/>
      </c>
      <c r="N2557">
        <f>N2555-N2556</f>
        <v/>
      </c>
      <c r="S2557">
        <f>S2555-S2556</f>
        <v/>
      </c>
      <c r="X2557">
        <f>X2555-X2556</f>
        <v/>
      </c>
      <c r="AC2557">
        <f>AC2555-AC2556</f>
        <v/>
      </c>
      <c r="AH2557">
        <f>AH2555-AH2556</f>
        <v/>
      </c>
      <c r="AM2557">
        <f>AM2555-AM2556</f>
        <v/>
      </c>
      <c r="AR2557">
        <f>AR2555-AR2556</f>
        <v/>
      </c>
      <c r="AV2557">
        <f>AV2555-AV2556</f>
        <v/>
      </c>
    </row>
    <row r="2559">
      <c r="A2559" t="inlineStr">
        <is>
          <t>Total secured debt</t>
        </is>
      </c>
      <c r="C2559" t="inlineStr">
        <is>
          <t>Million</t>
        </is>
      </c>
      <c r="D2559" t="inlineStr">
        <is>
          <t>QQQQ</t>
        </is>
      </c>
      <c r="I2559" t="n">
        <v>16274</v>
      </c>
      <c r="K2559" t="n">
        <v>16226</v>
      </c>
      <c r="L2559" t="n">
        <v>16295</v>
      </c>
      <c r="M2559" t="n">
        <v>15900</v>
      </c>
      <c r="N2559" t="n">
        <v>16713</v>
      </c>
      <c r="P2559" t="n">
        <v>17221</v>
      </c>
      <c r="Q2559" t="n">
        <v>17089</v>
      </c>
      <c r="R2559" t="n">
        <v>18843</v>
      </c>
      <c r="S2559" t="n">
        <v>19057</v>
      </c>
      <c r="U2559" t="n">
        <v>20249</v>
      </c>
      <c r="V2559" t="n">
        <v>21307</v>
      </c>
      <c r="W2559" t="n">
        <v>21806</v>
      </c>
      <c r="X2559" t="n">
        <v>22823</v>
      </c>
      <c r="Z2559" t="n">
        <v>23036</v>
      </c>
      <c r="AA2559" t="n">
        <v>23348</v>
      </c>
      <c r="AB2559" t="n">
        <v>23172</v>
      </c>
      <c r="AC2559" t="n">
        <v>23551</v>
      </c>
      <c r="AE2559" t="n">
        <v>23219</v>
      </c>
      <c r="AF2559" t="n">
        <v>23059</v>
      </c>
      <c r="AG2559" t="n">
        <v>23759</v>
      </c>
      <c r="AH2559" t="n">
        <v>22751</v>
      </c>
      <c r="AJ2559" t="n">
        <v>22319</v>
      </c>
      <c r="AK2559" t="n">
        <v>22855</v>
      </c>
      <c r="AL2559" t="n">
        <v>22782</v>
      </c>
      <c r="AM2559" t="n">
        <v>22606</v>
      </c>
      <c r="AO2559" t="n">
        <v>23431</v>
      </c>
      <c r="AP2559" t="n">
        <v>27608</v>
      </c>
      <c r="AQ2559" t="n">
        <v>28968</v>
      </c>
      <c r="AR2559" t="n">
        <v>28755</v>
      </c>
      <c r="AT2559" t="n">
        <v>34728</v>
      </c>
      <c r="AU2559" t="n">
        <v>33921</v>
      </c>
      <c r="AV2559" t="n">
        <v>32347</v>
      </c>
      <c r="AW2559" t="n">
        <v>31785</v>
      </c>
      <c r="AY2559" t="n">
        <v>31853</v>
      </c>
      <c r="AZ2559" t="n">
        <v>31529</v>
      </c>
      <c r="BA2559" t="n">
        <v>31313</v>
      </c>
      <c r="BB2559" t="n">
        <v>30043</v>
      </c>
      <c r="BD2559" t="n">
        <v>29609</v>
      </c>
      <c r="BE2559" t="n">
        <v>29202</v>
      </c>
      <c r="BF2559" t="n">
        <v>28044</v>
      </c>
    </row>
    <row r="2560">
      <c r="A2560" t="inlineStr">
        <is>
          <t>Total secured debt-c</t>
        </is>
      </c>
      <c r="I2560">
        <f>SUM(I2505:I2542,I2548:I2554)</f>
        <v/>
      </c>
      <c r="K2560">
        <f>SUM(K2505:K2542,K2548:K2554)</f>
        <v/>
      </c>
      <c r="L2560">
        <f>SUM(L2505:L2542,L2548:L2554)</f>
        <v/>
      </c>
      <c r="M2560">
        <f>SUM(M2505:M2542,M2548:M2554)</f>
        <v/>
      </c>
      <c r="N2560">
        <f>SUM(N2505:N2542,N2548:N2554)</f>
        <v/>
      </c>
      <c r="P2560">
        <f>SUM(P2505:P2542,P2548:P2554)</f>
        <v/>
      </c>
      <c r="Q2560">
        <f>SUM(Q2505:Q2542,Q2548:Q2554)</f>
        <v/>
      </c>
      <c r="R2560">
        <f>SUM(R2505:R2542,R2548:R2554)</f>
        <v/>
      </c>
      <c r="S2560">
        <f>SUM(S2505:S2542,S2548:S2554)</f>
        <v/>
      </c>
      <c r="U2560">
        <f>SUM(U2505:U2542,U2548:U2554)</f>
        <v/>
      </c>
      <c r="V2560">
        <f>SUM(V2505:V2542,V2548:V2554)</f>
        <v/>
      </c>
      <c r="W2560">
        <f>SUM(W2505:W2542,W2548:W2554)</f>
        <v/>
      </c>
      <c r="X2560">
        <f>SUM(X2505:X2542,X2548:X2554)</f>
        <v/>
      </c>
      <c r="Z2560">
        <f>SUM(Z2505:Z2542,Z2548:Z2554)</f>
        <v/>
      </c>
      <c r="AA2560">
        <f>SUM(AA2505:AA2542,AA2548:AA2554)</f>
        <v/>
      </c>
      <c r="AB2560">
        <f>SUM(AB2505:AB2542,AB2548:AB2554)</f>
        <v/>
      </c>
      <c r="AC2560">
        <f>SUM(AC2505:AC2542,AC2548:AC2554)</f>
        <v/>
      </c>
      <c r="AE2560">
        <f>SUM(AE2505:AE2542,AE2548:AE2554)</f>
        <v/>
      </c>
      <c r="AF2560">
        <f>SUM(AF2505:AF2542,AF2548:AF2554)</f>
        <v/>
      </c>
      <c r="AG2560">
        <f>SUM(AG2505:AG2542,AG2548:AG2554)</f>
        <v/>
      </c>
      <c r="AH2560">
        <f>SUM(AH2505:AH2542,AH2548:AH2554)</f>
        <v/>
      </c>
      <c r="AJ2560">
        <f>SUM(AJ2505:AJ2542,AJ2548:AJ2554)</f>
        <v/>
      </c>
      <c r="AK2560">
        <f>SUM(AK2505:AK2542,AK2548:AK2554)</f>
        <v/>
      </c>
      <c r="AL2560">
        <f>SUM(AL2505:AL2542,AL2548:AL2554)</f>
        <v/>
      </c>
      <c r="AM2560">
        <f>SUM(AM2505:AM2542,AM2548:AM2554)</f>
        <v/>
      </c>
      <c r="AO2560">
        <f>SUM(AO2505:AO2542,AO2548:AO2554)</f>
        <v/>
      </c>
      <c r="AP2560">
        <f>SUM(AP2505:AP2542,AP2548:AP2554)</f>
        <v/>
      </c>
      <c r="AQ2560">
        <f>SUM(AQ2505:AQ2542,AQ2548:AQ2554)</f>
        <v/>
      </c>
      <c r="AR2560">
        <f>SUM(AR2505:AR2542,AR2548:AR2554)</f>
        <v/>
      </c>
      <c r="AT2560">
        <f>SUM(AT2505:AT2542,AT2548:AT2554)</f>
        <v/>
      </c>
      <c r="AU2560">
        <f>SUM(AU2505:AU2542,AU2548:AU2554)</f>
        <v/>
      </c>
      <c r="AV2560">
        <f>SUM(AV2505:AV2542,AV2548:AV2554)</f>
        <v/>
      </c>
      <c r="AW2560">
        <f>SUM(AW2505:AW2542,AW2548:AW2554)</f>
        <v/>
      </c>
      <c r="AY2560">
        <f>SUM(AY2505:AY2542,AY2548:AY2554)</f>
        <v/>
      </c>
      <c r="AZ2560">
        <f>SUM(AZ2505:AZ2542,AZ2548:AZ2554)</f>
        <v/>
      </c>
      <c r="BA2560">
        <f>SUM(BA2505:BA2542,BA2548:BA2554)</f>
        <v/>
      </c>
      <c r="BB2560">
        <f>SUM(BB2505:BB2542,BB2548:BB2554)</f>
        <v/>
      </c>
      <c r="BD2560">
        <f>SUM(BD2505:BD2542,BD2548:BD2554)</f>
        <v/>
      </c>
      <c r="BE2560">
        <f>SUM(BE2505:BE2542,BE2548:BE2554)</f>
        <v/>
      </c>
      <c r="BF2560">
        <f>SUM(BF2505:BF2542,BF2548:BF2554)</f>
        <v/>
      </c>
    </row>
    <row r="2561">
      <c r="A2561" t="inlineStr">
        <is>
          <t>Sum check</t>
        </is>
      </c>
      <c r="I2561">
        <f>I2559-I2560</f>
        <v/>
      </c>
      <c r="K2561">
        <f>K2559-K2560</f>
        <v/>
      </c>
      <c r="L2561">
        <f>L2559-L2560</f>
        <v/>
      </c>
      <c r="M2561">
        <f>M2559-M2560</f>
        <v/>
      </c>
      <c r="N2561">
        <f>N2559-N2560</f>
        <v/>
      </c>
      <c r="P2561">
        <f>P2559-P2560</f>
        <v/>
      </c>
      <c r="Q2561">
        <f>Q2559-Q2560</f>
        <v/>
      </c>
      <c r="R2561">
        <f>R2559-R2560</f>
        <v/>
      </c>
      <c r="S2561">
        <f>S2559-S2560</f>
        <v/>
      </c>
      <c r="U2561">
        <f>U2559-U2560</f>
        <v/>
      </c>
      <c r="V2561">
        <f>V2559-V2560</f>
        <v/>
      </c>
      <c r="W2561">
        <f>W2559-W2560</f>
        <v/>
      </c>
      <c r="X2561">
        <f>X2559-X2560</f>
        <v/>
      </c>
      <c r="Z2561">
        <f>Z2559-Z2560</f>
        <v/>
      </c>
      <c r="AA2561">
        <f>AA2559-AA2560</f>
        <v/>
      </c>
      <c r="AB2561">
        <f>AB2559-AB2560</f>
        <v/>
      </c>
      <c r="AC2561">
        <f>AC2559-AC2560</f>
        <v/>
      </c>
      <c r="AE2561">
        <f>AE2559-AE2560</f>
        <v/>
      </c>
      <c r="AF2561">
        <f>AF2559-AF2560</f>
        <v/>
      </c>
      <c r="AG2561">
        <f>AG2559-AG2560</f>
        <v/>
      </c>
      <c r="AH2561">
        <f>AH2559-AH2560</f>
        <v/>
      </c>
      <c r="AJ2561">
        <f>AJ2559-AJ2560</f>
        <v/>
      </c>
      <c r="AK2561">
        <f>AK2559-AK2560</f>
        <v/>
      </c>
      <c r="AL2561">
        <f>AL2559-AL2560</f>
        <v/>
      </c>
      <c r="AM2561">
        <f>AM2559-AM2560</f>
        <v/>
      </c>
      <c r="AO2561">
        <f>AO2559-AO2560</f>
        <v/>
      </c>
      <c r="AP2561">
        <f>AP2559-AP2560</f>
        <v/>
      </c>
      <c r="AQ2561">
        <f>AQ2559-AQ2560</f>
        <v/>
      </c>
      <c r="AR2561">
        <f>AR2559-AR2560</f>
        <v/>
      </c>
      <c r="AT2561">
        <f>AT2559-AT2560</f>
        <v/>
      </c>
      <c r="AU2561">
        <f>AU2559-AU2560</f>
        <v/>
      </c>
      <c r="AV2561">
        <f>AV2559-AV2560</f>
        <v/>
      </c>
      <c r="AW2561">
        <f>AW2559-AW2560</f>
        <v/>
      </c>
      <c r="AY2561">
        <f>AY2559-AY2560</f>
        <v/>
      </c>
      <c r="AZ2561">
        <f>AZ2559-AZ2560</f>
        <v/>
      </c>
      <c r="BA2561">
        <f>BA2559-BA2560</f>
        <v/>
      </c>
      <c r="BB2561">
        <f>BB2559-BB2560</f>
        <v/>
      </c>
      <c r="BD2561">
        <f>BD2559-BD2560</f>
        <v/>
      </c>
      <c r="BE2561">
        <f>BE2559-BE2560</f>
        <v/>
      </c>
      <c r="BF2561">
        <f>BF2559-BF2560</f>
        <v/>
      </c>
    </row>
    <row r="2563">
      <c r="A2563" t="inlineStr">
        <is>
          <t>Un-secured</t>
        </is>
      </c>
    </row>
    <row r="2564">
      <c r="A2564" t="inlineStr">
        <is>
          <t>U.S. Airways Group</t>
        </is>
      </c>
    </row>
    <row r="2565">
      <c r="A2565" t="inlineStr">
        <is>
          <t>5.50% senior notes interest only payments until due in 2019</t>
        </is>
      </c>
      <c r="C2565" t="inlineStr">
        <is>
          <t>Million</t>
        </is>
      </c>
      <c r="D2565" t="inlineStr">
        <is>
          <t>QQQQ</t>
        </is>
      </c>
      <c r="M2565" t="n">
        <v>750</v>
      </c>
      <c r="N2565" t="n">
        <v>750</v>
      </c>
      <c r="P2565" t="n">
        <v>750</v>
      </c>
      <c r="Q2565" t="n">
        <v>750</v>
      </c>
      <c r="R2565" t="n">
        <v>750</v>
      </c>
      <c r="S2565" t="n">
        <v>750</v>
      </c>
      <c r="U2565" t="n">
        <v>750</v>
      </c>
      <c r="V2565" t="n">
        <v>750</v>
      </c>
      <c r="W2565" t="n">
        <v>750</v>
      </c>
      <c r="X2565" t="n">
        <v>750</v>
      </c>
      <c r="Z2565" t="n">
        <v>750</v>
      </c>
      <c r="AA2565" t="n">
        <v>750</v>
      </c>
      <c r="AB2565" t="n">
        <v>750</v>
      </c>
      <c r="AC2565" t="n">
        <v>750</v>
      </c>
      <c r="AE2565" t="n">
        <v>750</v>
      </c>
      <c r="AF2565" t="n">
        <v>750</v>
      </c>
      <c r="AG2565" t="n">
        <v>750</v>
      </c>
      <c r="AH2565" t="n">
        <v>750</v>
      </c>
      <c r="AJ2565" t="n">
        <v>750</v>
      </c>
      <c r="AK2565" t="n">
        <v>750</v>
      </c>
      <c r="AL2565" t="n">
        <v>750</v>
      </c>
    </row>
    <row r="2566">
      <c r="A2566" t="inlineStr">
        <is>
          <t>6.125 % senior notes interest only payments until due in 2018</t>
        </is>
      </c>
      <c r="C2566" t="inlineStr">
        <is>
          <t>Million</t>
        </is>
      </c>
      <c r="D2566" t="inlineStr">
        <is>
          <t>QQQQ</t>
        </is>
      </c>
      <c r="I2566" t="n">
        <v>500</v>
      </c>
      <c r="K2566" t="n">
        <v>500</v>
      </c>
      <c r="L2566" t="n">
        <v>500</v>
      </c>
      <c r="M2566" t="n">
        <v>500</v>
      </c>
      <c r="N2566" t="n">
        <v>500</v>
      </c>
      <c r="P2566" t="n">
        <v>500</v>
      </c>
      <c r="Q2566" t="n">
        <v>500</v>
      </c>
      <c r="R2566" t="n">
        <v>500</v>
      </c>
      <c r="S2566" t="n">
        <v>500</v>
      </c>
      <c r="U2566" t="n">
        <v>500</v>
      </c>
      <c r="V2566" t="n">
        <v>500</v>
      </c>
      <c r="W2566" t="n">
        <v>500</v>
      </c>
      <c r="X2566" t="n">
        <v>500</v>
      </c>
      <c r="Z2566" t="n">
        <v>500</v>
      </c>
      <c r="AA2566" t="n">
        <v>500</v>
      </c>
      <c r="AB2566" t="n">
        <v>500</v>
      </c>
      <c r="AC2566" t="n">
        <v>500</v>
      </c>
      <c r="AE2566" t="n">
        <v>500</v>
      </c>
    </row>
    <row r="2567">
      <c r="A2567" t="inlineStr">
        <is>
          <t>7.25% convertible senior notes interest only payments until due in 2014</t>
        </is>
      </c>
      <c r="C2567" t="inlineStr">
        <is>
          <t>Million</t>
        </is>
      </c>
      <c r="D2567" t="inlineStr">
        <is>
          <t>QQQQ</t>
        </is>
      </c>
      <c r="I2567" t="n">
        <v>22</v>
      </c>
      <c r="K2567" t="n">
        <v>22</v>
      </c>
    </row>
    <row r="2568">
      <c r="A2568" t="inlineStr">
        <is>
          <t>Industrial development bonds fixed interest rate of % interest only payments until due in 2023</t>
        </is>
      </c>
      <c r="C2568" t="inlineStr">
        <is>
          <t>Million</t>
        </is>
      </c>
      <c r="D2568" t="inlineStr">
        <is>
          <t>QQQQ</t>
        </is>
      </c>
      <c r="I2568" t="n">
        <v>29</v>
      </c>
      <c r="K2568" t="n">
        <v>29</v>
      </c>
    </row>
    <row r="2569">
      <c r="A2569" t="inlineStr">
        <is>
          <t>PSP1 promissory note</t>
        </is>
      </c>
      <c r="C2569" t="inlineStr">
        <is>
          <t>Million</t>
        </is>
      </c>
      <c r="D2569" t="inlineStr">
        <is>
          <t>QQQQ</t>
        </is>
      </c>
      <c r="AP2569" t="n">
        <v>1540</v>
      </c>
      <c r="AQ2569" t="n">
        <v>1765</v>
      </c>
      <c r="AR2569" t="n">
        <v>1765</v>
      </c>
      <c r="AT2569" t="n">
        <v>1765</v>
      </c>
      <c r="AU2569" t="n">
        <v>1765</v>
      </c>
      <c r="AV2569" t="n">
        <v>1765</v>
      </c>
      <c r="AW2569" t="n">
        <v>1765</v>
      </c>
      <c r="AY2569" t="n">
        <v>1765</v>
      </c>
      <c r="AZ2569" t="n">
        <v>1757</v>
      </c>
      <c r="BA2569" t="n">
        <v>1757</v>
      </c>
      <c r="BB2569" t="n">
        <v>1757</v>
      </c>
      <c r="BD2569" t="n">
        <v>1757</v>
      </c>
      <c r="BE2569" t="n">
        <v>1757</v>
      </c>
      <c r="BF2569" t="n">
        <v>1757</v>
      </c>
    </row>
    <row r="2570">
      <c r="A2570" t="inlineStr">
        <is>
          <t>PSP2 Promissory Note</t>
        </is>
      </c>
      <c r="C2570" t="inlineStr">
        <is>
          <t>Million</t>
        </is>
      </c>
      <c r="D2570" t="inlineStr">
        <is>
          <t>QQQQ</t>
        </is>
      </c>
      <c r="AT2570" t="n">
        <v>896</v>
      </c>
      <c r="AU2570" t="n">
        <v>1035</v>
      </c>
      <c r="AV2570" t="n">
        <v>1035</v>
      </c>
      <c r="AW2570" t="n">
        <v>1035</v>
      </c>
      <c r="AY2570" t="n">
        <v>1035</v>
      </c>
      <c r="AZ2570" t="n">
        <v>1030</v>
      </c>
      <c r="BA2570" t="n">
        <v>1030</v>
      </c>
      <c r="BB2570" t="n">
        <v>1030</v>
      </c>
      <c r="BD2570" t="n">
        <v>1030</v>
      </c>
      <c r="BE2570" t="n">
        <v>1030</v>
      </c>
      <c r="BF2570" t="n">
        <v>1030</v>
      </c>
    </row>
    <row r="2571">
      <c r="A2571" t="inlineStr">
        <is>
          <t>PSP3 Promissory Note</t>
        </is>
      </c>
      <c r="C2571" t="inlineStr">
        <is>
          <t>Million</t>
        </is>
      </c>
      <c r="D2571" t="inlineStr">
        <is>
          <t>QQQQ</t>
        </is>
      </c>
      <c r="AU2571" t="n">
        <v>946</v>
      </c>
      <c r="AV2571" t="n">
        <v>946</v>
      </c>
      <c r="AW2571" t="n">
        <v>946</v>
      </c>
      <c r="AY2571" t="n">
        <v>946</v>
      </c>
      <c r="AZ2571" t="n">
        <v>959</v>
      </c>
      <c r="BA2571" t="n">
        <v>959</v>
      </c>
      <c r="BB2571" t="n">
        <v>959</v>
      </c>
      <c r="BD2571" t="n">
        <v>959</v>
      </c>
      <c r="BE2571" t="n">
        <v>959</v>
      </c>
      <c r="BF2571" t="n">
        <v>959</v>
      </c>
    </row>
    <row r="2572">
      <c r="A2572" t="inlineStr">
        <is>
          <t>6.50% convertible senior notes interest only payments until due in July 2025</t>
        </is>
      </c>
      <c r="C2572" t="inlineStr">
        <is>
          <t>Million</t>
        </is>
      </c>
      <c r="D2572" t="inlineStr">
        <is>
          <t>QQQQ</t>
        </is>
      </c>
      <c r="AP2572" t="n">
        <v>1000</v>
      </c>
      <c r="AQ2572" t="n">
        <v>1000</v>
      </c>
      <c r="AR2572" t="n">
        <v>1000</v>
      </c>
      <c r="AT2572" t="n">
        <v>1000</v>
      </c>
      <c r="AU2572" t="n">
        <v>1000</v>
      </c>
      <c r="AV2572" t="n">
        <v>1000</v>
      </c>
      <c r="AW2572" t="n">
        <v>1000</v>
      </c>
      <c r="AY2572" t="n">
        <v>1000</v>
      </c>
      <c r="AZ2572" t="n">
        <v>1000</v>
      </c>
      <c r="BA2572" t="n">
        <v>1000</v>
      </c>
      <c r="BB2572" t="n">
        <v>1000</v>
      </c>
      <c r="BD2572" t="n">
        <v>1000</v>
      </c>
      <c r="BE2572" t="n">
        <v>1000</v>
      </c>
      <c r="BF2572" t="n">
        <v>1000</v>
      </c>
    </row>
    <row r="2573">
      <c r="A2573" t="inlineStr">
        <is>
          <t>5.000 % senior notes interest only payments until due in June 2022</t>
        </is>
      </c>
      <c r="C2573" t="inlineStr">
        <is>
          <t>Million</t>
        </is>
      </c>
      <c r="D2573" t="inlineStr">
        <is>
          <t>QQQQ</t>
        </is>
      </c>
      <c r="AK2573" t="n">
        <v>750</v>
      </c>
      <c r="AL2573" t="n">
        <v>750</v>
      </c>
      <c r="AM2573" t="n">
        <v>750</v>
      </c>
      <c r="AO2573" t="n">
        <v>750</v>
      </c>
      <c r="AP2573" t="n">
        <v>750</v>
      </c>
      <c r="AQ2573" t="n">
        <v>750</v>
      </c>
      <c r="AR2573" t="n">
        <v>750</v>
      </c>
      <c r="AT2573" t="n">
        <v>750</v>
      </c>
      <c r="AU2573" t="n">
        <v>750</v>
      </c>
      <c r="AV2573" t="n">
        <v>750</v>
      </c>
      <c r="AW2573" t="n">
        <v>750</v>
      </c>
      <c r="AY2573" t="n">
        <v>433</v>
      </c>
    </row>
    <row r="2574">
      <c r="A2574" t="inlineStr">
        <is>
          <t>4.625% senior notes, interest only payments until due in March 2020</t>
        </is>
      </c>
      <c r="C2574" t="inlineStr">
        <is>
          <t>Million</t>
        </is>
      </c>
      <c r="D2574" t="inlineStr">
        <is>
          <t>QQQQ</t>
        </is>
      </c>
      <c r="P2574" t="n">
        <v>500</v>
      </c>
      <c r="Q2574" t="n">
        <v>500</v>
      </c>
      <c r="R2574" t="n">
        <v>500</v>
      </c>
      <c r="S2574" t="n">
        <v>500</v>
      </c>
      <c r="U2574" t="n">
        <v>500</v>
      </c>
      <c r="V2574" t="n">
        <v>500</v>
      </c>
      <c r="W2574" t="n">
        <v>500</v>
      </c>
      <c r="X2574" t="n">
        <v>500</v>
      </c>
      <c r="Z2574" t="n">
        <v>500</v>
      </c>
      <c r="AA2574" t="n">
        <v>500</v>
      </c>
      <c r="AB2574" t="n">
        <v>500</v>
      </c>
      <c r="AC2574" t="n">
        <v>500</v>
      </c>
      <c r="AE2574" t="n">
        <v>500</v>
      </c>
      <c r="AF2574" t="n">
        <v>500</v>
      </c>
      <c r="AG2574" t="n">
        <v>500</v>
      </c>
      <c r="AH2574" t="n">
        <v>500</v>
      </c>
      <c r="AJ2574" t="n">
        <v>500</v>
      </c>
      <c r="AK2574" t="n">
        <v>500</v>
      </c>
      <c r="AL2574" t="n">
        <v>500</v>
      </c>
      <c r="AM2574" t="n">
        <v>500</v>
      </c>
    </row>
    <row r="2575">
      <c r="A2575" t="inlineStr">
        <is>
          <t>3.75% senior notes interest only payments until due in march 2025</t>
        </is>
      </c>
      <c r="C2575" t="inlineStr">
        <is>
          <t>Million</t>
        </is>
      </c>
      <c r="D2575" t="inlineStr">
        <is>
          <t>QQQQ</t>
        </is>
      </c>
      <c r="AO2575" t="n">
        <v>500</v>
      </c>
      <c r="AP2575" t="n">
        <v>500</v>
      </c>
      <c r="AQ2575" t="n">
        <v>500</v>
      </c>
      <c r="AR2575" t="n">
        <v>500</v>
      </c>
      <c r="AT2575" t="n">
        <v>500</v>
      </c>
      <c r="AU2575" t="n">
        <v>500</v>
      </c>
      <c r="AV2575" t="n">
        <v>500</v>
      </c>
      <c r="AW2575" t="n">
        <v>500</v>
      </c>
      <c r="AY2575" t="n">
        <v>500</v>
      </c>
      <c r="AZ2575" t="n">
        <v>500</v>
      </c>
      <c r="BA2575" t="n">
        <v>500</v>
      </c>
      <c r="BB2575" t="n">
        <v>500</v>
      </c>
      <c r="BD2575" t="n">
        <v>500</v>
      </c>
      <c r="BE2575" t="n">
        <v>494</v>
      </c>
      <c r="BF2575" t="n">
        <v>487</v>
      </c>
    </row>
    <row r="2576">
      <c r="A2576" t="inlineStr">
        <is>
          <t>Total U.S. Airways group un-secured debt</t>
        </is>
      </c>
      <c r="C2576" t="inlineStr">
        <is>
          <t>Million</t>
        </is>
      </c>
      <c r="D2576" t="inlineStr">
        <is>
          <t>QQQQ</t>
        </is>
      </c>
      <c r="I2576" t="n">
        <v>551</v>
      </c>
      <c r="K2576" t="n">
        <v>551</v>
      </c>
      <c r="L2576" t="n">
        <v>500</v>
      </c>
    </row>
    <row r="2577">
      <c r="A2577" t="inlineStr">
        <is>
          <t>Total U.S. Airways group un-secured debt-c</t>
        </is>
      </c>
      <c r="I2577">
        <f>SUM(I2565:I2575)</f>
        <v/>
      </c>
      <c r="K2577">
        <f>SUM(K2565:K2575)</f>
        <v/>
      </c>
      <c r="L2577">
        <f>SUM(L2565:L2575)</f>
        <v/>
      </c>
      <c r="N2577">
        <f>SUM(N2565:N2575)</f>
        <v/>
      </c>
      <c r="S2577">
        <f>SUM(S2565:S2575)</f>
        <v/>
      </c>
      <c r="X2577">
        <f>SUM(X2565:X2575)</f>
        <v/>
      </c>
      <c r="AC2577">
        <f>SUM(AC2565:AC2575)</f>
        <v/>
      </c>
      <c r="AH2577">
        <f>SUM(AH2565:AH2575)</f>
        <v/>
      </c>
      <c r="AM2577">
        <f>SUM(AM2565:AM2575)</f>
        <v/>
      </c>
      <c r="AR2577">
        <f>SUM(AR2565:AR2575)</f>
        <v/>
      </c>
      <c r="AV2577">
        <f>SUM(AV2565:AV2575)</f>
        <v/>
      </c>
    </row>
    <row r="2578">
      <c r="A2578" t="inlineStr">
        <is>
          <t>Sum check</t>
        </is>
      </c>
      <c r="I2578">
        <f>I2576-I2577</f>
        <v/>
      </c>
      <c r="K2578">
        <f>K2576-K2577</f>
        <v/>
      </c>
      <c r="L2578">
        <f>L2576-L2577</f>
        <v/>
      </c>
      <c r="N2578">
        <f>N2576-N2577</f>
        <v/>
      </c>
      <c r="S2578">
        <f>S2576-S2577</f>
        <v/>
      </c>
      <c r="X2578">
        <f>X2576-X2577</f>
        <v/>
      </c>
      <c r="AC2578">
        <f>AC2576-AC2577</f>
        <v/>
      </c>
      <c r="AH2578">
        <f>AH2576-AH2577</f>
        <v/>
      </c>
      <c r="AM2578">
        <f>AM2576-AM2577</f>
        <v/>
      </c>
      <c r="AR2578">
        <f>AR2576-AR2577</f>
        <v/>
      </c>
      <c r="AV2578">
        <f>AV2576-AV2577</f>
        <v/>
      </c>
    </row>
    <row r="2580">
      <c r="A2580" t="inlineStr">
        <is>
          <t>Total un-secured debt</t>
        </is>
      </c>
      <c r="C2580" t="inlineStr">
        <is>
          <t>Million</t>
        </is>
      </c>
      <c r="D2580" t="inlineStr">
        <is>
          <t>QQQQ</t>
        </is>
      </c>
      <c r="I2580" t="n">
        <v>551</v>
      </c>
      <c r="K2580" t="n">
        <v>551</v>
      </c>
      <c r="L2580" t="n">
        <v>500</v>
      </c>
      <c r="M2580" t="n">
        <v>1250</v>
      </c>
      <c r="N2580" t="n">
        <v>1250</v>
      </c>
      <c r="P2580" t="n">
        <v>1750</v>
      </c>
      <c r="Q2580" t="n">
        <v>1750</v>
      </c>
      <c r="R2580" t="n">
        <v>1750</v>
      </c>
      <c r="S2580" t="n">
        <v>1750</v>
      </c>
      <c r="U2580" t="n">
        <v>1750</v>
      </c>
      <c r="V2580" t="n">
        <v>1750</v>
      </c>
      <c r="W2580" t="n">
        <v>1750</v>
      </c>
      <c r="X2580" t="n">
        <v>1750</v>
      </c>
      <c r="Z2580" t="n">
        <v>1750</v>
      </c>
      <c r="AA2580" t="n">
        <v>1750</v>
      </c>
      <c r="AB2580" t="n">
        <v>1750</v>
      </c>
      <c r="AC2580" t="n">
        <v>1750</v>
      </c>
      <c r="AE2580" t="n">
        <v>1750</v>
      </c>
      <c r="AF2580" t="n">
        <v>1250</v>
      </c>
      <c r="AG2580" t="n">
        <v>1250</v>
      </c>
      <c r="AH2580" t="n">
        <v>1250</v>
      </c>
      <c r="AJ2580" t="n">
        <v>1250</v>
      </c>
      <c r="AK2580" t="n">
        <v>2000</v>
      </c>
      <c r="AL2580" t="n">
        <v>2000</v>
      </c>
      <c r="AM2580" t="n">
        <v>1250</v>
      </c>
      <c r="AO2580" t="n">
        <v>1250</v>
      </c>
      <c r="AP2580" t="n">
        <v>3790</v>
      </c>
      <c r="AQ2580" t="n">
        <v>4015</v>
      </c>
      <c r="AR2580" t="n">
        <v>4015</v>
      </c>
      <c r="AT2580" t="n">
        <v>4911</v>
      </c>
      <c r="AU2580" t="n">
        <v>5996</v>
      </c>
      <c r="AV2580" t="n">
        <v>5996</v>
      </c>
      <c r="AW2580" t="n">
        <v>5996</v>
      </c>
      <c r="AY2580" t="n">
        <v>5679</v>
      </c>
      <c r="AZ2580" t="n">
        <v>5246</v>
      </c>
      <c r="BA2580" t="n">
        <v>5246</v>
      </c>
      <c r="BB2580" t="n">
        <v>5246</v>
      </c>
      <c r="BD2580" t="n">
        <v>5246</v>
      </c>
      <c r="BE2580" t="n">
        <v>5240</v>
      </c>
      <c r="BF2580" t="n">
        <v>5233</v>
      </c>
    </row>
    <row r="2581">
      <c r="A2581" t="inlineStr">
        <is>
          <t>Total un-secured debt-c</t>
        </is>
      </c>
      <c r="I2581">
        <f>SUM(I2565:I2575)</f>
        <v/>
      </c>
      <c r="K2581">
        <f>SUM(K2565:K2575)</f>
        <v/>
      </c>
      <c r="L2581">
        <f>SUM(L2565:L2575)</f>
        <v/>
      </c>
      <c r="M2581">
        <f>SUM(M2565:M2575)</f>
        <v/>
      </c>
      <c r="N2581">
        <f>SUM(N2565:N2575)</f>
        <v/>
      </c>
      <c r="P2581">
        <f>SUM(P2565:P2575)</f>
        <v/>
      </c>
      <c r="Q2581">
        <f>SUM(Q2565:Q2575)</f>
        <v/>
      </c>
      <c r="R2581">
        <f>SUM(R2565:R2575)</f>
        <v/>
      </c>
      <c r="S2581">
        <f>SUM(S2565:S2575)</f>
        <v/>
      </c>
      <c r="U2581">
        <f>SUM(U2565:U2575)</f>
        <v/>
      </c>
      <c r="V2581">
        <f>SUM(V2565:V2575)</f>
        <v/>
      </c>
      <c r="W2581">
        <f>SUM(W2565:W2575)</f>
        <v/>
      </c>
      <c r="X2581">
        <f>SUM(X2565:X2575)</f>
        <v/>
      </c>
      <c r="Z2581">
        <f>SUM(Z2565:Z2575)</f>
        <v/>
      </c>
      <c r="AA2581">
        <f>SUM(AA2565:AA2575)</f>
        <v/>
      </c>
      <c r="AB2581">
        <f>SUM(AB2565:AB2575)</f>
        <v/>
      </c>
      <c r="AC2581">
        <f>SUM(AC2565:AC2575)</f>
        <v/>
      </c>
      <c r="AE2581">
        <f>SUM(AE2565:AE2575)</f>
        <v/>
      </c>
      <c r="AF2581">
        <f>SUM(AF2565:AF2575)</f>
        <v/>
      </c>
      <c r="AG2581">
        <f>SUM(AG2565:AG2575)</f>
        <v/>
      </c>
      <c r="AH2581">
        <f>SUM(AH2565:AH2575)</f>
        <v/>
      </c>
      <c r="AJ2581">
        <f>SUM(AJ2565:AJ2575)</f>
        <v/>
      </c>
      <c r="AK2581">
        <f>SUM(AK2565:AK2575)</f>
        <v/>
      </c>
      <c r="AL2581">
        <f>SUM(AL2565:AL2575)</f>
        <v/>
      </c>
      <c r="AM2581">
        <f>SUM(AM2565:AM2575)</f>
        <v/>
      </c>
      <c r="AO2581">
        <f>SUM(AO2565:AO2575)</f>
        <v/>
      </c>
      <c r="AP2581">
        <f>SUM(AP2565:AP2575)</f>
        <v/>
      </c>
      <c r="AQ2581">
        <f>SUM(AQ2565:AQ2575)</f>
        <v/>
      </c>
      <c r="AR2581">
        <f>SUM(AR2565:AR2575)</f>
        <v/>
      </c>
      <c r="AT2581">
        <f>SUM(AT2565:AT2575)</f>
        <v/>
      </c>
      <c r="AU2581">
        <f>SUM(AU2565:AU2575)</f>
        <v/>
      </c>
      <c r="AV2581">
        <f>SUM(AV2565:AV2575)</f>
        <v/>
      </c>
      <c r="AW2581">
        <f>SUM(AW2565:AW2575)</f>
        <v/>
      </c>
      <c r="AY2581">
        <f>SUM(AY2565:AY2575)</f>
        <v/>
      </c>
      <c r="AZ2581">
        <f>SUM(AZ2565:AZ2575)</f>
        <v/>
      </c>
      <c r="BA2581">
        <f>SUM(BA2565:BA2575)</f>
        <v/>
      </c>
      <c r="BB2581">
        <f>SUM(BB2565:BB2575)</f>
        <v/>
      </c>
      <c r="BD2581">
        <f>SUM(BD2565:BD2575)</f>
        <v/>
      </c>
      <c r="BE2581">
        <f>SUM(BE2565:BE2575)</f>
        <v/>
      </c>
      <c r="BF2581">
        <f>SUM(BF2565:BF2575)</f>
        <v/>
      </c>
    </row>
    <row r="2582">
      <c r="A2582" t="inlineStr">
        <is>
          <t>Sum check</t>
        </is>
      </c>
      <c r="I2582">
        <f>I2580-I2581</f>
        <v/>
      </c>
      <c r="K2582">
        <f>K2580-K2581</f>
        <v/>
      </c>
      <c r="L2582">
        <f>L2580-L2581</f>
        <v/>
      </c>
      <c r="M2582">
        <f>M2580-M2581</f>
        <v/>
      </c>
      <c r="N2582">
        <f>N2580-N2581</f>
        <v/>
      </c>
      <c r="P2582">
        <f>P2580-P2581</f>
        <v/>
      </c>
      <c r="Q2582">
        <f>Q2580-Q2581</f>
        <v/>
      </c>
      <c r="R2582">
        <f>R2580-R2581</f>
        <v/>
      </c>
      <c r="S2582">
        <f>S2580-S2581</f>
        <v/>
      </c>
      <c r="U2582">
        <f>U2580-U2581</f>
        <v/>
      </c>
      <c r="V2582">
        <f>V2580-V2581</f>
        <v/>
      </c>
      <c r="W2582">
        <f>W2580-W2581</f>
        <v/>
      </c>
      <c r="X2582">
        <f>X2580-X2581</f>
        <v/>
      </c>
      <c r="Z2582">
        <f>Z2580-Z2581</f>
        <v/>
      </c>
      <c r="AA2582">
        <f>AA2580-AA2581</f>
        <v/>
      </c>
      <c r="AB2582">
        <f>AB2580-AB2581</f>
        <v/>
      </c>
      <c r="AC2582">
        <f>AC2580-AC2581</f>
        <v/>
      </c>
      <c r="AE2582">
        <f>AE2580-AE2581</f>
        <v/>
      </c>
      <c r="AF2582">
        <f>AF2580-AF2581</f>
        <v/>
      </c>
      <c r="AG2582">
        <f>AG2580-AG2581</f>
        <v/>
      </c>
      <c r="AH2582">
        <f>AH2580-AH2581</f>
        <v/>
      </c>
      <c r="AJ2582">
        <f>AJ2580-AJ2581</f>
        <v/>
      </c>
      <c r="AK2582">
        <f>AK2580-AK2581</f>
        <v/>
      </c>
      <c r="AL2582">
        <f>AL2580-AL2581</f>
        <v/>
      </c>
      <c r="AM2582">
        <f>AM2580-AM2581</f>
        <v/>
      </c>
      <c r="AO2582">
        <f>AO2580-AO2581</f>
        <v/>
      </c>
      <c r="AP2582">
        <f>AP2580-AP2581</f>
        <v/>
      </c>
      <c r="AQ2582">
        <f>AQ2580-AQ2581</f>
        <v/>
      </c>
      <c r="AR2582">
        <f>AR2580-AR2581</f>
        <v/>
      </c>
      <c r="AT2582">
        <f>AT2580-AT2581</f>
        <v/>
      </c>
      <c r="AU2582">
        <f>AU2580-AU2581</f>
        <v/>
      </c>
      <c r="AV2582">
        <f>AV2580-AV2581</f>
        <v/>
      </c>
      <c r="AW2582">
        <f>AW2580-AW2581</f>
        <v/>
      </c>
      <c r="AY2582">
        <f>AY2580-AY2581</f>
        <v/>
      </c>
      <c r="AZ2582">
        <f>AZ2580-AZ2581</f>
        <v/>
      </c>
      <c r="BA2582">
        <f>BA2580-BA2581</f>
        <v/>
      </c>
      <c r="BB2582">
        <f>BB2580-BB2581</f>
        <v/>
      </c>
      <c r="BD2582">
        <f>BD2580-BD2581</f>
        <v/>
      </c>
      <c r="BE2582">
        <f>BE2580-BE2581</f>
        <v/>
      </c>
      <c r="BF2582">
        <f>BF2580-BF2581</f>
        <v/>
      </c>
    </row>
    <row r="2584">
      <c r="A2584" t="inlineStr">
        <is>
          <t>Total long-term debt and capital lease obligations</t>
        </is>
      </c>
      <c r="C2584" t="inlineStr">
        <is>
          <t>Million</t>
        </is>
      </c>
      <c r="D2584" t="inlineStr">
        <is>
          <t>QQQQ</t>
        </is>
      </c>
      <c r="F2584" t="n">
        <v>7902</v>
      </c>
      <c r="G2584" t="n">
        <v>9285</v>
      </c>
      <c r="H2584" t="n">
        <v>10198</v>
      </c>
      <c r="I2584" t="n">
        <v>16825</v>
      </c>
      <c r="K2584" t="n">
        <v>16777</v>
      </c>
      <c r="L2584" t="n">
        <v>16795</v>
      </c>
      <c r="M2584" t="n">
        <v>17150</v>
      </c>
      <c r="N2584" t="n">
        <v>17963</v>
      </c>
      <c r="P2584" t="n">
        <v>18971</v>
      </c>
      <c r="Q2584" t="n">
        <v>18839</v>
      </c>
      <c r="R2584" t="n">
        <v>20593</v>
      </c>
      <c r="S2584" t="n">
        <v>20807</v>
      </c>
      <c r="U2584" t="n">
        <v>21999</v>
      </c>
      <c r="V2584" t="n">
        <v>23057</v>
      </c>
      <c r="W2584" t="n">
        <v>23556</v>
      </c>
      <c r="X2584" t="n">
        <v>24573</v>
      </c>
      <c r="Z2584" t="n">
        <v>24786</v>
      </c>
      <c r="AA2584" t="n">
        <v>25098</v>
      </c>
      <c r="AB2584" t="n">
        <v>24922</v>
      </c>
      <c r="AC2584" t="n">
        <v>25301</v>
      </c>
      <c r="AE2584" t="n">
        <v>24969</v>
      </c>
      <c r="AF2584" t="n">
        <v>24309</v>
      </c>
      <c r="AG2584" t="n">
        <v>25009</v>
      </c>
      <c r="AH2584" t="n">
        <v>24001</v>
      </c>
      <c r="AJ2584" t="n">
        <v>23569</v>
      </c>
      <c r="AK2584" t="n">
        <v>24855</v>
      </c>
      <c r="AL2584" t="n">
        <v>24782</v>
      </c>
      <c r="AM2584" t="n">
        <v>23856</v>
      </c>
      <c r="AO2584" t="n">
        <v>24681</v>
      </c>
      <c r="AP2584" t="n">
        <v>31398</v>
      </c>
      <c r="AQ2584" t="n">
        <v>32983</v>
      </c>
      <c r="AR2584" t="n">
        <v>32770</v>
      </c>
      <c r="AT2584" t="n">
        <v>39639</v>
      </c>
      <c r="AU2584" t="n">
        <v>39917</v>
      </c>
      <c r="AV2584" t="n">
        <v>38343</v>
      </c>
      <c r="AW2584" t="n">
        <v>37781</v>
      </c>
      <c r="AY2584" t="n">
        <v>37532</v>
      </c>
      <c r="AZ2584" t="n">
        <v>36775</v>
      </c>
      <c r="BA2584" t="n">
        <v>36559</v>
      </c>
      <c r="BB2584" t="n">
        <v>35289</v>
      </c>
      <c r="BD2584" t="n">
        <v>34855</v>
      </c>
      <c r="BE2584" t="n">
        <v>34442</v>
      </c>
      <c r="BF2584" t="n">
        <v>33277</v>
      </c>
    </row>
    <row r="2585">
      <c r="A2585" t="inlineStr">
        <is>
          <t>Total long-term debt and capital lease obligations-c</t>
        </is>
      </c>
      <c r="F2585">
        <f>SUM(F2505:F2542,F2548:F2554,F2565:F2575)</f>
        <v/>
      </c>
      <c r="G2585">
        <f>SUM(G2505:G2542,G2548:G2554,G2565:G2575)</f>
        <v/>
      </c>
      <c r="H2585">
        <f>SUM(H2505:H2542,H2548:H2554,H2565:H2575)</f>
        <v/>
      </c>
      <c r="I2585">
        <f>SUM(I2505:I2542,I2548:I2554,I2565:I2575)</f>
        <v/>
      </c>
      <c r="K2585">
        <f>SUM(K2505:K2542,K2548:K2554,K2565:K2575)</f>
        <v/>
      </c>
      <c r="L2585">
        <f>SUM(L2505:L2542,L2548:L2554,L2565:L2575)</f>
        <v/>
      </c>
      <c r="M2585">
        <f>SUM(M2505:M2542,M2548:M2554,M2565:M2575)</f>
        <v/>
      </c>
      <c r="N2585">
        <f>SUM(N2505:N2542,N2548:N2554,N2565:N2575)</f>
        <v/>
      </c>
      <c r="P2585">
        <f>SUM(P2505:P2542,P2548:P2554,P2565:P2575)</f>
        <v/>
      </c>
      <c r="Q2585">
        <f>SUM(Q2505:Q2542,Q2548:Q2554,Q2565:Q2575)</f>
        <v/>
      </c>
      <c r="R2585">
        <f>SUM(R2505:R2542,R2548:R2554,R2565:R2575)</f>
        <v/>
      </c>
      <c r="S2585">
        <f>SUM(S2505:S2542,S2548:S2554,S2565:S2575)</f>
        <v/>
      </c>
      <c r="U2585">
        <f>SUM(U2505:U2542,U2548:U2554,U2565:U2575)</f>
        <v/>
      </c>
      <c r="V2585">
        <f>SUM(V2505:V2542,V2548:V2554,V2565:V2575)</f>
        <v/>
      </c>
      <c r="W2585">
        <f>SUM(W2505:W2542,W2548:W2554,W2565:W2575)</f>
        <v/>
      </c>
      <c r="X2585">
        <f>SUM(X2505:X2542,X2548:X2554,X2565:X2575)</f>
        <v/>
      </c>
      <c r="Z2585">
        <f>SUM(Z2505:Z2542,Z2548:Z2554,Z2565:Z2575)</f>
        <v/>
      </c>
      <c r="AA2585">
        <f>SUM(AA2505:AA2542,AA2548:AA2554,AA2565:AA2575)</f>
        <v/>
      </c>
      <c r="AB2585">
        <f>SUM(AB2505:AB2542,AB2548:AB2554,AB2565:AB2575)</f>
        <v/>
      </c>
      <c r="AC2585">
        <f>SUM(AC2505:AC2542,AC2548:AC2554,AC2565:AC2575)</f>
        <v/>
      </c>
      <c r="AE2585">
        <f>SUM(AE2505:AE2542,AE2548:AE2554,AE2565:AE2575)</f>
        <v/>
      </c>
      <c r="AF2585">
        <f>SUM(AF2505:AF2542,AF2548:AF2554,AF2565:AF2575)</f>
        <v/>
      </c>
      <c r="AG2585">
        <f>SUM(AG2505:AG2542,AG2548:AG2554,AG2565:AG2575)</f>
        <v/>
      </c>
      <c r="AH2585">
        <f>SUM(AH2505:AH2542,AH2548:AH2554,AH2565:AH2575)</f>
        <v/>
      </c>
      <c r="AJ2585">
        <f>SUM(AJ2505:AJ2542,AJ2548:AJ2554,AJ2565:AJ2575)</f>
        <v/>
      </c>
      <c r="AK2585">
        <f>SUM(AK2505:AK2542,AK2548:AK2554,AK2565:AK2575)</f>
        <v/>
      </c>
      <c r="AL2585">
        <f>SUM(AL2505:AL2542,AL2548:AL2554,AL2565:AL2575)</f>
        <v/>
      </c>
      <c r="AM2585">
        <f>SUM(AM2505:AM2542,AM2548:AM2554,AM2565:AM2575)</f>
        <v/>
      </c>
      <c r="AO2585">
        <f>SUM(AO2505:AO2542,AO2548:AO2554,AO2565:AO2575)</f>
        <v/>
      </c>
      <c r="AP2585">
        <f>SUM(AP2505:AP2542,AP2548:AP2554,AP2565:AP2575)</f>
        <v/>
      </c>
      <c r="AQ2585">
        <f>SUM(AQ2505:AQ2542,AQ2548:AQ2554,AQ2565:AQ2575)</f>
        <v/>
      </c>
      <c r="AR2585">
        <f>SUM(AR2505:AR2542,AR2548:AR2554,AR2565:AR2575)</f>
        <v/>
      </c>
      <c r="AT2585">
        <f>SUM(AT2505:AT2542,AT2548:AT2554,AT2565:AT2575)</f>
        <v/>
      </c>
      <c r="AU2585">
        <f>SUM(AU2505:AU2542,AU2548:AU2554,AU2565:AU2575)</f>
        <v/>
      </c>
      <c r="AV2585">
        <f>SUM(AV2505:AV2542,AV2548:AV2554,AV2565:AV2575)</f>
        <v/>
      </c>
      <c r="AW2585">
        <f>SUM(AW2505:AW2542,AW2548:AW2554,AW2565:AW2575)</f>
        <v/>
      </c>
      <c r="AY2585">
        <f>SUM(AY2505:AY2542,AY2548:AY2554,AY2565:AY2575)</f>
        <v/>
      </c>
      <c r="AZ2585">
        <f>SUM(AZ2505:AZ2542,AZ2548:AZ2554,AZ2565:AZ2575)</f>
        <v/>
      </c>
      <c r="BA2585">
        <f>SUM(BA2505:BA2542,BA2548:BA2554,BA2565:BA2575)</f>
        <v/>
      </c>
      <c r="BB2585">
        <f>SUM(BB2505:BB2542,BB2548:BB2554,BB2565:BB2575)</f>
        <v/>
      </c>
      <c r="BD2585">
        <f>SUM(BD2505:BD2542,BD2548:BD2554,BD2565:BD2575)</f>
        <v/>
      </c>
      <c r="BE2585">
        <f>SUM(BE2505:BE2542,BE2548:BE2554,BE2565:BE2575)</f>
        <v/>
      </c>
      <c r="BF2585">
        <f>SUM(BF2505:BF2542,BF2548:BF2554,BF2565:BF2575)</f>
        <v/>
      </c>
    </row>
    <row r="2586">
      <c r="A2586" t="inlineStr">
        <is>
          <t>Sum check</t>
        </is>
      </c>
      <c r="F2586">
        <f>F2584-F2585</f>
        <v/>
      </c>
      <c r="G2586">
        <f>G2584-G2585</f>
        <v/>
      </c>
      <c r="H2586">
        <f>H2584-H2585</f>
        <v/>
      </c>
      <c r="I2586">
        <f>I2584-I2585</f>
        <v/>
      </c>
      <c r="K2586">
        <f>K2584-K2585</f>
        <v/>
      </c>
      <c r="L2586">
        <f>L2584-L2585</f>
        <v/>
      </c>
      <c r="M2586">
        <f>M2584-M2585</f>
        <v/>
      </c>
      <c r="N2586">
        <f>N2584-N2585</f>
        <v/>
      </c>
      <c r="P2586">
        <f>P2584-P2585</f>
        <v/>
      </c>
      <c r="Q2586">
        <f>Q2584-Q2585</f>
        <v/>
      </c>
      <c r="R2586">
        <f>R2584-R2585</f>
        <v/>
      </c>
      <c r="S2586">
        <f>S2584-S2585</f>
        <v/>
      </c>
      <c r="U2586">
        <f>U2584-U2585</f>
        <v/>
      </c>
      <c r="V2586">
        <f>V2584-V2585</f>
        <v/>
      </c>
      <c r="W2586">
        <f>W2584-W2585</f>
        <v/>
      </c>
      <c r="X2586">
        <f>X2584-X2585</f>
        <v/>
      </c>
      <c r="Z2586">
        <f>Z2584-Z2585</f>
        <v/>
      </c>
      <c r="AA2586">
        <f>AA2584-AA2585</f>
        <v/>
      </c>
      <c r="AB2586">
        <f>AB2584-AB2585</f>
        <v/>
      </c>
      <c r="AC2586">
        <f>AC2584-AC2585</f>
        <v/>
      </c>
      <c r="AE2586">
        <f>AE2584-AE2585</f>
        <v/>
      </c>
      <c r="AF2586">
        <f>AF2584-AF2585</f>
        <v/>
      </c>
      <c r="AG2586">
        <f>AG2584-AG2585</f>
        <v/>
      </c>
      <c r="AH2586">
        <f>AH2584-AH2585</f>
        <v/>
      </c>
      <c r="AJ2586">
        <f>AJ2584-AJ2585</f>
        <v/>
      </c>
      <c r="AK2586">
        <f>AK2584-AK2585</f>
        <v/>
      </c>
      <c r="AL2586">
        <f>AL2584-AL2585</f>
        <v/>
      </c>
      <c r="AM2586">
        <f>AM2584-AM2585</f>
        <v/>
      </c>
      <c r="AO2586">
        <f>AO2584-AO2585</f>
        <v/>
      </c>
      <c r="AP2586">
        <f>AP2584-AP2585</f>
        <v/>
      </c>
      <c r="AQ2586">
        <f>AQ2584-AQ2585</f>
        <v/>
      </c>
      <c r="AR2586">
        <f>AR2584-AR2585</f>
        <v/>
      </c>
      <c r="AT2586">
        <f>AT2584-AT2585</f>
        <v/>
      </c>
      <c r="AU2586">
        <f>AU2584-AU2585</f>
        <v/>
      </c>
      <c r="AV2586">
        <f>AV2584-AV2585</f>
        <v/>
      </c>
      <c r="AW2586">
        <f>AW2584-AW2585</f>
        <v/>
      </c>
      <c r="AY2586">
        <f>AY2584-AY2585</f>
        <v/>
      </c>
      <c r="AZ2586">
        <f>AZ2584-AZ2585</f>
        <v/>
      </c>
      <c r="BA2586">
        <f>BA2584-BA2585</f>
        <v/>
      </c>
      <c r="BB2586">
        <f>BB2584-BB2585</f>
        <v/>
      </c>
      <c r="BD2586">
        <f>BD2584-BD2585</f>
        <v/>
      </c>
      <c r="BE2586">
        <f>BE2584-BE2585</f>
        <v/>
      </c>
      <c r="BF2586">
        <f>BF2584-BF2585</f>
        <v/>
      </c>
    </row>
    <row r="2588">
      <c r="A2588" t="inlineStr">
        <is>
          <t>Less: total un-amortized debt discount</t>
        </is>
      </c>
      <c r="C2588" t="inlineStr">
        <is>
          <t>Million</t>
        </is>
      </c>
      <c r="D2588" t="inlineStr">
        <is>
          <t>QQQQ</t>
        </is>
      </c>
      <c r="I2588" t="n">
        <v>26</v>
      </c>
      <c r="K2588" t="n">
        <v>92</v>
      </c>
      <c r="L2588" t="n">
        <v>67</v>
      </c>
      <c r="M2588" t="n">
        <v>60</v>
      </c>
      <c r="N2588" t="n">
        <v>59</v>
      </c>
      <c r="P2588" t="n">
        <v>49</v>
      </c>
      <c r="Q2588" t="n">
        <v>45</v>
      </c>
      <c r="R2588" t="n">
        <v>32</v>
      </c>
      <c r="S2588" t="n">
        <v>246</v>
      </c>
      <c r="U2588" t="n">
        <v>255</v>
      </c>
      <c r="V2588" t="n">
        <v>211</v>
      </c>
      <c r="W2588" t="n">
        <v>213</v>
      </c>
      <c r="X2588" t="n">
        <v>229</v>
      </c>
      <c r="Z2588" t="n">
        <v>243</v>
      </c>
      <c r="AA2588" t="n">
        <v>239</v>
      </c>
      <c r="AB2588" t="n">
        <v>238</v>
      </c>
      <c r="AC2588" t="n">
        <v>236</v>
      </c>
      <c r="AE2588" t="n">
        <v>230</v>
      </c>
      <c r="AF2588" t="n">
        <v>233</v>
      </c>
      <c r="AG2588" t="n">
        <v>242</v>
      </c>
      <c r="AH2588" t="n">
        <v>222</v>
      </c>
      <c r="AJ2588" t="n">
        <v>218</v>
      </c>
      <c r="AK2588" t="n">
        <v>216</v>
      </c>
      <c r="AL2588" t="n">
        <v>223</v>
      </c>
      <c r="AM2588" t="n">
        <v>211</v>
      </c>
      <c r="AO2588" t="n">
        <v>233</v>
      </c>
      <c r="AP2588" t="n">
        <v>734</v>
      </c>
      <c r="AQ2588" t="n">
        <v>780</v>
      </c>
      <c r="AR2588" t="n">
        <v>749</v>
      </c>
      <c r="AT2588" t="n">
        <v>515</v>
      </c>
      <c r="AU2588" t="n">
        <v>496</v>
      </c>
      <c r="AV2588" t="n">
        <v>468</v>
      </c>
      <c r="AW2588" t="n">
        <v>458</v>
      </c>
      <c r="AY2588" t="n">
        <v>439</v>
      </c>
      <c r="AZ2588" t="n">
        <v>421</v>
      </c>
      <c r="BA2588" t="n">
        <v>401</v>
      </c>
      <c r="BB2588" t="n">
        <v>386</v>
      </c>
      <c r="BD2588" t="n">
        <v>396</v>
      </c>
      <c r="BE2588" t="n">
        <v>385</v>
      </c>
      <c r="BF2588" t="n">
        <v>362</v>
      </c>
    </row>
    <row r="2589">
      <c r="A2589" t="inlineStr">
        <is>
          <t>Less: current maturities</t>
        </is>
      </c>
      <c r="C2589" t="inlineStr">
        <is>
          <t>Million</t>
        </is>
      </c>
      <c r="D2589" t="inlineStr">
        <is>
          <t>QQQQ</t>
        </is>
      </c>
      <c r="F2589" t="n">
        <v>1256</v>
      </c>
      <c r="G2589" t="n">
        <v>1298</v>
      </c>
      <c r="H2589" t="n">
        <v>1335</v>
      </c>
      <c r="I2589" t="n">
        <v>1446</v>
      </c>
      <c r="K2589" t="n">
        <v>1441</v>
      </c>
      <c r="L2589" t="n">
        <v>1523</v>
      </c>
      <c r="M2589" t="n">
        <v>1439</v>
      </c>
      <c r="N2589" t="n">
        <v>1708</v>
      </c>
      <c r="P2589" t="n">
        <v>1284</v>
      </c>
      <c r="Q2589" t="n">
        <v>1642</v>
      </c>
      <c r="R2589" t="n">
        <v>1712</v>
      </c>
      <c r="S2589" t="n">
        <v>2231</v>
      </c>
      <c r="U2589" t="n">
        <v>2610</v>
      </c>
      <c r="V2589" t="n">
        <v>1715</v>
      </c>
      <c r="W2589" t="n">
        <v>1798</v>
      </c>
      <c r="X2589" t="n">
        <v>1855</v>
      </c>
      <c r="Z2589" t="n">
        <v>1714</v>
      </c>
      <c r="AA2589" t="n">
        <v>2334</v>
      </c>
      <c r="AB2589" t="n">
        <v>2467</v>
      </c>
      <c r="AC2589" t="n">
        <v>2554</v>
      </c>
      <c r="AE2589" t="n">
        <v>2793</v>
      </c>
      <c r="AF2589" t="n">
        <v>2213</v>
      </c>
      <c r="AG2589" t="n">
        <v>2493</v>
      </c>
      <c r="AH2589" t="n">
        <v>3213</v>
      </c>
      <c r="AJ2589" t="n">
        <v>3286</v>
      </c>
      <c r="AK2589" t="n">
        <v>3417</v>
      </c>
      <c r="AL2589" t="n">
        <v>3504</v>
      </c>
      <c r="AM2589" t="n">
        <v>2749</v>
      </c>
      <c r="AO2589" t="n">
        <v>3415</v>
      </c>
      <c r="AP2589" t="n">
        <v>2471</v>
      </c>
      <c r="AQ2589" t="n">
        <v>2610</v>
      </c>
      <c r="AR2589" t="n">
        <v>2697</v>
      </c>
      <c r="AT2589" t="n">
        <v>2339</v>
      </c>
      <c r="AU2589" t="n">
        <v>2692</v>
      </c>
      <c r="AV2589" t="n">
        <v>2405</v>
      </c>
      <c r="AW2589" t="n">
        <v>2315</v>
      </c>
      <c r="AY2589" t="n">
        <v>2208</v>
      </c>
      <c r="AZ2589" t="n">
        <v>1933</v>
      </c>
      <c r="BA2589" t="n">
        <v>2560</v>
      </c>
      <c r="BB2589" t="n">
        <v>3059</v>
      </c>
      <c r="BD2589" t="n">
        <v>3370</v>
      </c>
      <c r="BE2589" t="n">
        <v>3717</v>
      </c>
      <c r="BF2589" t="n">
        <v>3607</v>
      </c>
    </row>
    <row r="2590">
      <c r="A2590" t="inlineStr">
        <is>
          <t>Long-term debt, net of current maturities</t>
        </is>
      </c>
      <c r="C2590" t="inlineStr">
        <is>
          <t>Million</t>
        </is>
      </c>
      <c r="D2590" t="inlineStr">
        <is>
          <t>QQQQ</t>
        </is>
      </c>
      <c r="F2590" t="n">
        <v>6646</v>
      </c>
      <c r="G2590" t="n">
        <v>7987</v>
      </c>
      <c r="H2590" t="n">
        <v>8863</v>
      </c>
      <c r="AH2590" t="n">
        <v>20566</v>
      </c>
      <c r="AJ2590" t="n">
        <v>20065</v>
      </c>
      <c r="AK2590" t="n">
        <v>21222</v>
      </c>
      <c r="AL2590" t="n">
        <v>21055</v>
      </c>
      <c r="AM2590" t="n">
        <v>20896</v>
      </c>
      <c r="AO2590" t="n">
        <v>21033</v>
      </c>
      <c r="AP2590" t="n">
        <v>28193</v>
      </c>
      <c r="AQ2590" t="n">
        <v>29593</v>
      </c>
      <c r="AR2590" t="n">
        <v>29324</v>
      </c>
      <c r="AT2590" t="n">
        <v>36785</v>
      </c>
      <c r="AU2590" t="n">
        <v>36729</v>
      </c>
      <c r="AV2590" t="n">
        <v>35470</v>
      </c>
      <c r="AW2590" t="n">
        <v>35008</v>
      </c>
      <c r="AY2590" t="n">
        <v>34885</v>
      </c>
      <c r="AZ2590" t="n">
        <v>34421</v>
      </c>
      <c r="BA2590" t="n">
        <v>33598</v>
      </c>
      <c r="BB2590" t="n">
        <v>31844</v>
      </c>
      <c r="BD2590" t="n">
        <v>31089</v>
      </c>
      <c r="BE2590" t="n">
        <v>30340</v>
      </c>
      <c r="BF2590" t="n">
        <v>29308</v>
      </c>
    </row>
    <row r="2591">
      <c r="A2591" t="inlineStr">
        <is>
          <t>Long-term debt, net of current maturities-c</t>
        </is>
      </c>
      <c r="F2591">
        <f>SUM(F2584)-SUM(F2588:F2589)</f>
        <v/>
      </c>
      <c r="G2591">
        <f>SUM(G2584)-SUM(G2588:G2589)</f>
        <v/>
      </c>
      <c r="H2591">
        <f>SUM(H2584)-SUM(H2588:H2589)</f>
        <v/>
      </c>
      <c r="I2591">
        <f>SUM(I2584)-SUM(I2588:I2589)</f>
        <v/>
      </c>
      <c r="N2591">
        <f>SUM(N2584)-SUM(N2588:N2589)</f>
        <v/>
      </c>
      <c r="S2591">
        <f>SUM(S2584)-SUM(S2588:S2589)</f>
        <v/>
      </c>
      <c r="X2591">
        <f>SUM(X2584)-SUM(X2588:X2589)</f>
        <v/>
      </c>
      <c r="AC2591">
        <f>SUM(AC2584)-SUM(AC2588:AC2589)</f>
        <v/>
      </c>
      <c r="AH2591">
        <f>SUM(AH2584)-SUM(AH2588:AH2589)</f>
        <v/>
      </c>
      <c r="AJ2591">
        <f>SUM(AJ2584)-SUM(AJ2588:AJ2589)</f>
        <v/>
      </c>
      <c r="AK2591">
        <f>SUM(AK2584)-SUM(AK2588:AK2589)</f>
        <v/>
      </c>
      <c r="AL2591">
        <f>SUM(AL2584)-SUM(AL2588:AL2589)</f>
        <v/>
      </c>
      <c r="AM2591">
        <f>SUM(AM2584)-SUM(AM2588:AM2589)</f>
        <v/>
      </c>
      <c r="AO2591">
        <f>SUM(AO2584)-SUM(AO2588:AO2589)</f>
        <v/>
      </c>
      <c r="AP2591">
        <f>SUM(AP2584)-SUM(AP2588:AP2589)</f>
        <v/>
      </c>
      <c r="AQ2591">
        <f>SUM(AQ2584)-SUM(AQ2588:AQ2589)</f>
        <v/>
      </c>
      <c r="AR2591">
        <f>SUM(AR2584)-SUM(AR2588:AR2589)</f>
        <v/>
      </c>
      <c r="AT2591">
        <f>SUM(AT2584)-SUM(AT2588:AT2589)</f>
        <v/>
      </c>
      <c r="AU2591">
        <f>SUM(AU2584)-SUM(AU2588:AU2589)</f>
        <v/>
      </c>
      <c r="AV2591">
        <f>SUM(AV2584)-SUM(AV2588:AV2589)</f>
        <v/>
      </c>
      <c r="AW2591">
        <f>SUM(AW2584)-SUM(AW2588:AW2589)</f>
        <v/>
      </c>
      <c r="AY2591">
        <f>SUM(AY2584)-SUM(AY2588:AY2589)</f>
        <v/>
      </c>
      <c r="AZ2591">
        <f>SUM(AZ2584)-SUM(AZ2588:AZ2589)</f>
        <v/>
      </c>
      <c r="BA2591">
        <f>SUM(BA2584)-SUM(BA2588:BA2589)</f>
        <v/>
      </c>
      <c r="BB2591">
        <f>SUM(BB2584)-SUM(BB2588:BB2589)</f>
        <v/>
      </c>
      <c r="BD2591">
        <f>SUM(BD2584)-SUM(BD2588:BD2589)</f>
        <v/>
      </c>
      <c r="BE2591">
        <f>SUM(BE2584)-SUM(BE2588:BE2589)</f>
        <v/>
      </c>
      <c r="BF2591">
        <f>SUM(BF2584)-SUM(BF2588:BF2589)</f>
        <v/>
      </c>
    </row>
    <row r="2592">
      <c r="A2592" t="inlineStr">
        <is>
          <t>Sum check</t>
        </is>
      </c>
      <c r="F2592">
        <f>F2590-F2591</f>
        <v/>
      </c>
      <c r="G2592">
        <f>G2590-G2591</f>
        <v/>
      </c>
      <c r="H2592">
        <f>H2590-H2591</f>
        <v/>
      </c>
      <c r="I2592">
        <f>I2590-I2591</f>
        <v/>
      </c>
      <c r="N2592">
        <f>N2590-N2591</f>
        <v/>
      </c>
      <c r="S2592">
        <f>S2590-S2591</f>
        <v/>
      </c>
      <c r="X2592">
        <f>X2590-X2591</f>
        <v/>
      </c>
      <c r="AC2592">
        <f>AC2590-AC2591</f>
        <v/>
      </c>
      <c r="AH2592">
        <f>AH2590-AH2591</f>
        <v/>
      </c>
      <c r="AJ2592">
        <f>AJ2590-AJ2591</f>
        <v/>
      </c>
      <c r="AK2592">
        <f>AK2590-AK2591</f>
        <v/>
      </c>
      <c r="AL2592">
        <f>AL2590-AL2591</f>
        <v/>
      </c>
      <c r="AM2592">
        <f>AM2590-AM2591</f>
        <v/>
      </c>
      <c r="AO2592">
        <f>AO2590-AO2591</f>
        <v/>
      </c>
      <c r="AP2592">
        <f>AP2590-AP2591</f>
        <v/>
      </c>
      <c r="AQ2592">
        <f>AQ2590-AQ2591</f>
        <v/>
      </c>
      <c r="AR2592">
        <f>AR2590-AR2591</f>
        <v/>
      </c>
      <c r="AT2592">
        <f>AT2590-AT2591</f>
        <v/>
      </c>
      <c r="AU2592">
        <f>AU2590-AU2591</f>
        <v/>
      </c>
      <c r="AV2592">
        <f>AV2590-AV2591</f>
        <v/>
      </c>
      <c r="AW2592">
        <f>AW2590-AW2591</f>
        <v/>
      </c>
      <c r="AY2592">
        <f>AY2590-AY2591</f>
        <v/>
      </c>
      <c r="AZ2592">
        <f>AZ2590-AZ2591</f>
        <v/>
      </c>
      <c r="BA2592">
        <f>BA2590-BA2591</f>
        <v/>
      </c>
      <c r="BB2592">
        <f>BB2590-BB2591</f>
        <v/>
      </c>
      <c r="BD2592">
        <f>BD2590-BD2591</f>
        <v/>
      </c>
      <c r="BE2592">
        <f>BE2590-BE2591</f>
        <v/>
      </c>
      <c r="BF2592">
        <f>BF2590-BF2591</f>
        <v/>
      </c>
    </row>
    <row r="2593">
      <c r="A2593" t="inlineStr">
        <is>
          <t>Link check</t>
        </is>
      </c>
      <c r="F2593">
        <f>F2590-F1976</f>
        <v/>
      </c>
      <c r="G2593">
        <f>G2590-G1976</f>
        <v/>
      </c>
      <c r="H2593">
        <f>H2590-H1976</f>
        <v/>
      </c>
      <c r="I2593">
        <f>I2590-I1976</f>
        <v/>
      </c>
      <c r="N2593">
        <f>N2590-N1976</f>
        <v/>
      </c>
      <c r="S2593">
        <f>S2590-S1976</f>
        <v/>
      </c>
      <c r="X2593">
        <f>X2590-X1976</f>
        <v/>
      </c>
      <c r="AC2593">
        <f>AC2590-AC1976</f>
        <v/>
      </c>
      <c r="AH2593">
        <f>AH2590-AH1976</f>
        <v/>
      </c>
      <c r="AJ2593">
        <f>AJ2590-AJ1974</f>
        <v/>
      </c>
      <c r="AK2593">
        <f>AK2590-AK1974</f>
        <v/>
      </c>
      <c r="AL2593">
        <f>AL2590-AL1974</f>
        <v/>
      </c>
      <c r="AM2593">
        <f>AM2590-AM1976</f>
        <v/>
      </c>
      <c r="AO2593">
        <f>AO2590-AO1974</f>
        <v/>
      </c>
      <c r="AP2593">
        <f>AP2590-AP1974</f>
        <v/>
      </c>
      <c r="AQ2593">
        <f>AQ2590-AQ1974</f>
        <v/>
      </c>
      <c r="AR2593">
        <f>AR2590-AR1976</f>
        <v/>
      </c>
      <c r="AT2593">
        <f>AT2590-AT1974</f>
        <v/>
      </c>
      <c r="AU2593">
        <f>AU2590-AU1974</f>
        <v/>
      </c>
      <c r="AV2593">
        <f>AV2590-AV1976</f>
        <v/>
      </c>
      <c r="AW2593">
        <f>AW2590-AW1974</f>
        <v/>
      </c>
      <c r="AY2593">
        <f>AY2590-AY1974</f>
        <v/>
      </c>
      <c r="AZ2593">
        <f>AZ2590-AZ1974</f>
        <v/>
      </c>
      <c r="BA2593">
        <f>BA2590-BA1974</f>
        <v/>
      </c>
      <c r="BB2593">
        <f>BB2590-BB1974</f>
        <v/>
      </c>
      <c r="BD2593">
        <f>BD2590-BD1976</f>
        <v/>
      </c>
      <c r="BE2593">
        <f>BE2590-BE1976</f>
        <v/>
      </c>
    </row>
    <row r="2595">
      <c r="A2595" t="inlineStr">
        <is>
          <t>Long-term debt and capital lease obligations, net of current maturities</t>
        </is>
      </c>
      <c r="C2595" t="inlineStr">
        <is>
          <t>Million</t>
        </is>
      </c>
      <c r="D2595" t="inlineStr">
        <is>
          <t>QQQQ</t>
        </is>
      </c>
      <c r="I2595" t="n">
        <v>15353</v>
      </c>
      <c r="K2595" t="n">
        <v>15244</v>
      </c>
      <c r="L2595" t="n">
        <v>15205</v>
      </c>
      <c r="M2595" t="n">
        <v>15651</v>
      </c>
      <c r="N2595" t="n">
        <v>16196</v>
      </c>
      <c r="P2595" t="n">
        <v>17638</v>
      </c>
      <c r="Q2595" t="n">
        <v>17152</v>
      </c>
      <c r="R2595" t="n">
        <v>18849</v>
      </c>
      <c r="S2595" t="n">
        <v>18330</v>
      </c>
      <c r="U2595" t="n">
        <v>19134</v>
      </c>
      <c r="V2595" t="n">
        <v>21131</v>
      </c>
      <c r="W2595" t="n">
        <v>21545</v>
      </c>
      <c r="X2595" t="n">
        <v>22489</v>
      </c>
      <c r="Z2595" t="n">
        <v>22829</v>
      </c>
      <c r="AA2595" t="n">
        <v>22525</v>
      </c>
      <c r="AB2595" t="n">
        <v>22217</v>
      </c>
      <c r="AC2595" t="n">
        <v>22511</v>
      </c>
      <c r="AE2595" t="n">
        <v>21946</v>
      </c>
      <c r="AF2595" t="n">
        <v>21863</v>
      </c>
      <c r="AG2595" t="n">
        <v>22274</v>
      </c>
    </row>
    <row r="2596">
      <c r="A2596" t="inlineStr">
        <is>
          <t>Long-term debt and capital lease obligations, net of current maturities-c</t>
        </is>
      </c>
      <c r="I2596">
        <f>SUM(I2584)-SUM(I2588:I2589)</f>
        <v/>
      </c>
      <c r="K2596">
        <f>SUM(K2584)-SUM(K2588:K2589)</f>
        <v/>
      </c>
      <c r="L2596">
        <f>SUM(L2584)-SUM(L2588:L2589)</f>
        <v/>
      </c>
      <c r="M2596">
        <f>SUM(M2584)-SUM(M2588:M2589)</f>
        <v/>
      </c>
      <c r="N2596">
        <f>SUM(N2584)-SUM(N2588:N2589)</f>
        <v/>
      </c>
      <c r="P2596">
        <f>SUM(P2584)-SUM(P2588:P2589)</f>
        <v/>
      </c>
      <c r="Q2596">
        <f>SUM(Q2584)-SUM(Q2588:Q2589)</f>
        <v/>
      </c>
      <c r="R2596">
        <f>SUM(R2584)-SUM(R2588:R2589)</f>
        <v/>
      </c>
      <c r="S2596">
        <f>SUM(S2584)-SUM(S2588:S2589)</f>
        <v/>
      </c>
      <c r="U2596">
        <f>SUM(U2584)-SUM(U2588:U2589)</f>
        <v/>
      </c>
      <c r="V2596">
        <f>SUM(V2584)-SUM(V2588:V2589)</f>
        <v/>
      </c>
      <c r="W2596">
        <f>SUM(W2584)-SUM(W2588:W2589)</f>
        <v/>
      </c>
      <c r="X2596">
        <f>SUM(X2584)-SUM(X2588:X2589)</f>
        <v/>
      </c>
      <c r="Z2596">
        <f>SUM(Z2584)-SUM(Z2588:Z2589)</f>
        <v/>
      </c>
      <c r="AA2596">
        <f>SUM(AA2584)-SUM(AA2588:AA2589)</f>
        <v/>
      </c>
      <c r="AB2596">
        <f>SUM(AB2584)-SUM(AB2588:AB2589)</f>
        <v/>
      </c>
      <c r="AC2596">
        <f>SUM(AC2584)-SUM(AC2588:AC2589)</f>
        <v/>
      </c>
      <c r="AE2596">
        <f>SUM(AE2584)-SUM(AE2588:AE2589)</f>
        <v/>
      </c>
      <c r="AF2596">
        <f>SUM(AF2584)-SUM(AF2588:AF2589)</f>
        <v/>
      </c>
      <c r="AG2596">
        <f>SUM(AG2584)-SUM(AG2588:AG2589)</f>
        <v/>
      </c>
      <c r="AH2596">
        <f>SUM(AH2584)-SUM(AH2588:AH2589)</f>
        <v/>
      </c>
      <c r="AM2596">
        <f>SUM(AM2584)-SUM(AM2588:AM2589)</f>
        <v/>
      </c>
      <c r="AR2596">
        <f>SUM(AR2584)-SUM(AR2588:AR2589)</f>
        <v/>
      </c>
      <c r="AV2596">
        <f>SUM(AV2584)-SUM(AV2588:AV2589)</f>
        <v/>
      </c>
    </row>
    <row r="2597">
      <c r="A2597" t="inlineStr">
        <is>
          <t>Sum check</t>
        </is>
      </c>
      <c r="I2597">
        <f>I2595-I2596</f>
        <v/>
      </c>
      <c r="K2597">
        <f>K2595-K2596</f>
        <v/>
      </c>
      <c r="L2597">
        <f>L2595-L2596</f>
        <v/>
      </c>
      <c r="M2597">
        <f>M2595-M2596</f>
        <v/>
      </c>
      <c r="N2597">
        <f>N2595-N2596</f>
        <v/>
      </c>
      <c r="P2597">
        <f>P2595-P2596</f>
        <v/>
      </c>
      <c r="Q2597">
        <f>Q2595-Q2596</f>
        <v/>
      </c>
      <c r="R2597">
        <f>R2595-R2596</f>
        <v/>
      </c>
      <c r="S2597">
        <f>S2595-S2596</f>
        <v/>
      </c>
      <c r="U2597">
        <f>U2595-U2596</f>
        <v/>
      </c>
      <c r="V2597">
        <f>V2595-V2596</f>
        <v/>
      </c>
      <c r="W2597">
        <f>W2595-W2596</f>
        <v/>
      </c>
      <c r="X2597">
        <f>X2595-X2596</f>
        <v/>
      </c>
      <c r="Z2597">
        <f>Z2595-Z2596</f>
        <v/>
      </c>
      <c r="AA2597">
        <f>AA2595-AA2596</f>
        <v/>
      </c>
      <c r="AB2597">
        <f>AB2595-AB2596</f>
        <v/>
      </c>
      <c r="AC2597">
        <f>AC2595-AC2596</f>
        <v/>
      </c>
      <c r="AE2597">
        <f>AE2595-AE2596</f>
        <v/>
      </c>
      <c r="AF2597">
        <f>AF2595-AF2596</f>
        <v/>
      </c>
      <c r="AG2597">
        <f>AG2595-AG2596</f>
        <v/>
      </c>
      <c r="AH2597">
        <f>AH2595-AH2596</f>
        <v/>
      </c>
      <c r="AM2597">
        <f>AM2595-AM2596</f>
        <v/>
      </c>
      <c r="AR2597">
        <f>AR2595-AR2596</f>
        <v/>
      </c>
      <c r="AV2597">
        <f>AV2595-AV2596</f>
        <v/>
      </c>
    </row>
    <row r="2598">
      <c r="A2598" t="inlineStr">
        <is>
          <t>Link check</t>
        </is>
      </c>
      <c r="I2598">
        <f>I2595-I1974</f>
        <v/>
      </c>
      <c r="K2598">
        <f>K2595-K1974</f>
        <v/>
      </c>
      <c r="L2598">
        <f>L2595-L1974</f>
        <v/>
      </c>
      <c r="M2598">
        <f>M2595-M1974</f>
        <v/>
      </c>
      <c r="N2598">
        <f>N2595-N1974</f>
        <v/>
      </c>
      <c r="P2598">
        <f>P2595-P1974</f>
        <v/>
      </c>
      <c r="Q2598">
        <f>Q2595-Q1974</f>
        <v/>
      </c>
      <c r="R2598">
        <f>R2595-R1974</f>
        <v/>
      </c>
      <c r="S2598">
        <f>S2595-S1974</f>
        <v/>
      </c>
      <c r="U2598">
        <f>U2595-U1974</f>
        <v/>
      </c>
      <c r="V2598">
        <f>V2595-V1974</f>
        <v/>
      </c>
      <c r="W2598">
        <f>W2595-W1974</f>
        <v/>
      </c>
      <c r="X2598">
        <f>X2595-X1974</f>
        <v/>
      </c>
      <c r="Z2598">
        <f>Z2595-Z1974</f>
        <v/>
      </c>
      <c r="AA2598">
        <f>AA2595-AA1974</f>
        <v/>
      </c>
      <c r="AB2598">
        <f>AB2595-AB1974</f>
        <v/>
      </c>
      <c r="AC2598">
        <f>AC2595-AC1974</f>
        <v/>
      </c>
      <c r="AE2598">
        <f>AE2595-AE1974</f>
        <v/>
      </c>
      <c r="AF2598">
        <f>AF2595-AF1974</f>
        <v/>
      </c>
      <c r="AG2598">
        <f>AG2595-AG1974</f>
        <v/>
      </c>
      <c r="AH2598">
        <f>AH2595-AH1974</f>
        <v/>
      </c>
      <c r="AM2598">
        <f>AM2595-AM1974</f>
        <v/>
      </c>
      <c r="AR2598">
        <f>AR2595-AR1974</f>
        <v/>
      </c>
      <c r="AV2598">
        <f>AV2595-AV1974</f>
        <v/>
      </c>
    </row>
    <row r="2600">
      <c r="A2600" t="inlineStr">
        <is>
          <t>Supplemental information related to leases</t>
        </is>
      </c>
    </row>
    <row r="2601">
      <c r="A2601" t="inlineStr">
        <is>
          <t>Cash paid for amounts included in the measurement of lease liabilities</t>
        </is>
      </c>
    </row>
    <row r="2602">
      <c r="A2602" t="inlineStr">
        <is>
          <t>Operating cash flows from operating leases</t>
        </is>
      </c>
      <c r="C2602" t="inlineStr">
        <is>
          <t>Million</t>
        </is>
      </c>
      <c r="D2602" t="inlineStr">
        <is>
          <t>QQQQ</t>
        </is>
      </c>
      <c r="AI2602" t="n">
        <v>1931</v>
      </c>
      <c r="AN2602" t="n">
        <v>2013</v>
      </c>
      <c r="AS2602" t="n">
        <v>2028</v>
      </c>
      <c r="AX2602" t="n">
        <v>2053</v>
      </c>
      <c r="BC2602" t="n">
        <v>1990</v>
      </c>
    </row>
    <row r="2603">
      <c r="A2603" t="inlineStr">
        <is>
          <t>Operating cash flows from finance leases</t>
        </is>
      </c>
      <c r="C2603" t="inlineStr">
        <is>
          <t>Million</t>
        </is>
      </c>
      <c r="D2603" t="inlineStr">
        <is>
          <t>QQQQ</t>
        </is>
      </c>
      <c r="AI2603" t="n">
        <v>48</v>
      </c>
      <c r="AN2603" t="n">
        <v>43</v>
      </c>
      <c r="AS2603" t="n">
        <v>39</v>
      </c>
      <c r="AX2603" t="n">
        <v>37</v>
      </c>
      <c r="BC2603" t="n">
        <v>47</v>
      </c>
    </row>
    <row r="2604">
      <c r="A2604" t="inlineStr">
        <is>
          <t>Financing cash flows from finance leases</t>
        </is>
      </c>
      <c r="C2604" t="inlineStr">
        <is>
          <t>Million</t>
        </is>
      </c>
      <c r="D2604" t="inlineStr">
        <is>
          <t>QQQQ</t>
        </is>
      </c>
      <c r="AI2604" t="n">
        <v>78</v>
      </c>
      <c r="AN2604" t="n">
        <v>83</v>
      </c>
      <c r="AS2604" t="n">
        <v>114</v>
      </c>
      <c r="AX2604" t="n">
        <v>126</v>
      </c>
      <c r="BC2604" t="n">
        <v>190</v>
      </c>
    </row>
    <row r="2606">
      <c r="A2606" t="inlineStr">
        <is>
          <t>Non- cash transaction included in the measurement of lease liabilities:</t>
        </is>
      </c>
    </row>
    <row r="2607">
      <c r="A2607" t="inlineStr">
        <is>
          <t>ROU assets acquired through operating leases</t>
        </is>
      </c>
      <c r="C2607" t="inlineStr">
        <is>
          <t>Million</t>
        </is>
      </c>
      <c r="D2607" t="inlineStr">
        <is>
          <t>QQQQ</t>
        </is>
      </c>
      <c r="AI2607" t="n">
        <v>1292</v>
      </c>
      <c r="AN2607" t="n">
        <v>1145</v>
      </c>
      <c r="AS2607" t="n">
        <v>917</v>
      </c>
      <c r="AX2607" t="n">
        <v>1386</v>
      </c>
      <c r="BC2607" t="n">
        <v>1483</v>
      </c>
    </row>
    <row r="2608">
      <c r="A2608" t="inlineStr">
        <is>
          <t>Operating lease conversion to finance lease</t>
        </is>
      </c>
      <c r="C2608" t="inlineStr">
        <is>
          <t>Million</t>
        </is>
      </c>
      <c r="D2608" t="inlineStr">
        <is>
          <t>QQQQ</t>
        </is>
      </c>
      <c r="AN2608" t="n">
        <v>41</v>
      </c>
      <c r="AS2608" t="n">
        <v>5</v>
      </c>
      <c r="AX2608" t="n">
        <v>102</v>
      </c>
      <c r="BC2608" t="n">
        <v>107</v>
      </c>
    </row>
    <row r="2609">
      <c r="A2609" t="inlineStr">
        <is>
          <t>Property and equipment acquired through finance leases</t>
        </is>
      </c>
      <c r="C2609" t="inlineStr">
        <is>
          <t>Million</t>
        </is>
      </c>
      <c r="D2609" t="inlineStr">
        <is>
          <t>QQQQ</t>
        </is>
      </c>
      <c r="AN2609" t="n">
        <v>20</v>
      </c>
      <c r="AS2609" t="n">
        <v>11</v>
      </c>
      <c r="AX2609" t="n">
        <v>180</v>
      </c>
      <c r="BC2609" t="n">
        <v>46</v>
      </c>
    </row>
    <row r="2610">
      <c r="A2610" t="inlineStr">
        <is>
          <t>Gain on sales leaseback transactions, net</t>
        </is>
      </c>
      <c r="C2610" t="inlineStr">
        <is>
          <t>Million</t>
        </is>
      </c>
      <c r="D2610" t="inlineStr">
        <is>
          <t>QQQQ</t>
        </is>
      </c>
      <c r="AI2610" t="n">
        <v>59</v>
      </c>
      <c r="AN2610" t="n">
        <v>107</v>
      </c>
      <c r="AS2610" t="n">
        <v>107</v>
      </c>
      <c r="AX2610" t="n">
        <v>25</v>
      </c>
      <c r="BC2610" t="n">
        <v>2</v>
      </c>
    </row>
    <row r="2611">
      <c r="A2611" t="inlineStr">
        <is>
          <t>Finance lease conversion to operating lease</t>
        </is>
      </c>
      <c r="C2611" t="inlineStr">
        <is>
          <t>Million</t>
        </is>
      </c>
      <c r="D2611" t="inlineStr">
        <is>
          <t>QQQQ</t>
        </is>
      </c>
      <c r="BC2611" t="n">
        <v>3</v>
      </c>
    </row>
    <row r="2613">
      <c r="A2613" t="inlineStr">
        <is>
          <t>Income tax provision (benefit)</t>
        </is>
      </c>
    </row>
    <row r="2614">
      <c r="A2614" t="inlineStr">
        <is>
          <t>Current income tax provision (benefit):</t>
        </is>
      </c>
    </row>
    <row r="2615">
      <c r="A2615" t="inlineStr">
        <is>
          <t>State and local</t>
        </is>
      </c>
      <c r="C2615" t="inlineStr">
        <is>
          <t>Million</t>
        </is>
      </c>
      <c r="D2615" t="inlineStr">
        <is>
          <t>QQQQ</t>
        </is>
      </c>
      <c r="Y2615" t="n">
        <v>12</v>
      </c>
      <c r="AD2615" t="n">
        <v>24</v>
      </c>
      <c r="AI2615" t="n">
        <v>3</v>
      </c>
      <c r="AN2615" t="n">
        <v>2</v>
      </c>
    </row>
    <row r="2616">
      <c r="A2616" t="inlineStr">
        <is>
          <t>Foreign</t>
        </is>
      </c>
      <c r="C2616" t="inlineStr">
        <is>
          <t>Million</t>
        </is>
      </c>
      <c r="D2616" t="inlineStr">
        <is>
          <t>QQQQ</t>
        </is>
      </c>
      <c r="AI2616" t="n">
        <v>29</v>
      </c>
      <c r="AN2616" t="n">
        <v>8</v>
      </c>
    </row>
    <row r="2617">
      <c r="A2617" t="inlineStr">
        <is>
          <t>Current income tax provision( benefit)</t>
        </is>
      </c>
      <c r="C2617" t="inlineStr">
        <is>
          <t>Million</t>
        </is>
      </c>
      <c r="D2617" t="inlineStr">
        <is>
          <t>QQQQ</t>
        </is>
      </c>
      <c r="J2617" t="n">
        <v>-22</v>
      </c>
      <c r="O2617" t="n">
        <v>-16</v>
      </c>
      <c r="T2617" t="n">
        <v>20</v>
      </c>
      <c r="Y2617" t="n">
        <v>12</v>
      </c>
      <c r="AD2617" t="n">
        <v>24</v>
      </c>
      <c r="AI2617" t="n">
        <v>32</v>
      </c>
      <c r="AN2617" t="n">
        <v>10</v>
      </c>
      <c r="BC2617" t="n">
        <v>-6</v>
      </c>
    </row>
    <row r="2618">
      <c r="A2618" t="inlineStr">
        <is>
          <t>Current income tax provision( benefit)-c</t>
        </is>
      </c>
      <c r="I2618">
        <f>SUM(I2615:I2616)</f>
        <v/>
      </c>
      <c r="N2618">
        <f>SUM(N2615:N2616)</f>
        <v/>
      </c>
      <c r="S2618">
        <f>SUM(S2615:S2616)</f>
        <v/>
      </c>
      <c r="X2618">
        <f>SUM(X2615:X2616)</f>
        <v/>
      </c>
      <c r="Y2618">
        <f>SUM(Y2615:Y2616)</f>
        <v/>
      </c>
      <c r="AC2618">
        <f>SUM(AC2615:AC2616)</f>
        <v/>
      </c>
      <c r="AD2618">
        <f>SUM(AD2615:AD2616)</f>
        <v/>
      </c>
      <c r="AH2618">
        <f>SUM(AH2615:AH2616)</f>
        <v/>
      </c>
      <c r="AI2618">
        <f>SUM(AI2615:AI2616)</f>
        <v/>
      </c>
      <c r="AM2618">
        <f>SUM(AM2615:AM2616)</f>
        <v/>
      </c>
      <c r="AN2618">
        <f>SUM(AN2615:AN2616)</f>
        <v/>
      </c>
      <c r="AR2618">
        <f>SUM(AR2615:AR2616)</f>
        <v/>
      </c>
      <c r="AV2618">
        <f>SUM(AV2615:AV2616)</f>
        <v/>
      </c>
    </row>
    <row r="2619">
      <c r="A2619" t="inlineStr">
        <is>
          <t>Sum check</t>
        </is>
      </c>
      <c r="I2619">
        <f>I2617-I2618</f>
        <v/>
      </c>
      <c r="N2619">
        <f>N2617-N2618</f>
        <v/>
      </c>
      <c r="S2619">
        <f>S2617-S2618</f>
        <v/>
      </c>
      <c r="X2619">
        <f>X2617-X2618</f>
        <v/>
      </c>
      <c r="Y2619">
        <f>Y2617-Y2618</f>
        <v/>
      </c>
      <c r="AC2619">
        <f>AC2617-AC2618</f>
        <v/>
      </c>
      <c r="AD2619">
        <f>AD2617-AD2618</f>
        <v/>
      </c>
      <c r="AH2619">
        <f>AH2617-AH2618</f>
        <v/>
      </c>
      <c r="AI2619">
        <f>AI2617-AI2618</f>
        <v/>
      </c>
      <c r="AM2619">
        <f>AM2617-AM2618</f>
        <v/>
      </c>
      <c r="AN2619">
        <f>AN2617-AN2618</f>
        <v/>
      </c>
      <c r="AR2619">
        <f>AR2617-AR2618</f>
        <v/>
      </c>
      <c r="AV2619">
        <f>AV2617-AV2618</f>
        <v/>
      </c>
    </row>
    <row r="2621">
      <c r="A2621" t="inlineStr">
        <is>
          <t>Deferred income tax provision (benefit):</t>
        </is>
      </c>
    </row>
    <row r="2622">
      <c r="A2622" t="inlineStr">
        <is>
          <t>Federal</t>
        </is>
      </c>
      <c r="C2622" t="inlineStr">
        <is>
          <t>Million</t>
        </is>
      </c>
      <c r="D2622" t="inlineStr">
        <is>
          <t>QQQQ</t>
        </is>
      </c>
      <c r="Y2622" t="n">
        <v>1508</v>
      </c>
      <c r="AD2622" t="n">
        <v>1085</v>
      </c>
      <c r="AI2622" t="n">
        <v>390</v>
      </c>
      <c r="AN2622" t="n">
        <v>498</v>
      </c>
      <c r="AS2622" t="n">
        <v>-2335</v>
      </c>
      <c r="AX2622" t="n">
        <v>-508</v>
      </c>
      <c r="BC2622" t="n">
        <v>59</v>
      </c>
    </row>
    <row r="2623">
      <c r="A2623" t="inlineStr">
        <is>
          <t>State and local</t>
        </is>
      </c>
      <c r="C2623" t="inlineStr">
        <is>
          <t>Million</t>
        </is>
      </c>
      <c r="D2623" t="inlineStr">
        <is>
          <t>QQQQ</t>
        </is>
      </c>
      <c r="Y2623" t="n">
        <v>103</v>
      </c>
      <c r="AD2623" t="n">
        <v>56</v>
      </c>
      <c r="AI2623" t="n">
        <v>50</v>
      </c>
      <c r="AN2623" t="n">
        <v>62</v>
      </c>
      <c r="AS2623" t="n">
        <v>-233</v>
      </c>
      <c r="AX2623" t="n">
        <v>-47</v>
      </c>
      <c r="BC2623" t="n">
        <v>6</v>
      </c>
    </row>
    <row r="2624">
      <c r="A2624" t="inlineStr">
        <is>
          <t>Deferred income tax provision benefit</t>
        </is>
      </c>
      <c r="C2624" t="inlineStr">
        <is>
          <t>Million</t>
        </is>
      </c>
      <c r="D2624" t="inlineStr">
        <is>
          <t>QQQQ</t>
        </is>
      </c>
      <c r="J2624" t="n">
        <v>-324</v>
      </c>
      <c r="O2624" t="n">
        <v>346</v>
      </c>
      <c r="T2624" t="n">
        <v>-3014</v>
      </c>
      <c r="Y2624" t="n">
        <v>1611</v>
      </c>
      <c r="AD2624" t="n">
        <v>1141</v>
      </c>
      <c r="AI2624" t="n">
        <v>440</v>
      </c>
      <c r="AN2624" t="n">
        <v>560</v>
      </c>
      <c r="AS2624" t="n">
        <v>-2568</v>
      </c>
      <c r="AX2624" t="n">
        <v>-555</v>
      </c>
      <c r="BC2624" t="n">
        <v>65</v>
      </c>
    </row>
    <row r="2625">
      <c r="A2625" t="inlineStr">
        <is>
          <t>Deferred income tax provision benefit-c</t>
        </is>
      </c>
      <c r="I2625">
        <f>SUM(I2622:I2623)</f>
        <v/>
      </c>
      <c r="N2625">
        <f>SUM(N2622:N2623)</f>
        <v/>
      </c>
      <c r="S2625">
        <f>SUM(S2622:S2623)</f>
        <v/>
      </c>
      <c r="X2625">
        <f>SUM(X2622:X2623)</f>
        <v/>
      </c>
      <c r="Y2625">
        <f>SUM(Y2622:Y2623)</f>
        <v/>
      </c>
      <c r="AC2625">
        <f>SUM(AC2622:AC2623)</f>
        <v/>
      </c>
      <c r="AD2625">
        <f>SUM(AD2622:AD2623)</f>
        <v/>
      </c>
      <c r="AH2625">
        <f>SUM(AH2622:AH2623)</f>
        <v/>
      </c>
      <c r="AI2625">
        <f>SUM(AI2622:AI2623)</f>
        <v/>
      </c>
      <c r="AM2625">
        <f>SUM(AM2622:AM2623)</f>
        <v/>
      </c>
      <c r="AN2625">
        <f>SUM(AN2622:AN2623)</f>
        <v/>
      </c>
      <c r="AR2625">
        <f>SUM(AR2622:AR2623)</f>
        <v/>
      </c>
      <c r="AS2625">
        <f>SUM(AS2622:AS2623)</f>
        <v/>
      </c>
      <c r="AV2625">
        <f>SUM(AV2622:AV2623)</f>
        <v/>
      </c>
      <c r="AX2625">
        <f>SUM(AX2622:AX2623)</f>
        <v/>
      </c>
      <c r="BC2625">
        <f>SUM(BC2622:BC2623)</f>
        <v/>
      </c>
    </row>
    <row r="2626">
      <c r="A2626" t="inlineStr">
        <is>
          <t>Sum check</t>
        </is>
      </c>
      <c r="I2626">
        <f>I2624-I2625</f>
        <v/>
      </c>
      <c r="N2626">
        <f>N2624-N2625</f>
        <v/>
      </c>
      <c r="S2626">
        <f>S2624-S2625</f>
        <v/>
      </c>
      <c r="X2626">
        <f>X2624-X2625</f>
        <v/>
      </c>
      <c r="Y2626">
        <f>Y2624-Y2625</f>
        <v/>
      </c>
      <c r="AC2626">
        <f>AC2624-AC2625</f>
        <v/>
      </c>
      <c r="AD2626">
        <f>AD2624-AD2625</f>
        <v/>
      </c>
      <c r="AH2626">
        <f>AH2624-AH2625</f>
        <v/>
      </c>
      <c r="AI2626">
        <f>AI2624-AI2625</f>
        <v/>
      </c>
      <c r="AM2626">
        <f>AM2624-AM2625</f>
        <v/>
      </c>
      <c r="AN2626">
        <f>AN2624-AN2625</f>
        <v/>
      </c>
      <c r="AR2626">
        <f>AR2624-AR2625</f>
        <v/>
      </c>
      <c r="AS2626">
        <f>AS2624-AS2625</f>
        <v/>
      </c>
      <c r="AV2626">
        <f>AV2624-AV2625</f>
        <v/>
      </c>
      <c r="AX2626">
        <f>AX2624-AX2625</f>
        <v/>
      </c>
      <c r="BC2626">
        <f>BC2624-BC2625</f>
        <v/>
      </c>
    </row>
    <row r="2628">
      <c r="A2628" t="inlineStr">
        <is>
          <t>Total income tax provision (benefit)</t>
        </is>
      </c>
      <c r="C2628" t="inlineStr">
        <is>
          <t>Million</t>
        </is>
      </c>
      <c r="D2628" t="inlineStr">
        <is>
          <t>QQQQ</t>
        </is>
      </c>
      <c r="J2628" t="n">
        <v>-346</v>
      </c>
      <c r="O2628" t="n">
        <v>330</v>
      </c>
      <c r="T2628" t="n">
        <v>-2994</v>
      </c>
      <c r="Y2628" t="n">
        <v>1623</v>
      </c>
      <c r="AD2628" t="n">
        <v>1165</v>
      </c>
      <c r="AI2628" t="n">
        <v>472</v>
      </c>
      <c r="AN2628" t="n">
        <v>570</v>
      </c>
      <c r="AS2628" t="n">
        <v>-2568</v>
      </c>
      <c r="AX2628" t="n">
        <v>-555</v>
      </c>
      <c r="BC2628" t="n">
        <v>59</v>
      </c>
    </row>
    <row r="2629">
      <c r="A2629" t="inlineStr">
        <is>
          <t>Total income tax provision (benefit)-c</t>
        </is>
      </c>
      <c r="I2629">
        <f>SUM(I2617,I2624)</f>
        <v/>
      </c>
      <c r="J2629">
        <f>SUM(J2617,J2624)</f>
        <v/>
      </c>
      <c r="N2629">
        <f>SUM(N2617,N2624)</f>
        <v/>
      </c>
      <c r="O2629">
        <f>SUM(O2617,O2624)</f>
        <v/>
      </c>
      <c r="S2629">
        <f>SUM(S2617,S2624)</f>
        <v/>
      </c>
      <c r="T2629">
        <f>SUM(T2617,T2624)</f>
        <v/>
      </c>
      <c r="X2629">
        <f>SUM(X2617,X2624)</f>
        <v/>
      </c>
      <c r="Y2629">
        <f>SUM(Y2617,Y2624)</f>
        <v/>
      </c>
      <c r="AC2629">
        <f>SUM(AC2617,AC2624)</f>
        <v/>
      </c>
      <c r="AD2629">
        <f>SUM(AD2617,AD2624)</f>
        <v/>
      </c>
      <c r="AH2629">
        <f>SUM(AH2617,AH2624)</f>
        <v/>
      </c>
      <c r="AI2629">
        <f>SUM(AI2617,AI2624)</f>
        <v/>
      </c>
      <c r="AM2629">
        <f>SUM(AM2617,AM2624)</f>
        <v/>
      </c>
      <c r="AN2629">
        <f>SUM(AN2617,AN2624)</f>
        <v/>
      </c>
      <c r="AR2629">
        <f>SUM(AR2617,AR2624)</f>
        <v/>
      </c>
      <c r="AS2629">
        <f>SUM(AS2617,AS2624)</f>
        <v/>
      </c>
      <c r="AV2629">
        <f>SUM(AV2617,AV2624)</f>
        <v/>
      </c>
      <c r="AX2629">
        <f>SUM(AX2617,AX2624)</f>
        <v/>
      </c>
      <c r="BC2629">
        <f>SUM(BC2617,BC2624)</f>
        <v/>
      </c>
    </row>
    <row r="2630">
      <c r="A2630" t="inlineStr">
        <is>
          <t>Sum check</t>
        </is>
      </c>
      <c r="I2630">
        <f>I2628-I2629</f>
        <v/>
      </c>
      <c r="J2630">
        <f>J2628-J2629</f>
        <v/>
      </c>
      <c r="N2630">
        <f>N2628-N2629</f>
        <v/>
      </c>
      <c r="O2630">
        <f>O2628-O2629</f>
        <v/>
      </c>
      <c r="S2630">
        <f>S2628-S2629</f>
        <v/>
      </c>
      <c r="T2630">
        <f>T2628-T2629</f>
        <v/>
      </c>
      <c r="X2630">
        <f>X2628-X2629</f>
        <v/>
      </c>
      <c r="Y2630">
        <f>Y2628-Y2629</f>
        <v/>
      </c>
      <c r="AC2630">
        <f>AC2628-AC2629</f>
        <v/>
      </c>
      <c r="AD2630">
        <f>AD2628-AD2629</f>
        <v/>
      </c>
      <c r="AH2630">
        <f>AH2628-AH2629</f>
        <v/>
      </c>
      <c r="AI2630">
        <f>AI2628-AI2629</f>
        <v/>
      </c>
      <c r="AM2630">
        <f>AM2628-AM2629</f>
        <v/>
      </c>
      <c r="AN2630">
        <f>AN2628-AN2629</f>
        <v/>
      </c>
      <c r="AR2630">
        <f>AR2628-AR2629</f>
        <v/>
      </c>
      <c r="AS2630">
        <f>AS2628-AS2629</f>
        <v/>
      </c>
      <c r="AV2630">
        <f>AV2628-AV2629</f>
        <v/>
      </c>
      <c r="AX2630">
        <f>AX2628-AX2629</f>
        <v/>
      </c>
      <c r="BC2630">
        <f>BC2628-BC2629</f>
        <v/>
      </c>
    </row>
    <row r="2631">
      <c r="A2631" t="inlineStr">
        <is>
          <t>Link check</t>
        </is>
      </c>
      <c r="I2631">
        <f>I2628-I1865</f>
        <v/>
      </c>
      <c r="J2631">
        <f>J2628-J1865</f>
        <v/>
      </c>
      <c r="N2631">
        <f>N2628-N1865</f>
        <v/>
      </c>
      <c r="O2631">
        <f>O2628-O1865</f>
        <v/>
      </c>
      <c r="S2631">
        <f>S2628-S1865</f>
        <v/>
      </c>
      <c r="T2631">
        <f>T2628-T1865</f>
        <v/>
      </c>
      <c r="X2631">
        <f>X2628-X1865</f>
        <v/>
      </c>
      <c r="Y2631">
        <f>Y2628-Y1865</f>
        <v/>
      </c>
      <c r="AC2631">
        <f>AC2628-AC1865</f>
        <v/>
      </c>
      <c r="AD2631">
        <f>AD2628-AD1865</f>
        <v/>
      </c>
      <c r="AH2631">
        <f>AH2628-AH1865</f>
        <v/>
      </c>
      <c r="AI2631">
        <f>AI2628-AI1865</f>
        <v/>
      </c>
      <c r="AM2631">
        <f>AM2628-AM1865</f>
        <v/>
      </c>
      <c r="AN2631">
        <f>AN2628-AN1865</f>
        <v/>
      </c>
      <c r="AR2631">
        <f>AR2628-AR1865</f>
        <v/>
      </c>
      <c r="AS2631">
        <f>AS2628-AS1865</f>
        <v/>
      </c>
      <c r="AV2631">
        <f>AV2628-AV1865</f>
        <v/>
      </c>
      <c r="AX2631">
        <f>AX2628-AX1865</f>
        <v/>
      </c>
      <c r="BC2631">
        <f>BC2628-BC1865</f>
        <v/>
      </c>
    </row>
    <row r="2633">
      <c r="A2633" t="inlineStr">
        <is>
          <t>Statutory federal income tax rate</t>
        </is>
      </c>
    </row>
    <row r="2634">
      <c r="A2634" t="inlineStr">
        <is>
          <t>Statutory income tax provision benefit</t>
        </is>
      </c>
      <c r="C2634" t="inlineStr">
        <is>
          <t>Million</t>
        </is>
      </c>
      <c r="D2634" t="inlineStr">
        <is>
          <t>QQQQ</t>
        </is>
      </c>
      <c r="J2634" t="n">
        <v>-763</v>
      </c>
      <c r="O2634" t="n">
        <v>1123</v>
      </c>
      <c r="T2634" t="n">
        <v>1616</v>
      </c>
      <c r="Y2634" t="n">
        <v>1505</v>
      </c>
      <c r="AD2634" t="n">
        <v>1079</v>
      </c>
      <c r="AI2634" t="n">
        <v>396</v>
      </c>
      <c r="AN2634" t="n">
        <v>474</v>
      </c>
      <c r="AS2634" t="n">
        <v>-2405</v>
      </c>
      <c r="AX2634" t="n">
        <v>-535</v>
      </c>
      <c r="BC2634" t="n">
        <v>39</v>
      </c>
    </row>
    <row r="2635">
      <c r="A2635" t="inlineStr">
        <is>
          <t>State income tax expense( benefit), net of federal tax effect</t>
        </is>
      </c>
      <c r="C2635" t="inlineStr">
        <is>
          <t>Million</t>
        </is>
      </c>
      <c r="D2635" t="inlineStr">
        <is>
          <t>QQQQ</t>
        </is>
      </c>
      <c r="J2635" t="n">
        <v>-8</v>
      </c>
      <c r="O2635" t="n">
        <v>75</v>
      </c>
      <c r="T2635" t="n">
        <v>72</v>
      </c>
      <c r="Y2635" t="n">
        <v>63</v>
      </c>
      <c r="AD2635" t="n">
        <v>61</v>
      </c>
      <c r="AI2635" t="n">
        <v>44</v>
      </c>
      <c r="AN2635" t="n">
        <v>47</v>
      </c>
      <c r="AS2635" t="n">
        <v>-183</v>
      </c>
      <c r="AX2635" t="n">
        <v>-37</v>
      </c>
    </row>
    <row r="2636">
      <c r="A2636" t="inlineStr">
        <is>
          <t>Foreign income taxes, net of federal tax effect</t>
        </is>
      </c>
      <c r="C2636" t="inlineStr">
        <is>
          <t>Million</t>
        </is>
      </c>
      <c r="D2636" t="inlineStr">
        <is>
          <t>QQQQ</t>
        </is>
      </c>
      <c r="AI2636" t="n">
        <v>23</v>
      </c>
      <c r="AN2636" t="n">
        <v>8</v>
      </c>
    </row>
    <row r="2637">
      <c r="A2637" t="inlineStr">
        <is>
          <t>Book expenses not deductible for tax purposes</t>
        </is>
      </c>
      <c r="C2637" t="inlineStr">
        <is>
          <t>Million</t>
        </is>
      </c>
      <c r="D2637" t="inlineStr">
        <is>
          <t>QQQQ</t>
        </is>
      </c>
      <c r="J2637" t="n">
        <v>27</v>
      </c>
      <c r="O2637" t="n">
        <v>-1</v>
      </c>
      <c r="T2637" t="n">
        <v>57</v>
      </c>
      <c r="Y2637" t="n">
        <v>34</v>
      </c>
      <c r="AD2637" t="n">
        <v>33</v>
      </c>
      <c r="AI2637" t="n">
        <v>12</v>
      </c>
      <c r="AN2637" t="n">
        <v>31</v>
      </c>
      <c r="AS2637" t="n">
        <v>22</v>
      </c>
      <c r="AX2637" t="n">
        <v>23</v>
      </c>
      <c r="BC2637" t="n">
        <v>22</v>
      </c>
    </row>
    <row r="2638">
      <c r="A2638" t="inlineStr">
        <is>
          <t>Bankruptcy administration expenses</t>
        </is>
      </c>
      <c r="C2638" t="inlineStr">
        <is>
          <t>Million</t>
        </is>
      </c>
      <c r="D2638" t="inlineStr">
        <is>
          <t>QQQQ</t>
        </is>
      </c>
      <c r="J2638" t="n">
        <v>83</v>
      </c>
      <c r="O2638" t="n">
        <v>95</v>
      </c>
      <c r="T2638" t="n">
        <v>3</v>
      </c>
      <c r="Y2638" t="n">
        <v>1</v>
      </c>
      <c r="AD2638" t="n">
        <v>1</v>
      </c>
    </row>
    <row r="2639">
      <c r="A2639" t="inlineStr">
        <is>
          <t>Interest cutback to net operating loss(NOL)</t>
        </is>
      </c>
      <c r="C2639" t="inlineStr">
        <is>
          <t>Million</t>
        </is>
      </c>
      <c r="D2639" t="inlineStr">
        <is>
          <t>QQQQ</t>
        </is>
      </c>
      <c r="J2639" t="n">
        <v>141</v>
      </c>
    </row>
    <row r="2640">
      <c r="A2640" t="inlineStr">
        <is>
          <t>Alternative minimum tax credit refund</t>
        </is>
      </c>
      <c r="C2640" t="inlineStr">
        <is>
          <t>Million</t>
        </is>
      </c>
      <c r="D2640" t="inlineStr">
        <is>
          <t>QQQQ</t>
        </is>
      </c>
      <c r="J2640" t="n">
        <v>-22</v>
      </c>
      <c r="O2640" t="n">
        <v>-24</v>
      </c>
    </row>
    <row r="2641">
      <c r="A2641" t="inlineStr">
        <is>
          <t>2017 tax act</t>
        </is>
      </c>
      <c r="C2641" t="inlineStr">
        <is>
          <t>Million</t>
        </is>
      </c>
      <c r="D2641" t="inlineStr">
        <is>
          <t>QQQQ</t>
        </is>
      </c>
      <c r="AD2641" t="n">
        <v>-7</v>
      </c>
    </row>
    <row r="2642">
      <c r="A2642" t="inlineStr">
        <is>
          <t>Change in valuation allowance</t>
        </is>
      </c>
      <c r="C2642" t="inlineStr">
        <is>
          <t>Million</t>
        </is>
      </c>
      <c r="D2642" t="inlineStr">
        <is>
          <t>QQQQ</t>
        </is>
      </c>
      <c r="J2642" t="n">
        <v>717</v>
      </c>
      <c r="O2642" t="n">
        <v>-1323</v>
      </c>
      <c r="T2642" t="n">
        <v>-4742</v>
      </c>
      <c r="Y2642" t="n">
        <v>7</v>
      </c>
      <c r="AD2642" t="n">
        <v>-3</v>
      </c>
      <c r="AI2642" t="n">
        <v>-6</v>
      </c>
      <c r="AN2642" t="n">
        <v>4</v>
      </c>
    </row>
    <row r="2643">
      <c r="A2643" t="inlineStr">
        <is>
          <t>Tax benefit resulting from OCI allocation</t>
        </is>
      </c>
      <c r="C2643" t="inlineStr">
        <is>
          <t>Million</t>
        </is>
      </c>
      <c r="D2643" t="inlineStr">
        <is>
          <t>QQQQ</t>
        </is>
      </c>
      <c r="J2643" t="n">
        <v>-538</v>
      </c>
      <c r="O2643" t="n">
        <v>330</v>
      </c>
    </row>
    <row r="2644">
      <c r="A2644" t="inlineStr">
        <is>
          <t>Other, net</t>
        </is>
      </c>
      <c r="C2644" t="inlineStr">
        <is>
          <t>Million</t>
        </is>
      </c>
      <c r="D2644" t="inlineStr">
        <is>
          <t>QQQQ</t>
        </is>
      </c>
      <c r="J2644" t="n">
        <v>17</v>
      </c>
      <c r="O2644" t="n">
        <v>55</v>
      </c>
      <c r="Y2644" t="n">
        <v>13</v>
      </c>
      <c r="AD2644" t="n">
        <v>1</v>
      </c>
      <c r="AI2644" t="n">
        <v>3</v>
      </c>
      <c r="AN2644" t="n">
        <v>6</v>
      </c>
      <c r="AS2644" t="n">
        <v>-2</v>
      </c>
      <c r="AX2644" t="n">
        <v>-6</v>
      </c>
      <c r="BC2644" t="n">
        <v>-2</v>
      </c>
    </row>
    <row r="2645">
      <c r="A2645" t="inlineStr">
        <is>
          <t>Income tax benefit</t>
        </is>
      </c>
      <c r="C2645" t="inlineStr">
        <is>
          <t>Million</t>
        </is>
      </c>
      <c r="D2645" t="inlineStr">
        <is>
          <t>QQQQ</t>
        </is>
      </c>
      <c r="J2645" t="n">
        <v>-346</v>
      </c>
      <c r="O2645" t="n">
        <v>330</v>
      </c>
      <c r="T2645" t="n">
        <v>-2994</v>
      </c>
      <c r="Y2645" t="n">
        <v>1623</v>
      </c>
      <c r="AD2645" t="n">
        <v>1165</v>
      </c>
      <c r="AI2645" t="n">
        <v>472</v>
      </c>
      <c r="AN2645" t="n">
        <v>570</v>
      </c>
      <c r="AS2645" t="n">
        <v>-2568</v>
      </c>
      <c r="AX2645" t="n">
        <v>-555</v>
      </c>
      <c r="BC2645" t="n">
        <v>59</v>
      </c>
    </row>
    <row r="2646">
      <c r="A2646" t="inlineStr">
        <is>
          <t>Income tax benefit-c</t>
        </is>
      </c>
      <c r="I2646">
        <f>SUM(I2634:I2644)</f>
        <v/>
      </c>
      <c r="J2646">
        <f>SUM(J2634:J2644)</f>
        <v/>
      </c>
      <c r="N2646">
        <f>SUM(N2634:N2644)</f>
        <v/>
      </c>
      <c r="O2646">
        <f>SUM(O2634:O2644)</f>
        <v/>
      </c>
      <c r="S2646">
        <f>SUM(S2634:S2644)</f>
        <v/>
      </c>
      <c r="T2646">
        <f>SUM(T2634:T2644)</f>
        <v/>
      </c>
      <c r="X2646">
        <f>SUM(X2634:X2644)</f>
        <v/>
      </c>
      <c r="Y2646">
        <f>SUM(Y2634:Y2644)</f>
        <v/>
      </c>
      <c r="AC2646">
        <f>SUM(AC2634:AC2644)</f>
        <v/>
      </c>
      <c r="AD2646">
        <f>SUM(AD2634:AD2644)</f>
        <v/>
      </c>
      <c r="AH2646">
        <f>SUM(AH2634:AH2644)</f>
        <v/>
      </c>
      <c r="AI2646">
        <f>SUM(AI2634:AI2644)</f>
        <v/>
      </c>
      <c r="AM2646">
        <f>SUM(AM2634:AM2644)</f>
        <v/>
      </c>
      <c r="AN2646">
        <f>SUM(AN2634:AN2644)</f>
        <v/>
      </c>
      <c r="AR2646">
        <f>SUM(AR2634:AR2644)</f>
        <v/>
      </c>
      <c r="AS2646">
        <f>SUM(AS2634:AS2644)</f>
        <v/>
      </c>
      <c r="AV2646">
        <f>SUM(AV2634:AV2644)</f>
        <v/>
      </c>
      <c r="AX2646">
        <f>SUM(AX2634:AX2644)</f>
        <v/>
      </c>
      <c r="BC2646">
        <f>SUM(BC2634:BC2644)</f>
        <v/>
      </c>
    </row>
    <row r="2647">
      <c r="A2647" t="inlineStr">
        <is>
          <t>Sum check</t>
        </is>
      </c>
      <c r="I2647">
        <f>I2645-I2646</f>
        <v/>
      </c>
      <c r="J2647">
        <f>J2645-J2646</f>
        <v/>
      </c>
      <c r="N2647">
        <f>N2645-N2646</f>
        <v/>
      </c>
      <c r="O2647">
        <f>O2645-O2646</f>
        <v/>
      </c>
      <c r="S2647">
        <f>S2645-S2646</f>
        <v/>
      </c>
      <c r="T2647">
        <f>T2645-T2646</f>
        <v/>
      </c>
      <c r="X2647">
        <f>X2645-X2646</f>
        <v/>
      </c>
      <c r="Y2647">
        <f>Y2645-Y2646</f>
        <v/>
      </c>
      <c r="AC2647">
        <f>AC2645-AC2646</f>
        <v/>
      </c>
      <c r="AD2647">
        <f>AD2645-AD2646</f>
        <v/>
      </c>
      <c r="AH2647">
        <f>AH2645-AH2646</f>
        <v/>
      </c>
      <c r="AI2647">
        <f>AI2645-AI2646</f>
        <v/>
      </c>
      <c r="AM2647">
        <f>AM2645-AM2646</f>
        <v/>
      </c>
      <c r="AN2647">
        <f>AN2645-AN2646</f>
        <v/>
      </c>
      <c r="AR2647">
        <f>AR2645-AR2646</f>
        <v/>
      </c>
      <c r="AS2647">
        <f>AS2645-AS2646</f>
        <v/>
      </c>
      <c r="AV2647">
        <f>AV2645-AV2646</f>
        <v/>
      </c>
      <c r="AX2647">
        <f>AX2645-AX2646</f>
        <v/>
      </c>
      <c r="BC2647">
        <f>BC2645-BC2646</f>
        <v/>
      </c>
    </row>
    <row r="2648">
      <c r="A2648" t="inlineStr">
        <is>
          <t>Link check</t>
        </is>
      </c>
      <c r="I2648">
        <f>I2645-I2628</f>
        <v/>
      </c>
      <c r="J2648">
        <f>J2645-J2628</f>
        <v/>
      </c>
      <c r="N2648">
        <f>N2645-N2628</f>
        <v/>
      </c>
      <c r="O2648">
        <f>O2645-O2628</f>
        <v/>
      </c>
      <c r="S2648">
        <f>S2645-S2628</f>
        <v/>
      </c>
      <c r="T2648">
        <f>T2645-T2628</f>
        <v/>
      </c>
      <c r="X2648">
        <f>X2645-X2628</f>
        <v/>
      </c>
      <c r="Y2648">
        <f>Y2645-Y2628</f>
        <v/>
      </c>
      <c r="AC2648">
        <f>AC2645-AC2628</f>
        <v/>
      </c>
      <c r="AD2648">
        <f>AD2645-AD2628</f>
        <v/>
      </c>
      <c r="AH2648">
        <f>AH2645-AH2628</f>
        <v/>
      </c>
      <c r="AI2648">
        <f>AI2645-AI2628</f>
        <v/>
      </c>
      <c r="AM2648">
        <f>AM2645-AM2628</f>
        <v/>
      </c>
      <c r="AN2648">
        <f>AN2645-AN2628</f>
        <v/>
      </c>
      <c r="AR2648">
        <f>AR2645-AR2628</f>
        <v/>
      </c>
      <c r="AS2648">
        <f>AS2645-AS2628</f>
        <v/>
      </c>
      <c r="AV2648">
        <f>AV2645-AV2628</f>
        <v/>
      </c>
      <c r="AX2648">
        <f>AX2645-AX2628</f>
        <v/>
      </c>
      <c r="BC2648">
        <f>BC2645-BC2628</f>
        <v/>
      </c>
    </row>
    <row r="2650">
      <c r="A2650" t="inlineStr">
        <is>
          <t>Earning per share</t>
        </is>
      </c>
    </row>
    <row r="2651">
      <c r="A2651" t="inlineStr">
        <is>
          <t>Basic EPS</t>
        </is>
      </c>
    </row>
    <row r="2652">
      <c r="A2652" t="inlineStr">
        <is>
          <t>Net earnings (loss) adjusted for interest on senior convertible notes</t>
        </is>
      </c>
      <c r="C2652" t="inlineStr">
        <is>
          <t>Million</t>
        </is>
      </c>
      <c r="D2652" t="inlineStr">
        <is>
          <t>QQQQ</t>
        </is>
      </c>
      <c r="E2652" t="inlineStr">
        <is>
          <t>Yes</t>
        </is>
      </c>
      <c r="J2652" t="n">
        <v>-1834</v>
      </c>
      <c r="K2652" t="n">
        <v>480</v>
      </c>
      <c r="L2652" t="n">
        <v>864</v>
      </c>
      <c r="M2652" t="n">
        <v>942</v>
      </c>
      <c r="O2652" t="n">
        <v>2882</v>
      </c>
      <c r="P2652" t="n">
        <v>932</v>
      </c>
      <c r="Q2652" t="n">
        <v>1704</v>
      </c>
      <c r="R2652" t="n">
        <v>1693</v>
      </c>
      <c r="T2652" t="n">
        <v>7610</v>
      </c>
      <c r="U2652" t="n">
        <v>700</v>
      </c>
      <c r="V2652" t="n">
        <v>950</v>
      </c>
      <c r="W2652" t="n">
        <v>737</v>
      </c>
      <c r="Y2652" t="n">
        <v>2676</v>
      </c>
      <c r="Z2652" t="n">
        <v>234</v>
      </c>
      <c r="AA2652" t="n">
        <v>803</v>
      </c>
      <c r="AB2652" t="n">
        <v>624</v>
      </c>
      <c r="AD2652" t="n">
        <v>1919</v>
      </c>
      <c r="AE2652" t="n">
        <v>186</v>
      </c>
      <c r="AF2652" t="n">
        <v>566</v>
      </c>
      <c r="AG2652" t="n">
        <v>341</v>
      </c>
      <c r="AI2652" t="n">
        <v>1412</v>
      </c>
      <c r="AJ2652" t="n">
        <v>185</v>
      </c>
      <c r="AK2652" t="n">
        <v>662</v>
      </c>
      <c r="AL2652" t="n">
        <v>425</v>
      </c>
      <c r="AN2652" t="n">
        <v>1686</v>
      </c>
      <c r="AO2652" t="n">
        <v>-2241</v>
      </c>
      <c r="AP2652" t="n">
        <v>-2067</v>
      </c>
      <c r="AQ2652" t="n">
        <v>-2399</v>
      </c>
      <c r="AS2652" t="n">
        <v>-8885</v>
      </c>
      <c r="AU2652" t="n">
        <v>19</v>
      </c>
      <c r="AV2652" t="n">
        <v>169</v>
      </c>
      <c r="AX2652" t="n">
        <v>-1993</v>
      </c>
      <c r="AZ2652" t="n">
        <v>476</v>
      </c>
      <c r="BA2652" t="n">
        <v>483</v>
      </c>
      <c r="BC2652" t="n">
        <v>127</v>
      </c>
      <c r="BD2652" t="n">
        <v>10</v>
      </c>
      <c r="BE2652" t="n">
        <v>1338</v>
      </c>
      <c r="BF2652" t="n">
        <v>-545</v>
      </c>
    </row>
    <row r="2653">
      <c r="A2653" t="inlineStr">
        <is>
          <t>Weighted average common shares outstanding</t>
        </is>
      </c>
      <c r="C2653" t="inlineStr">
        <is>
          <t>Thousand</t>
        </is>
      </c>
      <c r="D2653" t="inlineStr">
        <is>
          <t>QQQQ</t>
        </is>
      </c>
      <c r="J2653" t="n">
        <v>163046</v>
      </c>
      <c r="K2653" t="n">
        <v>723971</v>
      </c>
      <c r="L2653" t="n">
        <v>720600</v>
      </c>
      <c r="M2653" t="n">
        <v>719067</v>
      </c>
      <c r="O2653" t="n">
        <v>717456</v>
      </c>
      <c r="P2653" t="n">
        <v>696415</v>
      </c>
      <c r="Q2653" t="n">
        <v>688727</v>
      </c>
      <c r="R2653" t="n">
        <v>661869</v>
      </c>
      <c r="T2653" t="n">
        <v>668393</v>
      </c>
      <c r="U2653" t="n">
        <v>606245</v>
      </c>
      <c r="V2653" t="n">
        <v>563000</v>
      </c>
      <c r="W2653" t="n">
        <v>525415</v>
      </c>
      <c r="Y2653" t="n">
        <v>552308</v>
      </c>
      <c r="Z2653" t="n">
        <v>503902</v>
      </c>
      <c r="AA2653" t="n">
        <v>490818</v>
      </c>
      <c r="AB2653" t="n">
        <v>484772</v>
      </c>
      <c r="AD2653" t="n">
        <v>489164</v>
      </c>
      <c r="AE2653" t="n">
        <v>472297</v>
      </c>
      <c r="AF2653" t="n">
        <v>463533</v>
      </c>
      <c r="AG2653" t="n">
        <v>460526</v>
      </c>
      <c r="AI2653" t="n">
        <v>464236</v>
      </c>
      <c r="AJ2653" t="n">
        <v>451951</v>
      </c>
      <c r="AK2653" t="n">
        <v>445008</v>
      </c>
      <c r="AL2653" t="n">
        <v>441915</v>
      </c>
      <c r="AN2653" t="n">
        <v>443363</v>
      </c>
      <c r="AO2653" t="n">
        <v>425713</v>
      </c>
      <c r="AP2653" t="n">
        <v>428807</v>
      </c>
      <c r="AQ2653" t="n">
        <v>509049</v>
      </c>
      <c r="AS2653" t="n">
        <v>483888</v>
      </c>
      <c r="AU2653" t="n">
        <v>644123</v>
      </c>
      <c r="AV2653" t="n">
        <v>648564</v>
      </c>
      <c r="AX2653" t="n">
        <v>644015</v>
      </c>
      <c r="AZ2653" t="n">
        <v>650346</v>
      </c>
      <c r="BA2653" t="n">
        <v>650586</v>
      </c>
      <c r="BC2653" t="n">
        <v>650345</v>
      </c>
      <c r="BD2653" t="n">
        <v>652000</v>
      </c>
      <c r="BE2653" t="n">
        <v>653602</v>
      </c>
      <c r="BF2653" t="n">
        <v>654119</v>
      </c>
    </row>
    <row r="2654">
      <c r="A2654" t="inlineStr">
        <is>
          <t>Basic EPS</t>
        </is>
      </c>
      <c r="C2654" t="inlineStr">
        <is>
          <t>Dollar</t>
        </is>
      </c>
      <c r="D2654" t="inlineStr">
        <is>
          <t>QQQQ</t>
        </is>
      </c>
      <c r="E2654" t="inlineStr">
        <is>
          <t>Yes</t>
        </is>
      </c>
      <c r="F2654" t="n">
        <v>-1.02</v>
      </c>
      <c r="G2654" t="n">
        <v>0.65</v>
      </c>
      <c r="H2654" t="n">
        <v>0.86</v>
      </c>
      <c r="J2654" t="n">
        <v>-11.25</v>
      </c>
      <c r="K2654" t="n">
        <v>0.66</v>
      </c>
      <c r="L2654" t="n">
        <v>1.2</v>
      </c>
      <c r="M2654" t="n">
        <v>1.31</v>
      </c>
      <c r="O2654" t="n">
        <v>4.02</v>
      </c>
      <c r="P2654" t="n">
        <v>1.34</v>
      </c>
      <c r="Q2654" t="n">
        <v>2.47</v>
      </c>
      <c r="R2654" t="n">
        <v>2.56</v>
      </c>
      <c r="T2654" t="n">
        <v>11.39</v>
      </c>
      <c r="U2654" t="n">
        <v>1.15</v>
      </c>
      <c r="V2654" t="n">
        <v>1.69</v>
      </c>
      <c r="W2654" t="n">
        <v>1.4</v>
      </c>
      <c r="Y2654" t="n">
        <v>4.85</v>
      </c>
      <c r="Z2654" t="n">
        <v>0.46</v>
      </c>
      <c r="AA2654" t="n">
        <v>1.64</v>
      </c>
      <c r="AB2654" t="n">
        <v>1.29</v>
      </c>
      <c r="AD2654" t="n">
        <v>3.92</v>
      </c>
      <c r="AE2654" t="n">
        <v>0.39</v>
      </c>
      <c r="AF2654" t="n">
        <v>1.22</v>
      </c>
      <c r="AG2654" t="n">
        <v>0.74</v>
      </c>
      <c r="AI2654" t="n">
        <v>3.04</v>
      </c>
      <c r="AJ2654" t="n">
        <v>0.41</v>
      </c>
      <c r="AK2654" t="n">
        <v>1.49</v>
      </c>
      <c r="AL2654" t="n">
        <v>0.96</v>
      </c>
      <c r="AN2654" t="n">
        <v>3.8</v>
      </c>
      <c r="AO2654" t="n">
        <v>-5.26</v>
      </c>
      <c r="AP2654" t="n">
        <v>-4.82</v>
      </c>
      <c r="AQ2654" t="n">
        <v>-4.71</v>
      </c>
      <c r="AS2654" t="n">
        <v>-18.36</v>
      </c>
      <c r="AU2654" t="n">
        <v>0.03</v>
      </c>
      <c r="AV2654" t="n">
        <v>0.26</v>
      </c>
      <c r="AX2654" t="n">
        <v>-3.09</v>
      </c>
      <c r="AZ2654" t="n">
        <v>0.73</v>
      </c>
      <c r="BA2654" t="n">
        <v>0.74</v>
      </c>
      <c r="BC2654" t="n">
        <v>0.2</v>
      </c>
      <c r="BD2654" t="n">
        <v>0.02</v>
      </c>
      <c r="BE2654" t="n">
        <v>2.05</v>
      </c>
      <c r="BF2654" t="n">
        <v>-0.83</v>
      </c>
    </row>
    <row r="2656">
      <c r="A2656" t="inlineStr">
        <is>
          <t>Diluted EPS</t>
        </is>
      </c>
    </row>
    <row r="2657">
      <c r="A2657" t="inlineStr">
        <is>
          <t>Net income (loss)</t>
        </is>
      </c>
      <c r="C2657" t="inlineStr">
        <is>
          <t>Million</t>
        </is>
      </c>
      <c r="D2657" t="inlineStr">
        <is>
          <t>QQQQ</t>
        </is>
      </c>
      <c r="E2657" t="inlineStr">
        <is>
          <t>Yes</t>
        </is>
      </c>
      <c r="F2657" t="n">
        <v>-341</v>
      </c>
      <c r="G2657" t="n">
        <v>220</v>
      </c>
      <c r="H2657" t="n">
        <v>289</v>
      </c>
      <c r="J2657" t="n">
        <v>-1834</v>
      </c>
      <c r="K2657" t="n">
        <v>480</v>
      </c>
      <c r="L2657" t="n">
        <v>864</v>
      </c>
      <c r="M2657" t="n">
        <v>942</v>
      </c>
      <c r="O2657" t="n">
        <v>2882</v>
      </c>
      <c r="P2657" t="n">
        <v>932</v>
      </c>
      <c r="Q2657" t="n">
        <v>1704</v>
      </c>
      <c r="R2657" t="n">
        <v>1693</v>
      </c>
      <c r="T2657" t="n">
        <v>7610</v>
      </c>
      <c r="U2657" t="n">
        <v>700</v>
      </c>
      <c r="V2657" t="n">
        <v>950</v>
      </c>
      <c r="W2657" t="n">
        <v>737</v>
      </c>
      <c r="Y2657" t="n">
        <v>2676</v>
      </c>
      <c r="Z2657" t="n">
        <v>234</v>
      </c>
      <c r="AA2657" t="n">
        <v>803</v>
      </c>
      <c r="AB2657" t="n">
        <v>624</v>
      </c>
      <c r="AD2657" t="n">
        <v>1919</v>
      </c>
      <c r="AE2657" t="n">
        <v>186</v>
      </c>
      <c r="AF2657" t="n">
        <v>566</v>
      </c>
      <c r="AG2657" t="n">
        <v>341</v>
      </c>
      <c r="AI2657" t="n">
        <v>1412</v>
      </c>
      <c r="AJ2657" t="n">
        <v>185</v>
      </c>
      <c r="AK2657" t="n">
        <v>662</v>
      </c>
      <c r="AL2657" t="n">
        <v>425</v>
      </c>
      <c r="AN2657" t="n">
        <v>1686</v>
      </c>
      <c r="AO2657" t="n">
        <v>-2241</v>
      </c>
      <c r="AP2657" t="n">
        <v>-2067</v>
      </c>
      <c r="AQ2657" t="n">
        <v>-2399</v>
      </c>
      <c r="AS2657" t="n">
        <v>-8885</v>
      </c>
      <c r="AT2657" t="n">
        <v>-1250</v>
      </c>
      <c r="AU2657" t="n">
        <v>19</v>
      </c>
      <c r="AV2657" t="n">
        <v>169</v>
      </c>
      <c r="AX2657" t="n">
        <v>-1993</v>
      </c>
      <c r="AY2657" t="n">
        <v>-1635</v>
      </c>
      <c r="AZ2657" t="n">
        <v>476</v>
      </c>
      <c r="BA2657" t="n">
        <v>483</v>
      </c>
      <c r="BC2657" t="n">
        <v>127</v>
      </c>
      <c r="BD2657" t="n">
        <v>10</v>
      </c>
      <c r="BE2657" t="n">
        <v>1338</v>
      </c>
      <c r="BF2657" t="n">
        <v>-545</v>
      </c>
    </row>
    <row r="2658">
      <c r="A2658" t="inlineStr">
        <is>
          <t>Link check</t>
        </is>
      </c>
      <c r="F2658">
        <f>F2657-F1866</f>
        <v/>
      </c>
      <c r="G2658">
        <f>G2657-G1866</f>
        <v/>
      </c>
      <c r="H2658">
        <f>H2657-H1866</f>
        <v/>
      </c>
      <c r="I2658">
        <f>I2657-I1866</f>
        <v/>
      </c>
      <c r="J2658">
        <f>J2657-J1866</f>
        <v/>
      </c>
      <c r="K2658">
        <f>K2657-K1866</f>
        <v/>
      </c>
      <c r="L2658">
        <f>L2657-L1866</f>
        <v/>
      </c>
      <c r="M2658">
        <f>M2657-M1866</f>
        <v/>
      </c>
      <c r="N2658">
        <f>N2657-N1866</f>
        <v/>
      </c>
      <c r="O2658">
        <f>O2657-O1866</f>
        <v/>
      </c>
      <c r="P2658">
        <f>P2657-P1866</f>
        <v/>
      </c>
      <c r="Q2658">
        <f>Q2657-Q1866</f>
        <v/>
      </c>
      <c r="R2658">
        <f>R2657-R1866</f>
        <v/>
      </c>
      <c r="S2658">
        <f>S2657-S1866</f>
        <v/>
      </c>
      <c r="T2658">
        <f>T2657-T1866</f>
        <v/>
      </c>
      <c r="U2658">
        <f>U2657-U1866</f>
        <v/>
      </c>
      <c r="V2658">
        <f>V2657-V1866</f>
        <v/>
      </c>
      <c r="W2658">
        <f>W2657-W1866</f>
        <v/>
      </c>
      <c r="X2658">
        <f>X2657-X1866</f>
        <v/>
      </c>
      <c r="Y2658">
        <f>Y2657-Y1866</f>
        <v/>
      </c>
      <c r="Z2658">
        <f>Z2657-Z1866</f>
        <v/>
      </c>
      <c r="AA2658">
        <f>AA2657-AA1866</f>
        <v/>
      </c>
      <c r="AB2658">
        <f>AB2657-AB1866</f>
        <v/>
      </c>
      <c r="AC2658">
        <f>AC2657-AC1866</f>
        <v/>
      </c>
      <c r="AD2658">
        <f>AD2657-AD1866</f>
        <v/>
      </c>
      <c r="AE2658">
        <f>AE2657-AE1866</f>
        <v/>
      </c>
      <c r="AF2658">
        <f>AF2657-AF1866</f>
        <v/>
      </c>
      <c r="AG2658">
        <f>AG2657-AG1866</f>
        <v/>
      </c>
      <c r="AH2658">
        <f>AH2657-AH1866</f>
        <v/>
      </c>
      <c r="AI2658">
        <f>AI2657-AI1866</f>
        <v/>
      </c>
      <c r="AJ2658">
        <f>AJ2657-AJ1866</f>
        <v/>
      </c>
      <c r="AK2658">
        <f>AK2657-AK1866</f>
        <v/>
      </c>
      <c r="AL2658">
        <f>AL2657-AL1866</f>
        <v/>
      </c>
      <c r="AM2658">
        <f>AM2657-AM1866</f>
        <v/>
      </c>
      <c r="AN2658">
        <f>AN2657-AN1866</f>
        <v/>
      </c>
      <c r="AO2658">
        <f>AO2657-AO1866</f>
        <v/>
      </c>
      <c r="AP2658">
        <f>AP2657-AP1866</f>
        <v/>
      </c>
      <c r="AQ2658">
        <f>AQ2657-AQ1866</f>
        <v/>
      </c>
      <c r="AR2658">
        <f>AR2657-AR1866</f>
        <v/>
      </c>
      <c r="AS2658">
        <f>AS2657-AS1866</f>
        <v/>
      </c>
      <c r="AT2658">
        <f>AT2657-AT1866</f>
        <v/>
      </c>
      <c r="AU2658">
        <f>AU2657-AU1866</f>
        <v/>
      </c>
      <c r="AV2658">
        <f>AV2657-AV1866</f>
        <v/>
      </c>
      <c r="AX2658">
        <f>AX2657-AX1866</f>
        <v/>
      </c>
      <c r="AY2658">
        <f>AY2657-AY1866</f>
        <v/>
      </c>
      <c r="AZ2658">
        <f>AZ2657-AZ1866</f>
        <v/>
      </c>
      <c r="BA2658">
        <f>BA2657-BA1866</f>
        <v/>
      </c>
      <c r="BC2658">
        <f>BC2657-BC1866</f>
        <v/>
      </c>
      <c r="BD2658">
        <f>BD2657-BD1866</f>
        <v/>
      </c>
      <c r="BE2658">
        <f>BE2657-BE1866</f>
        <v/>
      </c>
      <c r="BF2658">
        <f>BF2657-BF1866</f>
        <v/>
      </c>
    </row>
    <row r="2659">
      <c r="A2659" t="inlineStr">
        <is>
          <t>Interest expense on 6.50% convertible senior notes</t>
        </is>
      </c>
      <c r="C2659" t="inlineStr">
        <is>
          <t>Million</t>
        </is>
      </c>
      <c r="D2659" t="inlineStr">
        <is>
          <t>QQQQ</t>
        </is>
      </c>
      <c r="E2659" t="inlineStr">
        <is>
          <t>Yes</t>
        </is>
      </c>
      <c r="F2659" t="n">
        <v>0</v>
      </c>
      <c r="G2659" t="n">
        <v>7</v>
      </c>
      <c r="H2659" t="n">
        <v>7</v>
      </c>
      <c r="J2659" t="n">
        <v>0</v>
      </c>
      <c r="K2659" t="n">
        <v>5</v>
      </c>
      <c r="L2659" t="n">
        <v>-2</v>
      </c>
      <c r="O2659" t="n">
        <v>3</v>
      </c>
      <c r="AV2659" t="n">
        <v>14</v>
      </c>
      <c r="AZ2659" t="n">
        <v>11</v>
      </c>
      <c r="BA2659" t="n">
        <v>14</v>
      </c>
      <c r="BE2659" t="n">
        <v>12</v>
      </c>
    </row>
    <row r="2660">
      <c r="A2660" t="inlineStr">
        <is>
          <t>Net income (loss) for purposes of computing diluted EPS</t>
        </is>
      </c>
      <c r="C2660" t="inlineStr">
        <is>
          <t>Million</t>
        </is>
      </c>
      <c r="D2660" t="inlineStr">
        <is>
          <t>QQQQ</t>
        </is>
      </c>
      <c r="E2660" t="inlineStr">
        <is>
          <t>Yes</t>
        </is>
      </c>
      <c r="F2660" t="n">
        <v>-341</v>
      </c>
      <c r="G2660" t="n">
        <v>227</v>
      </c>
      <c r="H2660" t="n">
        <v>296</v>
      </c>
      <c r="J2660" t="n">
        <v>-1834</v>
      </c>
      <c r="K2660" t="n">
        <v>485</v>
      </c>
      <c r="L2660" t="n">
        <v>862</v>
      </c>
      <c r="M2660" t="n">
        <v>942</v>
      </c>
      <c r="O2660" t="n">
        <v>2885</v>
      </c>
      <c r="P2660" t="n">
        <v>932</v>
      </c>
      <c r="Q2660" t="n">
        <v>1704</v>
      </c>
      <c r="R2660" t="n">
        <v>1693</v>
      </c>
      <c r="T2660" t="n">
        <v>7610</v>
      </c>
      <c r="Y2660" t="n">
        <v>2676</v>
      </c>
      <c r="AV2660" t="n">
        <v>183</v>
      </c>
      <c r="AZ2660" t="n">
        <v>487</v>
      </c>
      <c r="BA2660" t="n">
        <v>497</v>
      </c>
      <c r="BE2660" t="n">
        <v>1350</v>
      </c>
      <c r="BF2660" t="n">
        <v>-545</v>
      </c>
    </row>
    <row r="2661">
      <c r="A2661" t="inlineStr">
        <is>
          <t>Net income (loss) for purposes of computing diluted EPS-c</t>
        </is>
      </c>
      <c r="F2661">
        <f>SUM(F2657,F2659)</f>
        <v/>
      </c>
      <c r="G2661">
        <f>SUM(G2657,G2659)</f>
        <v/>
      </c>
      <c r="H2661">
        <f>SUM(H2657,H2659)</f>
        <v/>
      </c>
      <c r="I2661">
        <f>SUM(I2657,I2659)</f>
        <v/>
      </c>
      <c r="J2661">
        <f>SUM(J2657,J2659)</f>
        <v/>
      </c>
      <c r="K2661">
        <f>SUM(K2657,K2659)</f>
        <v/>
      </c>
      <c r="L2661">
        <f>SUM(L2657,L2659)</f>
        <v/>
      </c>
      <c r="M2661">
        <f>SUM(M2657,M2659)</f>
        <v/>
      </c>
      <c r="N2661">
        <f>SUM(N2657,N2659)</f>
        <v/>
      </c>
      <c r="O2661">
        <f>SUM(O2657,O2659)</f>
        <v/>
      </c>
      <c r="P2661">
        <f>SUM(P2657,P2659)</f>
        <v/>
      </c>
      <c r="Q2661">
        <f>SUM(Q2657,Q2659)</f>
        <v/>
      </c>
      <c r="R2661">
        <f>SUM(R2657,R2659)</f>
        <v/>
      </c>
      <c r="S2661">
        <f>SUM(S2657,S2659)</f>
        <v/>
      </c>
      <c r="T2661">
        <f>SUM(T2657,T2659)</f>
        <v/>
      </c>
      <c r="X2661">
        <f>SUM(X2657,X2659)</f>
        <v/>
      </c>
      <c r="Y2661">
        <f>SUM(Y2657,Y2659)</f>
        <v/>
      </c>
      <c r="AC2661">
        <f>SUM(AC2657,AC2659)</f>
        <v/>
      </c>
      <c r="AH2661">
        <f>SUM(AH2657,AH2659)</f>
        <v/>
      </c>
      <c r="AM2661">
        <f>SUM(AM2657,AM2659)</f>
        <v/>
      </c>
      <c r="AR2661">
        <f>SUM(AR2657,AR2659)</f>
        <v/>
      </c>
      <c r="AV2661">
        <f>SUM(AV2657,AV2659)</f>
        <v/>
      </c>
      <c r="AZ2661">
        <f>SUM(AZ2657,AZ2659)</f>
        <v/>
      </c>
      <c r="BA2661">
        <f>SUM(BA2657,BA2659)</f>
        <v/>
      </c>
      <c r="BE2661">
        <f>SUM(BE2657,BE2659)</f>
        <v/>
      </c>
      <c r="BF2661">
        <f>SUM(BF2657,BF2659)</f>
        <v/>
      </c>
    </row>
    <row r="2662">
      <c r="A2662" t="inlineStr">
        <is>
          <t>Sum check</t>
        </is>
      </c>
      <c r="F2662">
        <f>F2660-F2661</f>
        <v/>
      </c>
      <c r="G2662">
        <f>G2660-G2661</f>
        <v/>
      </c>
      <c r="H2662">
        <f>H2660-H2661</f>
        <v/>
      </c>
      <c r="I2662">
        <f>I2660-I2661</f>
        <v/>
      </c>
      <c r="J2662">
        <f>J2660-J2661</f>
        <v/>
      </c>
      <c r="K2662">
        <f>K2660-K2661</f>
        <v/>
      </c>
      <c r="L2662">
        <f>L2660-L2661</f>
        <v/>
      </c>
      <c r="M2662">
        <f>M2660-M2661</f>
        <v/>
      </c>
      <c r="N2662">
        <f>N2660-N2661</f>
        <v/>
      </c>
      <c r="O2662">
        <f>O2660-O2661</f>
        <v/>
      </c>
      <c r="P2662">
        <f>P2660-P2661</f>
        <v/>
      </c>
      <c r="Q2662">
        <f>Q2660-Q2661</f>
        <v/>
      </c>
      <c r="R2662">
        <f>R2660-R2661</f>
        <v/>
      </c>
      <c r="S2662">
        <f>S2660-S2661</f>
        <v/>
      </c>
      <c r="T2662">
        <f>T2660-T2661</f>
        <v/>
      </c>
      <c r="X2662">
        <f>X2660-X2661</f>
        <v/>
      </c>
      <c r="Y2662">
        <f>Y2660-Y2661</f>
        <v/>
      </c>
      <c r="AC2662">
        <f>AC2660-AC2661</f>
        <v/>
      </c>
      <c r="AH2662">
        <f>AH2660-AH2661</f>
        <v/>
      </c>
      <c r="AM2662">
        <f>AM2660-AM2661</f>
        <v/>
      </c>
      <c r="AR2662">
        <f>AR2660-AR2661</f>
        <v/>
      </c>
      <c r="AV2662">
        <f>AV2660-AV2661</f>
        <v/>
      </c>
      <c r="AZ2662">
        <f>AZ2660-AZ2661</f>
        <v/>
      </c>
      <c r="BA2662">
        <f>BA2660-BA2661</f>
        <v/>
      </c>
      <c r="BE2662">
        <f>BE2660-BE2661</f>
        <v/>
      </c>
      <c r="BF2662">
        <f>BF2660-BF2661</f>
        <v/>
      </c>
    </row>
    <row r="2664">
      <c r="A2664" t="inlineStr">
        <is>
          <t>Basic weighted average common shares outstanding</t>
        </is>
      </c>
      <c r="C2664" t="inlineStr">
        <is>
          <t>Thousand</t>
        </is>
      </c>
      <c r="D2664" t="inlineStr">
        <is>
          <t>QQQQ</t>
        </is>
      </c>
      <c r="F2664" t="n">
        <v>335000</v>
      </c>
      <c r="G2664" t="n">
        <v>335000</v>
      </c>
      <c r="H2664" t="n">
        <v>336000</v>
      </c>
      <c r="J2664" t="n">
        <v>163046</v>
      </c>
      <c r="K2664" t="n">
        <v>723971</v>
      </c>
      <c r="L2664" t="n">
        <v>720600</v>
      </c>
      <c r="M2664" t="n">
        <v>719067</v>
      </c>
      <c r="O2664" t="n">
        <v>717456</v>
      </c>
      <c r="P2664" t="n">
        <v>696415</v>
      </c>
      <c r="Q2664" t="n">
        <v>688727</v>
      </c>
      <c r="R2664" t="n">
        <v>661869</v>
      </c>
      <c r="T2664" t="n">
        <v>668393</v>
      </c>
      <c r="U2664" t="n">
        <v>606245</v>
      </c>
      <c r="V2664" t="n">
        <v>563000</v>
      </c>
      <c r="W2664" t="n">
        <v>525415</v>
      </c>
      <c r="Y2664" t="n">
        <v>552308</v>
      </c>
      <c r="Z2664" t="n">
        <v>503902</v>
      </c>
      <c r="AA2664" t="n">
        <v>490818</v>
      </c>
      <c r="AB2664" t="n">
        <v>484772</v>
      </c>
      <c r="AD2664" t="n">
        <v>489164</v>
      </c>
      <c r="AE2664" t="n">
        <v>472297</v>
      </c>
      <c r="AF2664" t="n">
        <v>463533</v>
      </c>
      <c r="AG2664" t="n">
        <v>460526</v>
      </c>
      <c r="AI2664" t="n">
        <v>464236</v>
      </c>
      <c r="AJ2664" t="n">
        <v>451951</v>
      </c>
      <c r="AK2664" t="n">
        <v>445008</v>
      </c>
      <c r="AL2664" t="n">
        <v>441915</v>
      </c>
      <c r="AN2664" t="n">
        <v>443363</v>
      </c>
      <c r="AO2664" t="n">
        <v>425713</v>
      </c>
      <c r="AP2664" t="n">
        <v>428807</v>
      </c>
      <c r="AQ2664" t="n">
        <v>509049</v>
      </c>
      <c r="AS2664" t="n">
        <v>483888</v>
      </c>
      <c r="AU2664" t="n">
        <v>644123</v>
      </c>
      <c r="AV2664" t="n">
        <v>648564</v>
      </c>
      <c r="AX2664" t="n">
        <v>644015</v>
      </c>
      <c r="AZ2664" t="n">
        <v>650346</v>
      </c>
      <c r="BA2664" t="n">
        <v>650586</v>
      </c>
      <c r="BC2664" t="n">
        <v>650345</v>
      </c>
      <c r="BD2664" t="n">
        <v>652000</v>
      </c>
      <c r="BE2664" t="n">
        <v>653602</v>
      </c>
      <c r="BF2664" t="n">
        <v>654119</v>
      </c>
    </row>
    <row r="2665">
      <c r="A2665" t="inlineStr">
        <is>
          <t>Dilutive effect of stock awards and warrants</t>
        </is>
      </c>
      <c r="C2665" t="inlineStr">
        <is>
          <t>Thousand</t>
        </is>
      </c>
      <c r="D2665" t="inlineStr">
        <is>
          <t>QQQQ</t>
        </is>
      </c>
      <c r="K2665" t="n">
        <v>13534</v>
      </c>
      <c r="L2665" t="n">
        <v>14167</v>
      </c>
      <c r="M2665" t="n">
        <v>16129</v>
      </c>
      <c r="O2665" t="n">
        <v>15603</v>
      </c>
      <c r="P2665" t="n">
        <v>20515</v>
      </c>
      <c r="Q2665" t="n">
        <v>18884</v>
      </c>
      <c r="R2665" t="n">
        <v>18870</v>
      </c>
      <c r="T2665" t="n">
        <v>18962</v>
      </c>
      <c r="U2665" t="n">
        <v>5243</v>
      </c>
      <c r="V2665" t="n">
        <v>3040</v>
      </c>
      <c r="W2665" t="n">
        <v>3095</v>
      </c>
      <c r="Y2665" t="n">
        <v>3791</v>
      </c>
      <c r="Z2665" t="n">
        <v>3895</v>
      </c>
      <c r="AA2665" t="n">
        <v>2147</v>
      </c>
      <c r="AB2665" t="n">
        <v>1853</v>
      </c>
      <c r="AD2665" t="n">
        <v>2528</v>
      </c>
      <c r="AE2665" t="n">
        <v>2301</v>
      </c>
      <c r="AF2665" t="n">
        <v>1085</v>
      </c>
      <c r="AG2665" t="n">
        <v>981</v>
      </c>
      <c r="AI2665" t="n">
        <v>1424</v>
      </c>
      <c r="AJ2665" t="n">
        <v>1478</v>
      </c>
      <c r="AK2665" t="n">
        <v>579</v>
      </c>
      <c r="AL2665" t="n">
        <v>486</v>
      </c>
      <c r="AN2665" t="n">
        <v>906</v>
      </c>
      <c r="AU2665" t="n">
        <v>12249</v>
      </c>
      <c r="AV2665" t="n">
        <v>10850</v>
      </c>
      <c r="AZ2665" t="n">
        <v>1477</v>
      </c>
      <c r="BA2665" t="n">
        <v>1778</v>
      </c>
    </row>
    <row r="2666">
      <c r="A2666" t="inlineStr">
        <is>
          <t>Effect of dilutive securities</t>
        </is>
      </c>
    </row>
    <row r="2667">
      <c r="A2667" t="inlineStr">
        <is>
          <t>Dilutive effect of warrants</t>
        </is>
      </c>
      <c r="C2667" t="inlineStr">
        <is>
          <t>Thousand</t>
        </is>
      </c>
      <c r="D2667" t="inlineStr">
        <is>
          <t>QQQQ</t>
        </is>
      </c>
      <c r="AZ2667" t="n">
        <v>4981</v>
      </c>
      <c r="BA2667" t="n">
        <v>1893</v>
      </c>
    </row>
    <row r="2668">
      <c r="A2668" t="inlineStr">
        <is>
          <t>Senior convertible notes</t>
        </is>
      </c>
      <c r="C2668" t="inlineStr">
        <is>
          <t>Thousand</t>
        </is>
      </c>
      <c r="D2668" t="inlineStr">
        <is>
          <t>QQQQ</t>
        </is>
      </c>
      <c r="G2668" t="n">
        <v>47000</v>
      </c>
      <c r="H2668" t="n">
        <v>46000</v>
      </c>
    </row>
    <row r="2669">
      <c r="A2669" t="inlineStr">
        <is>
          <t>Dilutive effect of restricted stock unit awards</t>
        </is>
      </c>
      <c r="C2669" t="inlineStr">
        <is>
          <t>Thousand</t>
        </is>
      </c>
      <c r="D2669" t="inlineStr">
        <is>
          <t>QQQQ</t>
        </is>
      </c>
      <c r="BC2669" t="n">
        <v>1579</v>
      </c>
      <c r="BD2669" t="n">
        <v>1064</v>
      </c>
      <c r="BE2669" t="n">
        <v>1307</v>
      </c>
    </row>
    <row r="2670">
      <c r="A2670" t="inlineStr">
        <is>
          <t>Employee options and shares</t>
        </is>
      </c>
      <c r="C2670" t="inlineStr">
        <is>
          <t>Thousand</t>
        </is>
      </c>
      <c r="D2670" t="inlineStr">
        <is>
          <t>QQQQ</t>
        </is>
      </c>
      <c r="G2670" t="n">
        <v>9000</v>
      </c>
      <c r="H2670" t="n">
        <v>8000</v>
      </c>
    </row>
    <row r="2671">
      <c r="A2671" t="inlineStr">
        <is>
          <t>Dilutive effect of certain PSP Warrants and Treasury Loan Warrants</t>
        </is>
      </c>
      <c r="C2671" t="inlineStr">
        <is>
          <t>Thousand</t>
        </is>
      </c>
      <c r="D2671" t="inlineStr">
        <is>
          <t>QQQQ</t>
        </is>
      </c>
      <c r="BC2671" t="n">
        <v>3198</v>
      </c>
      <c r="BD2671" t="n">
        <v>3643</v>
      </c>
      <c r="BE2671" t="n">
        <v>2708</v>
      </c>
    </row>
    <row r="2672">
      <c r="A2672" t="inlineStr">
        <is>
          <t>Assumed treasury shares purchased</t>
        </is>
      </c>
      <c r="C2672" t="inlineStr">
        <is>
          <t>Thousand</t>
        </is>
      </c>
      <c r="D2672" t="inlineStr">
        <is>
          <t>QQQQ</t>
        </is>
      </c>
      <c r="G2672" t="n">
        <v>-3000</v>
      </c>
      <c r="H2672" t="n">
        <v>-2000</v>
      </c>
    </row>
    <row r="2673">
      <c r="A2673" t="inlineStr">
        <is>
          <t>Assumed conversion of % convertible senior notes</t>
        </is>
      </c>
      <c r="C2673" t="inlineStr">
        <is>
          <t>Thousand</t>
        </is>
      </c>
      <c r="D2673" t="inlineStr">
        <is>
          <t>QQQQ</t>
        </is>
      </c>
      <c r="K2673" t="n">
        <v>3830</v>
      </c>
      <c r="O2673" t="n">
        <v>957</v>
      </c>
      <c r="AV2673" t="n">
        <v>61728</v>
      </c>
      <c r="AZ2673" t="n">
        <v>61728</v>
      </c>
      <c r="BA2673" t="n">
        <v>61728</v>
      </c>
      <c r="BE2673" t="n">
        <v>61728</v>
      </c>
    </row>
    <row r="2674">
      <c r="A2674" t="inlineStr">
        <is>
          <t>Dilutive potential common shares</t>
        </is>
      </c>
      <c r="C2674" t="inlineStr">
        <is>
          <t>Thousand</t>
        </is>
      </c>
      <c r="D2674" t="inlineStr">
        <is>
          <t>QQQQ</t>
        </is>
      </c>
      <c r="F2674" t="n">
        <v>335000</v>
      </c>
      <c r="G2674" t="n">
        <v>388000</v>
      </c>
      <c r="H2674" t="n">
        <v>388000</v>
      </c>
    </row>
    <row r="2675">
      <c r="A2675" t="inlineStr">
        <is>
          <t>Dilutive potential common shares-c</t>
        </is>
      </c>
      <c r="F2675">
        <f>SUM(F2664:F2665,F2667:F2673)</f>
        <v/>
      </c>
      <c r="G2675">
        <f>SUM(G2664:G2665,G2667:G2673)</f>
        <v/>
      </c>
      <c r="H2675">
        <f>SUM(H2664:H2665,H2667:H2673)</f>
        <v/>
      </c>
      <c r="I2675">
        <f>SUM(I2664:I2665,I2667:I2673)</f>
        <v/>
      </c>
      <c r="N2675">
        <f>SUM(N2664:N2665,N2667:N2673)</f>
        <v/>
      </c>
      <c r="S2675">
        <f>SUM(S2664:S2665,S2667:S2673)</f>
        <v/>
      </c>
      <c r="X2675">
        <f>SUM(X2664:X2665,X2667:X2673)</f>
        <v/>
      </c>
      <c r="AC2675">
        <f>SUM(AC2664:AC2665,AC2667:AC2673)</f>
        <v/>
      </c>
      <c r="AH2675">
        <f>SUM(AH2664:AH2665,AH2667:AH2673)</f>
        <v/>
      </c>
      <c r="AM2675">
        <f>SUM(AM2664:AM2665,AM2667:AM2673)</f>
        <v/>
      </c>
      <c r="AR2675">
        <f>SUM(AR2664:AR2665,AR2667:AR2673)</f>
        <v/>
      </c>
      <c r="AV2675">
        <f>SUM(AV2664:AV2665,AV2667:AV2673)</f>
        <v/>
      </c>
    </row>
    <row r="2676">
      <c r="A2676" t="inlineStr">
        <is>
          <t>sum check</t>
        </is>
      </c>
      <c r="F2676">
        <f>F2674-F2675</f>
        <v/>
      </c>
      <c r="G2676">
        <f>G2674-G2675</f>
        <v/>
      </c>
      <c r="H2676">
        <f>H2674-H2675</f>
        <v/>
      </c>
      <c r="I2676">
        <f>I2674-I2675</f>
        <v/>
      </c>
      <c r="N2676">
        <f>N2674-N2675</f>
        <v/>
      </c>
      <c r="S2676">
        <f>S2674-S2675</f>
        <v/>
      </c>
      <c r="X2676">
        <f>X2674-X2675</f>
        <v/>
      </c>
      <c r="AC2676">
        <f>AC2674-AC2675</f>
        <v/>
      </c>
      <c r="AH2676">
        <f>AH2674-AH2675</f>
        <v/>
      </c>
      <c r="AM2676">
        <f>AM2674-AM2675</f>
        <v/>
      </c>
      <c r="AR2676">
        <f>AR2674-AR2675</f>
        <v/>
      </c>
      <c r="AV2676">
        <f>AV2674-AV2675</f>
        <v/>
      </c>
    </row>
    <row r="2678">
      <c r="A2678" t="inlineStr">
        <is>
          <t>Diluted weighted average common shares outstanding</t>
        </is>
      </c>
      <c r="C2678" t="inlineStr">
        <is>
          <t>Thousand</t>
        </is>
      </c>
      <c r="D2678" t="inlineStr">
        <is>
          <t>QQQQ</t>
        </is>
      </c>
      <c r="F2678" t="n">
        <v>335000</v>
      </c>
      <c r="G2678" t="n">
        <v>388000</v>
      </c>
      <c r="H2678" t="n">
        <v>388000</v>
      </c>
      <c r="J2678" t="n">
        <v>163046</v>
      </c>
      <c r="K2678" t="n">
        <v>741335</v>
      </c>
      <c r="L2678" t="n">
        <v>734767</v>
      </c>
      <c r="M2678" t="n">
        <v>735196</v>
      </c>
      <c r="O2678" t="n">
        <v>734016</v>
      </c>
      <c r="P2678" t="n">
        <v>716930</v>
      </c>
      <c r="Q2678" t="n">
        <v>707611</v>
      </c>
      <c r="R2678" t="n">
        <v>680739</v>
      </c>
      <c r="T2678" t="n">
        <v>687355</v>
      </c>
      <c r="U2678" t="n">
        <v>611488</v>
      </c>
      <c r="V2678" t="n">
        <v>566040</v>
      </c>
      <c r="W2678" t="n">
        <v>528510</v>
      </c>
      <c r="Y2678" t="n">
        <v>556099</v>
      </c>
      <c r="Z2678" t="n">
        <v>507797</v>
      </c>
      <c r="AA2678" t="n">
        <v>492965</v>
      </c>
      <c r="AB2678" t="n">
        <v>486625</v>
      </c>
      <c r="AD2678" t="n">
        <v>491692</v>
      </c>
      <c r="AE2678" t="n">
        <v>474598</v>
      </c>
      <c r="AF2678" t="n">
        <v>464618</v>
      </c>
      <c r="AG2678" t="n">
        <v>461507</v>
      </c>
      <c r="AI2678" t="n">
        <v>465660</v>
      </c>
      <c r="AJ2678" t="n">
        <v>453429</v>
      </c>
      <c r="AK2678" t="n">
        <v>445587</v>
      </c>
      <c r="AL2678" t="n">
        <v>442401</v>
      </c>
      <c r="AN2678" t="n">
        <v>444269</v>
      </c>
      <c r="AO2678" t="n">
        <v>425713</v>
      </c>
      <c r="AP2678" t="n">
        <v>428807</v>
      </c>
      <c r="AQ2678" t="n">
        <v>509049</v>
      </c>
      <c r="AS2678" t="n">
        <v>483888</v>
      </c>
      <c r="AT2678" t="n">
        <v>634609</v>
      </c>
      <c r="AU2678" t="n">
        <v>656372</v>
      </c>
      <c r="AV2678" t="n">
        <v>721142</v>
      </c>
      <c r="AX2678" t="n">
        <v>644015</v>
      </c>
      <c r="AY2678" t="n">
        <v>649503</v>
      </c>
      <c r="AZ2678" t="n">
        <v>718532</v>
      </c>
      <c r="BA2678" t="n">
        <v>715985</v>
      </c>
      <c r="BC2678" t="n">
        <v>655122</v>
      </c>
      <c r="BD2678" t="n">
        <v>656707</v>
      </c>
      <c r="BE2678" t="n">
        <v>719345</v>
      </c>
      <c r="BF2678" t="n">
        <v>654119</v>
      </c>
    </row>
    <row r="2679">
      <c r="A2679" t="inlineStr">
        <is>
          <t>Diluted weighted average common shares outstanding-c</t>
        </is>
      </c>
      <c r="F2679">
        <f>SUM(F2664:F2665,F2667:F2673)</f>
        <v/>
      </c>
      <c r="G2679">
        <f>SUM(G2664:G2665,G2667:G2673)</f>
        <v/>
      </c>
      <c r="H2679">
        <f>SUM(H2664:H2665,H2667:H2673)</f>
        <v/>
      </c>
      <c r="I2679">
        <f>SUM(I2664:I2665,I2667:I2673)</f>
        <v/>
      </c>
      <c r="J2679">
        <f>SUM(J2664:J2665,J2667:J2673)</f>
        <v/>
      </c>
      <c r="K2679">
        <f>SUM(K2664:K2665,K2667:K2673)</f>
        <v/>
      </c>
      <c r="L2679">
        <f>SUM(L2664:L2665,L2667:L2673)</f>
        <v/>
      </c>
      <c r="M2679">
        <f>SUM(M2664:M2665,M2667:M2673)</f>
        <v/>
      </c>
      <c r="N2679">
        <f>SUM(N2664:N2665,N2667:N2673)</f>
        <v/>
      </c>
      <c r="O2679">
        <f>SUM(O2664:O2665,O2667:O2673)</f>
        <v/>
      </c>
      <c r="P2679">
        <f>SUM(P2664:P2665,P2667:P2673)</f>
        <v/>
      </c>
      <c r="Q2679">
        <f>SUM(Q2664:Q2665,Q2667:Q2673)</f>
        <v/>
      </c>
      <c r="R2679">
        <f>SUM(R2664:R2665,R2667:R2673)</f>
        <v/>
      </c>
      <c r="S2679">
        <f>SUM(S2664:S2665,S2667:S2673)</f>
        <v/>
      </c>
      <c r="T2679">
        <f>SUM(T2664:T2665,T2667:T2673)</f>
        <v/>
      </c>
      <c r="U2679">
        <f>SUM(U2664:U2665,U2667:U2673)</f>
        <v/>
      </c>
      <c r="V2679">
        <f>SUM(V2664:V2665,V2667:V2673)</f>
        <v/>
      </c>
      <c r="W2679">
        <f>SUM(W2664:W2665,W2667:W2673)</f>
        <v/>
      </c>
      <c r="X2679">
        <f>SUM(X2664:X2665,X2667:X2673)</f>
        <v/>
      </c>
      <c r="Y2679">
        <f>SUM(Y2664:Y2665,Y2667:Y2673)</f>
        <v/>
      </c>
      <c r="Z2679">
        <f>SUM(Z2664:Z2665,Z2667:Z2673)</f>
        <v/>
      </c>
      <c r="AA2679">
        <f>SUM(AA2664:AA2665,AA2667:AA2673)</f>
        <v/>
      </c>
      <c r="AB2679">
        <f>SUM(AB2664:AB2665,AB2667:AB2673)</f>
        <v/>
      </c>
      <c r="AC2679">
        <f>SUM(AC2664:AC2665,AC2667:AC2673)</f>
        <v/>
      </c>
      <c r="AD2679">
        <f>SUM(AD2664:AD2665,AD2667:AD2673)</f>
        <v/>
      </c>
      <c r="AE2679">
        <f>SUM(AE2664:AE2665,AE2667:AE2673)</f>
        <v/>
      </c>
      <c r="AF2679">
        <f>SUM(AF2664:AF2665,AF2667:AF2673)</f>
        <v/>
      </c>
      <c r="AG2679">
        <f>SUM(AG2664:AG2665,AG2667:AG2673)</f>
        <v/>
      </c>
      <c r="AH2679">
        <f>SUM(AH2664:AH2665,AH2667:AH2673)</f>
        <v/>
      </c>
      <c r="AI2679">
        <f>SUM(AI2664:AI2665,AI2667:AI2673)</f>
        <v/>
      </c>
      <c r="AJ2679">
        <f>SUM(AJ2664:AJ2665,AJ2667:AJ2673)</f>
        <v/>
      </c>
      <c r="AK2679">
        <f>SUM(AK2664:AK2665,AK2667:AK2673)</f>
        <v/>
      </c>
      <c r="AL2679">
        <f>SUM(AL2664:AL2665,AL2667:AL2673)</f>
        <v/>
      </c>
      <c r="AM2679">
        <f>SUM(AM2664:AM2665,AM2667:AM2673)</f>
        <v/>
      </c>
      <c r="AN2679">
        <f>SUM(AN2664:AN2665,AN2667:AN2673)</f>
        <v/>
      </c>
      <c r="AO2679">
        <f>SUM(AO2664:AO2665,AO2667:AO2673)</f>
        <v/>
      </c>
      <c r="AP2679">
        <f>SUM(AP2664:AP2665,AP2667:AP2673)</f>
        <v/>
      </c>
      <c r="AQ2679">
        <f>SUM(AQ2664:AQ2665,AQ2667:AQ2673)</f>
        <v/>
      </c>
      <c r="AR2679">
        <f>SUM(AR2664:AR2665,AR2667:AR2673)</f>
        <v/>
      </c>
      <c r="AS2679">
        <f>SUM(AS2664:AS2665,AS2667:AS2673)</f>
        <v/>
      </c>
      <c r="AU2679">
        <f>SUM(AU2664:AU2665,AU2667:AU2673)</f>
        <v/>
      </c>
      <c r="AV2679">
        <f>SUM(AV2664:AV2665,AV2667:AV2673)</f>
        <v/>
      </c>
      <c r="AX2679">
        <f>SUM(AX2664:AX2665,AX2667:AX2673)</f>
        <v/>
      </c>
      <c r="AZ2679">
        <f>SUM(AZ2664:AZ2665,AZ2667:AZ2673)</f>
        <v/>
      </c>
      <c r="BA2679">
        <f>SUM(BA2664:BA2665,BA2667:BA2673)</f>
        <v/>
      </c>
      <c r="BC2679">
        <f>SUM(BC2664:BC2665,BC2667:BC2673)</f>
        <v/>
      </c>
      <c r="BD2679">
        <f>SUM(BD2664:BD2665,BD2667:BD2673)</f>
        <v/>
      </c>
      <c r="BE2679">
        <f>SUM(BE2664:BE2665,BE2667:BE2673)</f>
        <v/>
      </c>
      <c r="BF2679">
        <f>SUM(BF2664:BF2665,BF2667:BF2673)</f>
        <v/>
      </c>
    </row>
    <row r="2680">
      <c r="A2680" t="inlineStr">
        <is>
          <t>Sum check</t>
        </is>
      </c>
      <c r="F2680">
        <f>F2678-F2679</f>
        <v/>
      </c>
      <c r="G2680">
        <f>G2678-G2679</f>
        <v/>
      </c>
      <c r="H2680">
        <f>H2678-H2679</f>
        <v/>
      </c>
      <c r="I2680">
        <f>I2678-I2679</f>
        <v/>
      </c>
      <c r="J2680">
        <f>J2678-J2679</f>
        <v/>
      </c>
      <c r="K2680">
        <f>K2678-K2679</f>
        <v/>
      </c>
      <c r="L2680">
        <f>L2678-L2679</f>
        <v/>
      </c>
      <c r="M2680">
        <f>M2678-M2679</f>
        <v/>
      </c>
      <c r="N2680">
        <f>N2678-N2679</f>
        <v/>
      </c>
      <c r="O2680">
        <f>O2678-O2679</f>
        <v/>
      </c>
      <c r="P2680">
        <f>P2678-P2679</f>
        <v/>
      </c>
      <c r="Q2680">
        <f>Q2678-Q2679</f>
        <v/>
      </c>
      <c r="R2680">
        <f>R2678-R2679</f>
        <v/>
      </c>
      <c r="S2680">
        <f>S2678-S2679</f>
        <v/>
      </c>
      <c r="T2680">
        <f>T2678-T2679</f>
        <v/>
      </c>
      <c r="U2680">
        <f>U2678-U2679</f>
        <v/>
      </c>
      <c r="V2680">
        <f>V2678-V2679</f>
        <v/>
      </c>
      <c r="W2680">
        <f>W2678-W2679</f>
        <v/>
      </c>
      <c r="X2680">
        <f>X2678-X2679</f>
        <v/>
      </c>
      <c r="Y2680">
        <f>Y2678-Y2679</f>
        <v/>
      </c>
      <c r="Z2680">
        <f>Z2678-Z2679</f>
        <v/>
      </c>
      <c r="AA2680">
        <f>AA2678-AA2679</f>
        <v/>
      </c>
      <c r="AB2680">
        <f>AB2678-AB2679</f>
        <v/>
      </c>
      <c r="AC2680">
        <f>AC2678-AC2679</f>
        <v/>
      </c>
      <c r="AD2680">
        <f>AD2678-AD2679</f>
        <v/>
      </c>
      <c r="AE2680">
        <f>AE2678-AE2679</f>
        <v/>
      </c>
      <c r="AF2680">
        <f>AF2678-AF2679</f>
        <v/>
      </c>
      <c r="AG2680">
        <f>AG2678-AG2679</f>
        <v/>
      </c>
      <c r="AH2680">
        <f>AH2678-AH2679</f>
        <v/>
      </c>
      <c r="AI2680">
        <f>AI2678-AI2679</f>
        <v/>
      </c>
      <c r="AJ2680">
        <f>AJ2678-AJ2679</f>
        <v/>
      </c>
      <c r="AK2680">
        <f>AK2678-AK2679</f>
        <v/>
      </c>
      <c r="AL2680">
        <f>AL2678-AL2679</f>
        <v/>
      </c>
      <c r="AM2680">
        <f>AM2678-AM2679</f>
        <v/>
      </c>
      <c r="AN2680">
        <f>AN2678-AN2679</f>
        <v/>
      </c>
      <c r="AO2680">
        <f>AO2678-AO2679</f>
        <v/>
      </c>
      <c r="AP2680">
        <f>AP2678-AP2679</f>
        <v/>
      </c>
      <c r="AQ2680">
        <f>AQ2678-AQ2679</f>
        <v/>
      </c>
      <c r="AR2680">
        <f>AR2678-AR2679</f>
        <v/>
      </c>
      <c r="AS2680">
        <f>AS2678-AS2679</f>
        <v/>
      </c>
      <c r="AU2680">
        <f>AU2678-AU2679</f>
        <v/>
      </c>
      <c r="AV2680">
        <f>AV2678-AV2679</f>
        <v/>
      </c>
      <c r="AX2680">
        <f>AX2678-AX2679</f>
        <v/>
      </c>
      <c r="AZ2680">
        <f>AZ2678-AZ2679</f>
        <v/>
      </c>
      <c r="BA2680">
        <f>BA2678-BA2679</f>
        <v/>
      </c>
      <c r="BC2680">
        <f>BC2678-BC2679</f>
        <v/>
      </c>
      <c r="BD2680">
        <f>BD2678-BD2679</f>
        <v/>
      </c>
      <c r="BE2680">
        <f>BE2678-BE2679</f>
        <v/>
      </c>
      <c r="BF2680">
        <f>BF2678-BF2679</f>
        <v/>
      </c>
    </row>
    <row r="2681">
      <c r="A2681" t="inlineStr">
        <is>
          <t>Link check</t>
        </is>
      </c>
      <c r="I2681">
        <f>I2678-I1876</f>
        <v/>
      </c>
      <c r="J2681">
        <f>J2678-J1876</f>
        <v/>
      </c>
      <c r="K2681">
        <f>K2678-K1876</f>
        <v/>
      </c>
      <c r="L2681">
        <f>L2678-L1876</f>
        <v/>
      </c>
      <c r="M2681">
        <f>M2678-M1876</f>
        <v/>
      </c>
      <c r="N2681">
        <f>N2678-N1876</f>
        <v/>
      </c>
      <c r="O2681">
        <f>O2678-O1876</f>
        <v/>
      </c>
      <c r="P2681">
        <f>P2678-P1876</f>
        <v/>
      </c>
      <c r="Q2681">
        <f>Q2678-Q1876</f>
        <v/>
      </c>
      <c r="R2681">
        <f>R2678-R1876</f>
        <v/>
      </c>
      <c r="S2681">
        <f>S2678-S1876</f>
        <v/>
      </c>
      <c r="T2681">
        <f>T2678-T1876</f>
        <v/>
      </c>
      <c r="U2681">
        <f>U2678-U1876</f>
        <v/>
      </c>
      <c r="V2681">
        <f>V2678-V1876</f>
        <v/>
      </c>
      <c r="W2681">
        <f>W2678-W1876</f>
        <v/>
      </c>
      <c r="X2681">
        <f>X2678-X1876</f>
        <v/>
      </c>
      <c r="Y2681">
        <f>Y2678-Y1876</f>
        <v/>
      </c>
      <c r="Z2681">
        <f>Z2678-Z1876</f>
        <v/>
      </c>
      <c r="AA2681">
        <f>AA2678-AA1876</f>
        <v/>
      </c>
      <c r="AB2681">
        <f>AB2678-AB1876</f>
        <v/>
      </c>
      <c r="AC2681">
        <f>AC2678-AC1876</f>
        <v/>
      </c>
      <c r="AD2681">
        <f>AD2678-AD1876</f>
        <v/>
      </c>
      <c r="AE2681">
        <f>AE2678-AE1876</f>
        <v/>
      </c>
      <c r="AF2681">
        <f>AF2678-AF1876</f>
        <v/>
      </c>
      <c r="AG2681">
        <f>AG2678-AG1876</f>
        <v/>
      </c>
      <c r="AH2681">
        <f>AH2678-AH1876</f>
        <v/>
      </c>
      <c r="AI2681">
        <f>AI2678-AI1876</f>
        <v/>
      </c>
      <c r="AJ2681">
        <f>AJ2678-AJ1876</f>
        <v/>
      </c>
      <c r="AK2681">
        <f>AK2678-AK1876</f>
        <v/>
      </c>
      <c r="AL2681">
        <f>AL2678-AL1876</f>
        <v/>
      </c>
      <c r="AM2681">
        <f>AM2678-AM1876</f>
        <v/>
      </c>
      <c r="AN2681">
        <f>AN2678-AN1876</f>
        <v/>
      </c>
      <c r="AO2681">
        <f>AO2678-AO1876</f>
        <v/>
      </c>
      <c r="AP2681">
        <f>AP2678-AP1876</f>
        <v/>
      </c>
      <c r="AQ2681">
        <f>AQ2678-AQ1876</f>
        <v/>
      </c>
      <c r="AR2681">
        <f>AR2678-AR1876</f>
        <v/>
      </c>
      <c r="AS2681">
        <f>AS2678-AS1876</f>
        <v/>
      </c>
      <c r="AU2681">
        <f>AU2678-AU1876</f>
        <v/>
      </c>
      <c r="AV2681">
        <f>AV2678-AV1876</f>
        <v/>
      </c>
      <c r="AX2681">
        <f>AX2678-AX1876</f>
        <v/>
      </c>
      <c r="AZ2681">
        <f>AZ2678-AZ1876</f>
        <v/>
      </c>
      <c r="BA2681">
        <f>BA2678-BA1876</f>
        <v/>
      </c>
      <c r="BC2681">
        <f>BC2678-BC1876</f>
        <v/>
      </c>
      <c r="BD2681">
        <f>BD2678-BD1876</f>
        <v/>
      </c>
      <c r="BE2681">
        <f>BE2678-BE1876</f>
        <v/>
      </c>
      <c r="BF2681">
        <f>BF2678-BF1876</f>
        <v/>
      </c>
    </row>
    <row r="2683">
      <c r="A2683" t="inlineStr">
        <is>
          <t>Diluted EPS</t>
        </is>
      </c>
      <c r="C2683" t="inlineStr">
        <is>
          <t>Dollar</t>
        </is>
      </c>
      <c r="D2683" t="inlineStr">
        <is>
          <t>QQQQ</t>
        </is>
      </c>
      <c r="E2683" t="inlineStr">
        <is>
          <t>Yes</t>
        </is>
      </c>
      <c r="F2683" t="n">
        <v>-1.02</v>
      </c>
      <c r="G2683" t="n">
        <v>0.59</v>
      </c>
      <c r="H2683" t="n">
        <v>0.76</v>
      </c>
      <c r="J2683" t="n">
        <v>-11.25</v>
      </c>
      <c r="K2683" t="n">
        <v>0.65</v>
      </c>
      <c r="L2683" t="n">
        <v>1.17</v>
      </c>
      <c r="M2683" t="n">
        <v>1.28</v>
      </c>
      <c r="O2683" t="n">
        <v>3.93</v>
      </c>
      <c r="P2683" t="n">
        <v>1.3</v>
      </c>
      <c r="Q2683" t="n">
        <v>2.41</v>
      </c>
      <c r="R2683" t="n">
        <v>2.49</v>
      </c>
      <c r="T2683" t="n">
        <v>11.07</v>
      </c>
      <c r="U2683" t="n">
        <v>1.14</v>
      </c>
      <c r="V2683" t="n">
        <v>1.68</v>
      </c>
      <c r="W2683" t="n">
        <v>1.4</v>
      </c>
      <c r="Y2683" t="n">
        <v>4.81</v>
      </c>
      <c r="Z2683" t="n">
        <v>0.46</v>
      </c>
      <c r="AA2683" t="n">
        <v>1.63</v>
      </c>
      <c r="AB2683" t="n">
        <v>1.28</v>
      </c>
      <c r="AD2683" t="n">
        <v>3.9</v>
      </c>
      <c r="AE2683" t="n">
        <v>0.39</v>
      </c>
      <c r="AF2683" t="n">
        <v>1.22</v>
      </c>
      <c r="AG2683" t="n">
        <v>0.74</v>
      </c>
      <c r="AI2683" t="n">
        <v>3.03</v>
      </c>
      <c r="AJ2683" t="n">
        <v>0.41</v>
      </c>
      <c r="AK2683" t="n">
        <v>1.49</v>
      </c>
      <c r="AL2683" t="n">
        <v>0.96</v>
      </c>
      <c r="AN2683" t="n">
        <v>3.79</v>
      </c>
      <c r="AO2683" t="n">
        <v>-5.26</v>
      </c>
      <c r="AP2683" t="n">
        <v>-4.82</v>
      </c>
      <c r="AQ2683" t="n">
        <v>-4.71</v>
      </c>
      <c r="AS2683" t="n">
        <v>-18.36</v>
      </c>
      <c r="AT2683" t="n">
        <v>-1.97</v>
      </c>
      <c r="AU2683" t="n">
        <v>0.03</v>
      </c>
      <c r="AV2683" t="n">
        <v>0.25</v>
      </c>
      <c r="AX2683" t="n">
        <v>-3.09</v>
      </c>
      <c r="AY2683" t="n">
        <v>-2.52</v>
      </c>
      <c r="AZ2683" t="n">
        <v>0.68</v>
      </c>
      <c r="BA2683" t="n">
        <v>0.6899999999999999</v>
      </c>
      <c r="BC2683" t="n">
        <v>0.19</v>
      </c>
      <c r="BD2683" t="n">
        <v>0.02</v>
      </c>
      <c r="BE2683" t="n">
        <v>1.88</v>
      </c>
      <c r="BF2683" t="n">
        <v>-0.83</v>
      </c>
    </row>
    <row r="2685">
      <c r="A2685" t="inlineStr">
        <is>
          <t>The following were excluded from the calculation of diluted EPS because inclusion of such shares would be antidilutive</t>
        </is>
      </c>
    </row>
    <row r="2686">
      <c r="A2686" t="inlineStr">
        <is>
          <t>Restricted stock unit awards</t>
        </is>
      </c>
      <c r="C2686" t="inlineStr">
        <is>
          <t>Thousand</t>
        </is>
      </c>
      <c r="D2686" t="inlineStr">
        <is>
          <t>QQQQ</t>
        </is>
      </c>
      <c r="K2686" t="n">
        <v>33</v>
      </c>
      <c r="L2686" t="n">
        <v>582</v>
      </c>
      <c r="M2686" t="n">
        <v>248</v>
      </c>
      <c r="O2686" t="n">
        <v>226</v>
      </c>
      <c r="P2686" t="n">
        <v>1</v>
      </c>
      <c r="Q2686" t="n">
        <v>905</v>
      </c>
      <c r="R2686" t="n">
        <v>1094</v>
      </c>
      <c r="T2686" t="n">
        <v>764</v>
      </c>
      <c r="U2686" t="n">
        <v>1089</v>
      </c>
      <c r="V2686" t="n">
        <v>2601</v>
      </c>
      <c r="W2686" t="n">
        <v>1623</v>
      </c>
      <c r="Y2686" t="n">
        <v>1429</v>
      </c>
      <c r="Z2686" t="n">
        <v>395</v>
      </c>
      <c r="AA2686" t="n">
        <v>837</v>
      </c>
      <c r="AB2686" t="n">
        <v>66</v>
      </c>
      <c r="AD2686" t="n">
        <v>328</v>
      </c>
      <c r="AE2686" t="n">
        <v>1</v>
      </c>
      <c r="AF2686" t="n">
        <v>1690</v>
      </c>
      <c r="AG2686" t="n">
        <v>1694</v>
      </c>
      <c r="AI2686" t="n">
        <v>1266</v>
      </c>
      <c r="AJ2686" t="n">
        <v>2267</v>
      </c>
      <c r="AK2686" t="n">
        <v>3087</v>
      </c>
      <c r="AL2686" t="n">
        <v>2590</v>
      </c>
      <c r="AN2686" t="n">
        <v>2520</v>
      </c>
      <c r="AO2686" t="n">
        <v>4934</v>
      </c>
      <c r="BD2686" t="n">
        <v>4099</v>
      </c>
      <c r="BE2686" t="n">
        <v>3680</v>
      </c>
      <c r="BF2686" t="n">
        <v>3627</v>
      </c>
    </row>
    <row r="2687">
      <c r="A2687" t="inlineStr">
        <is>
          <t>Convertible notes employee stock options and deferred stock</t>
        </is>
      </c>
      <c r="C2687" t="inlineStr">
        <is>
          <t>Thousand</t>
        </is>
      </c>
      <c r="D2687" t="inlineStr">
        <is>
          <t>QQQQ</t>
        </is>
      </c>
      <c r="F2687" t="n">
        <v>51000</v>
      </c>
      <c r="J2687" t="n">
        <v>19000</v>
      </c>
    </row>
    <row r="2688">
      <c r="A2688" t="inlineStr">
        <is>
          <t>6.5% convertible senior notes</t>
        </is>
      </c>
      <c r="C2688" t="inlineStr">
        <is>
          <t>Thousand</t>
        </is>
      </c>
      <c r="D2688" t="inlineStr">
        <is>
          <t>QQQQ</t>
        </is>
      </c>
      <c r="BD2688" t="n">
        <v>61728</v>
      </c>
      <c r="BF2688" t="n">
        <v>61728</v>
      </c>
    </row>
    <row r="2689">
      <c r="A2689" t="inlineStr">
        <is>
          <t>Employee stock options</t>
        </is>
      </c>
      <c r="C2689" t="inlineStr">
        <is>
          <t>Thousand</t>
        </is>
      </c>
      <c r="D2689" t="inlineStr">
        <is>
          <t>QQQQ</t>
        </is>
      </c>
      <c r="F2689" t="n">
        <v>22000</v>
      </c>
      <c r="G2689" t="n">
        <v>8000</v>
      </c>
      <c r="H2689" t="n">
        <v>9000</v>
      </c>
      <c r="J2689" t="n">
        <v>4000</v>
      </c>
    </row>
    <row r="2691">
      <c r="A2691" t="inlineStr">
        <is>
          <t>Net deferred tax assets and liabilities</t>
        </is>
      </c>
    </row>
    <row r="2692">
      <c r="A2692" t="inlineStr">
        <is>
          <t>Postretirement benefits other than pensions</t>
        </is>
      </c>
      <c r="C2692" t="inlineStr">
        <is>
          <t>Million</t>
        </is>
      </c>
      <c r="D2692" t="inlineStr">
        <is>
          <t>QQQQ</t>
        </is>
      </c>
      <c r="I2692" t="n">
        <v>643</v>
      </c>
      <c r="N2692" t="n">
        <v>386</v>
      </c>
      <c r="S2692" t="n">
        <v>340</v>
      </c>
      <c r="X2692" t="n">
        <v>291</v>
      </c>
      <c r="AC2692" t="n">
        <v>170</v>
      </c>
      <c r="AH2692" t="n">
        <v>145</v>
      </c>
      <c r="AM2692" t="n">
        <v>145</v>
      </c>
      <c r="AR2692" t="n">
        <v>203</v>
      </c>
      <c r="AW2692" t="n">
        <v>214</v>
      </c>
      <c r="BB2692" t="n">
        <v>179</v>
      </c>
    </row>
    <row r="2693">
      <c r="A2693" t="inlineStr">
        <is>
          <t>Rent expense</t>
        </is>
      </c>
      <c r="C2693" t="inlineStr">
        <is>
          <t>Million</t>
        </is>
      </c>
      <c r="D2693" t="inlineStr">
        <is>
          <t>QQQQ</t>
        </is>
      </c>
      <c r="I2693" t="n">
        <v>355</v>
      </c>
      <c r="N2693" t="n">
        <v>180</v>
      </c>
      <c r="S2693" t="n">
        <v>134</v>
      </c>
      <c r="X2693" t="n">
        <v>256</v>
      </c>
      <c r="AC2693" t="n">
        <v>160</v>
      </c>
      <c r="AH2693" t="n">
        <v>136</v>
      </c>
      <c r="AM2693" t="n">
        <v>126</v>
      </c>
      <c r="AR2693" t="n">
        <v>96</v>
      </c>
      <c r="AW2693" t="n">
        <v>92</v>
      </c>
      <c r="BB2693" t="n">
        <v>130</v>
      </c>
    </row>
    <row r="2694">
      <c r="A2694" t="inlineStr">
        <is>
          <t>Alternative minimum tax amt credit carry forwards</t>
        </is>
      </c>
      <c r="C2694" t="inlineStr">
        <is>
          <t>Million</t>
        </is>
      </c>
      <c r="D2694" t="inlineStr">
        <is>
          <t>QQQQ</t>
        </is>
      </c>
      <c r="I2694" t="n">
        <v>370</v>
      </c>
      <c r="N2694" t="n">
        <v>346</v>
      </c>
      <c r="S2694" t="n">
        <v>458</v>
      </c>
      <c r="X2694" t="n">
        <v>344</v>
      </c>
      <c r="AC2694" t="n">
        <v>344</v>
      </c>
      <c r="AH2694" t="n">
        <v>175</v>
      </c>
      <c r="AM2694" t="n">
        <v>90</v>
      </c>
    </row>
    <row r="2695">
      <c r="A2695" t="inlineStr">
        <is>
          <t>Operating loss and other carry forwards</t>
        </is>
      </c>
      <c r="C2695" t="inlineStr">
        <is>
          <t>Million</t>
        </is>
      </c>
      <c r="D2695" t="inlineStr">
        <is>
          <t>QQQQ</t>
        </is>
      </c>
      <c r="I2695" t="n">
        <v>3655</v>
      </c>
      <c r="N2695" t="n">
        <v>3461</v>
      </c>
      <c r="S2695" t="n">
        <v>2818</v>
      </c>
      <c r="X2695" t="n">
        <v>3853</v>
      </c>
      <c r="AC2695" t="n">
        <v>2281</v>
      </c>
      <c r="AH2695" t="n">
        <v>2343</v>
      </c>
      <c r="AM2695" t="n">
        <v>2103</v>
      </c>
      <c r="AR2695" t="n">
        <v>4027</v>
      </c>
      <c r="AW2695" t="n">
        <v>4612</v>
      </c>
      <c r="BB2695" t="n">
        <v>4679</v>
      </c>
    </row>
    <row r="2696">
      <c r="A2696" t="inlineStr">
        <is>
          <t>Pensions</t>
        </is>
      </c>
      <c r="C2696" t="inlineStr">
        <is>
          <t>Million</t>
        </is>
      </c>
      <c r="D2696" t="inlineStr">
        <is>
          <t>QQQQ</t>
        </is>
      </c>
      <c r="I2696" t="n">
        <v>1765</v>
      </c>
      <c r="N2696" t="n">
        <v>2403</v>
      </c>
      <c r="S2696" t="n">
        <v>2420</v>
      </c>
      <c r="X2696" t="n">
        <v>2610</v>
      </c>
      <c r="AC2696" t="n">
        <v>1559</v>
      </c>
      <c r="AH2696" t="n">
        <v>1430</v>
      </c>
      <c r="AM2696" t="n">
        <v>1229</v>
      </c>
      <c r="AR2696" t="n">
        <v>1405</v>
      </c>
      <c r="AW2696" t="n">
        <v>941</v>
      </c>
      <c r="BB2696" t="n">
        <v>474</v>
      </c>
    </row>
    <row r="2697">
      <c r="A2697" t="inlineStr">
        <is>
          <t>Loyalty program liability</t>
        </is>
      </c>
      <c r="C2697" t="inlineStr">
        <is>
          <t>Million</t>
        </is>
      </c>
      <c r="D2697" t="inlineStr">
        <is>
          <t>QQQQ</t>
        </is>
      </c>
      <c r="I2697" t="n">
        <v>1075</v>
      </c>
      <c r="N2697" t="n">
        <v>948</v>
      </c>
      <c r="S2697" t="n">
        <v>590</v>
      </c>
      <c r="X2697" t="n">
        <v>485</v>
      </c>
      <c r="AC2697" t="n">
        <v>420</v>
      </c>
      <c r="AH2697" t="n">
        <v>1770</v>
      </c>
      <c r="AM2697" t="n">
        <v>1755</v>
      </c>
      <c r="AR2697" t="n">
        <v>1977</v>
      </c>
      <c r="AW2697" t="n">
        <v>1903</v>
      </c>
      <c r="BB2697" t="n">
        <v>1809</v>
      </c>
    </row>
    <row r="2698">
      <c r="A2698" t="inlineStr">
        <is>
          <t>Leases</t>
        </is>
      </c>
      <c r="C2698" t="inlineStr">
        <is>
          <t>Million</t>
        </is>
      </c>
      <c r="D2698" t="inlineStr">
        <is>
          <t>QQQQ</t>
        </is>
      </c>
      <c r="I2698" t="n">
        <v>56</v>
      </c>
      <c r="N2698" t="n">
        <v>207</v>
      </c>
      <c r="S2698" t="n">
        <v>261</v>
      </c>
      <c r="X2698" t="n">
        <v>213</v>
      </c>
      <c r="AC2698" t="n">
        <v>107</v>
      </c>
      <c r="AH2698" t="n">
        <v>2189</v>
      </c>
      <c r="AM2698" t="n">
        <v>2077</v>
      </c>
      <c r="AR2698" t="n">
        <v>1913</v>
      </c>
      <c r="AW2698" t="n">
        <v>1833</v>
      </c>
      <c r="BB2698" t="n">
        <v>1819</v>
      </c>
    </row>
    <row r="2699">
      <c r="A2699" t="inlineStr">
        <is>
          <t>Reorganization items</t>
        </is>
      </c>
      <c r="C2699" t="inlineStr">
        <is>
          <t>Million</t>
        </is>
      </c>
      <c r="D2699" t="inlineStr">
        <is>
          <t>QQQQ</t>
        </is>
      </c>
      <c r="I2699" t="n">
        <v>682</v>
      </c>
      <c r="N2699" t="n">
        <v>64</v>
      </c>
      <c r="S2699" t="n">
        <v>57</v>
      </c>
      <c r="X2699" t="n">
        <v>53</v>
      </c>
      <c r="AC2699" t="n">
        <v>35</v>
      </c>
      <c r="AH2699" t="n">
        <v>33</v>
      </c>
      <c r="AM2699" t="n">
        <v>30</v>
      </c>
      <c r="AR2699" t="n">
        <v>28</v>
      </c>
      <c r="AW2699" t="n">
        <v>24</v>
      </c>
    </row>
    <row r="2700">
      <c r="A2700" t="inlineStr">
        <is>
          <t>Other</t>
        </is>
      </c>
      <c r="C2700" t="inlineStr">
        <is>
          <t>Million</t>
        </is>
      </c>
      <c r="D2700" t="inlineStr">
        <is>
          <t>QQQQ</t>
        </is>
      </c>
      <c r="I2700" t="n">
        <v>871</v>
      </c>
      <c r="N2700" t="n">
        <v>1210</v>
      </c>
      <c r="S2700" t="n">
        <v>1123</v>
      </c>
      <c r="X2700" t="n">
        <v>972</v>
      </c>
      <c r="AC2700" t="n">
        <v>678</v>
      </c>
      <c r="AH2700" t="n">
        <v>631</v>
      </c>
      <c r="AM2700" t="n">
        <v>613</v>
      </c>
      <c r="AR2700" t="n">
        <v>847</v>
      </c>
      <c r="AW2700" t="n">
        <v>760</v>
      </c>
      <c r="BB2700" t="n">
        <v>742</v>
      </c>
    </row>
    <row r="2701">
      <c r="A2701" t="inlineStr">
        <is>
          <t>Total deferred tax assets</t>
        </is>
      </c>
      <c r="C2701" t="inlineStr">
        <is>
          <t>Million</t>
        </is>
      </c>
      <c r="D2701" t="inlineStr">
        <is>
          <t>QQQQ</t>
        </is>
      </c>
      <c r="I2701" t="n">
        <v>9472</v>
      </c>
      <c r="N2701" t="n">
        <v>9205</v>
      </c>
      <c r="S2701" t="n">
        <v>8201</v>
      </c>
      <c r="X2701" t="n">
        <v>9077</v>
      </c>
      <c r="AC2701" t="n">
        <v>5754</v>
      </c>
      <c r="AH2701" t="n">
        <v>8852</v>
      </c>
      <c r="AM2701" t="n">
        <v>8168</v>
      </c>
      <c r="AR2701" t="n">
        <v>10496</v>
      </c>
      <c r="AW2701" t="n">
        <v>10379</v>
      </c>
      <c r="BB2701" t="n">
        <v>9832</v>
      </c>
    </row>
    <row r="2702">
      <c r="A2702" t="inlineStr">
        <is>
          <t>Total deferred tax assets-c</t>
        </is>
      </c>
      <c r="I2702">
        <f>SUM(I2692:I2700)</f>
        <v/>
      </c>
      <c r="N2702">
        <f>SUM(N2692:N2700)</f>
        <v/>
      </c>
      <c r="S2702">
        <f>SUM(S2692:S2700)</f>
        <v/>
      </c>
      <c r="X2702">
        <f>SUM(X2692:X2700)</f>
        <v/>
      </c>
      <c r="AC2702">
        <f>SUM(AC2692:AC2700)</f>
        <v/>
      </c>
      <c r="AH2702">
        <f>SUM(AH2692:AH2700)</f>
        <v/>
      </c>
      <c r="AM2702">
        <f>SUM(AM2692:AM2700)</f>
        <v/>
      </c>
      <c r="AR2702">
        <f>SUM(AR2692:AR2700)</f>
        <v/>
      </c>
      <c r="AV2702">
        <f>SUM(AV2692:AV2700)</f>
        <v/>
      </c>
      <c r="AW2702">
        <f>SUM(AW2692:AW2700)</f>
        <v/>
      </c>
      <c r="BB2702">
        <f>SUM(BB2692:BB2700)</f>
        <v/>
      </c>
    </row>
    <row r="2703">
      <c r="A2703" t="inlineStr">
        <is>
          <t>Sum check</t>
        </is>
      </c>
      <c r="I2703">
        <f>I2701-I2702</f>
        <v/>
      </c>
      <c r="N2703">
        <f>N2701-N2702</f>
        <v/>
      </c>
      <c r="S2703">
        <f>S2701-S2702</f>
        <v/>
      </c>
      <c r="X2703">
        <f>X2701-X2702</f>
        <v/>
      </c>
      <c r="AC2703">
        <f>AC2701-AC2702</f>
        <v/>
      </c>
      <c r="AH2703">
        <f>AH2701-AH2702</f>
        <v/>
      </c>
      <c r="AM2703">
        <f>AM2701-AM2702</f>
        <v/>
      </c>
      <c r="AR2703">
        <f>AR2701-AR2702</f>
        <v/>
      </c>
      <c r="AV2703">
        <f>AV2701-AV2702</f>
        <v/>
      </c>
      <c r="AW2703">
        <f>AW2701-AW2702</f>
        <v/>
      </c>
      <c r="BB2703">
        <f>BB2701-BB2702</f>
        <v/>
      </c>
    </row>
    <row r="2705">
      <c r="A2705" t="inlineStr">
        <is>
          <t>Valuation allowance</t>
        </is>
      </c>
      <c r="C2705" t="inlineStr">
        <is>
          <t>Million</t>
        </is>
      </c>
      <c r="D2705" t="inlineStr">
        <is>
          <t>QQQQ</t>
        </is>
      </c>
      <c r="I2705" t="n">
        <v>-5013</v>
      </c>
      <c r="N2705" t="n">
        <v>-4816</v>
      </c>
      <c r="S2705" t="n">
        <v>-14</v>
      </c>
      <c r="X2705" t="n">
        <v>-29</v>
      </c>
      <c r="AC2705" t="n">
        <v>-36</v>
      </c>
      <c r="AH2705" t="n">
        <v>-30</v>
      </c>
      <c r="AM2705" t="n">
        <v>-34</v>
      </c>
      <c r="AR2705" t="n">
        <v>-34</v>
      </c>
      <c r="AW2705" t="n">
        <v>-34</v>
      </c>
      <c r="BB2705" t="n">
        <v>-19</v>
      </c>
    </row>
    <row r="2706">
      <c r="A2706" t="inlineStr">
        <is>
          <t>Net deferred tax assets</t>
        </is>
      </c>
      <c r="C2706" t="inlineStr">
        <is>
          <t>Million</t>
        </is>
      </c>
      <c r="D2706" t="inlineStr">
        <is>
          <t>QQQQ</t>
        </is>
      </c>
      <c r="I2706" t="n">
        <v>4459</v>
      </c>
      <c r="N2706" t="n">
        <v>4389</v>
      </c>
      <c r="S2706" t="n">
        <v>8187</v>
      </c>
      <c r="X2706" t="n">
        <v>9048</v>
      </c>
      <c r="AC2706" t="n">
        <v>5718</v>
      </c>
      <c r="AH2706" t="n">
        <v>8822</v>
      </c>
      <c r="AM2706" t="n">
        <v>8134</v>
      </c>
      <c r="AR2706" t="n">
        <v>10462</v>
      </c>
      <c r="AW2706" t="n">
        <v>10345</v>
      </c>
      <c r="BB2706" t="n">
        <v>9813</v>
      </c>
    </row>
    <row r="2707">
      <c r="A2707" t="inlineStr">
        <is>
          <t>Net deferred tax assets-c</t>
        </is>
      </c>
      <c r="I2707">
        <f>SUM(I2701,I2705)</f>
        <v/>
      </c>
      <c r="N2707">
        <f>SUM(N2701,N2705)</f>
        <v/>
      </c>
      <c r="S2707">
        <f>SUM(S2701,S2705)</f>
        <v/>
      </c>
      <c r="X2707">
        <f>SUM(X2701,X2705)</f>
        <v/>
      </c>
      <c r="AC2707">
        <f>SUM(AC2701,AC2705)</f>
        <v/>
      </c>
      <c r="AH2707">
        <f>SUM(AH2701,AH2705)</f>
        <v/>
      </c>
      <c r="AM2707">
        <f>SUM(AM2701,AM2705)</f>
        <v/>
      </c>
      <c r="AR2707">
        <f>SUM(AR2701,AR2705)</f>
        <v/>
      </c>
      <c r="AV2707">
        <f>SUM(AV2701,AV2705)</f>
        <v/>
      </c>
      <c r="AW2707">
        <f>SUM(AW2701,AW2705)</f>
        <v/>
      </c>
      <c r="BB2707">
        <f>SUM(BB2701,BB2705)</f>
        <v/>
      </c>
    </row>
    <row r="2708">
      <c r="A2708" t="inlineStr">
        <is>
          <t>Sum check</t>
        </is>
      </c>
      <c r="I2708">
        <f>I2706-I2707</f>
        <v/>
      </c>
      <c r="N2708">
        <f>N2706-N2707</f>
        <v/>
      </c>
      <c r="S2708">
        <f>S2706-S2707</f>
        <v/>
      </c>
      <c r="X2708">
        <f>X2706-X2707</f>
        <v/>
      </c>
      <c r="AC2708">
        <f>AC2706-AC2707</f>
        <v/>
      </c>
      <c r="AH2708">
        <f>AH2706-AH2707</f>
        <v/>
      </c>
      <c r="AM2708">
        <f>AM2706-AM2707</f>
        <v/>
      </c>
      <c r="AR2708">
        <f>AR2706-AR2707</f>
        <v/>
      </c>
      <c r="AV2708">
        <f>AV2706-AV2707</f>
        <v/>
      </c>
      <c r="AW2708">
        <f>AW2706-AW2707</f>
        <v/>
      </c>
      <c r="BB2708">
        <f>BB2706-BB2707</f>
        <v/>
      </c>
    </row>
    <row r="2710">
      <c r="A2710" t="inlineStr">
        <is>
          <t>Deferred tax liabilities</t>
        </is>
      </c>
    </row>
    <row r="2711">
      <c r="A2711" t="inlineStr">
        <is>
          <t>Accelerated depreciation and amortization</t>
        </is>
      </c>
      <c r="C2711" t="inlineStr">
        <is>
          <t>Million</t>
        </is>
      </c>
      <c r="D2711" t="inlineStr">
        <is>
          <t>QQQQ</t>
        </is>
      </c>
      <c r="I2711" t="n">
        <v>-4460</v>
      </c>
      <c r="N2711" t="n">
        <v>-4829</v>
      </c>
      <c r="S2711" t="n">
        <v>-5011</v>
      </c>
      <c r="X2711" t="n">
        <v>-7216</v>
      </c>
      <c r="AC2711" t="n">
        <v>-5045</v>
      </c>
      <c r="AH2711" t="n">
        <v>-5280</v>
      </c>
      <c r="AM2711" t="n">
        <v>-5196</v>
      </c>
      <c r="AR2711" t="n">
        <v>-5028</v>
      </c>
      <c r="AW2711" t="n">
        <v>-4747</v>
      </c>
      <c r="BB2711" t="n">
        <v>-4630</v>
      </c>
    </row>
    <row r="2712">
      <c r="A2712" t="inlineStr">
        <is>
          <t>Leases</t>
        </is>
      </c>
      <c r="C2712" t="inlineStr">
        <is>
          <t>Million</t>
        </is>
      </c>
      <c r="D2712" t="inlineStr">
        <is>
          <t>QQQQ</t>
        </is>
      </c>
      <c r="AH2712" t="n">
        <v>-2081</v>
      </c>
      <c r="AM2712" t="n">
        <v>-1979</v>
      </c>
      <c r="AR2712" t="n">
        <v>-1818</v>
      </c>
      <c r="AW2712" t="n">
        <v>-1767</v>
      </c>
      <c r="BB2712" t="n">
        <v>-1832</v>
      </c>
    </row>
    <row r="2713">
      <c r="A2713" t="inlineStr">
        <is>
          <t>Other</t>
        </is>
      </c>
      <c r="C2713" t="inlineStr">
        <is>
          <t>Million</t>
        </is>
      </c>
      <c r="D2713" t="inlineStr">
        <is>
          <t>QQQQ</t>
        </is>
      </c>
      <c r="I2713" t="n">
        <v>-519</v>
      </c>
      <c r="N2713" t="n">
        <v>-98</v>
      </c>
      <c r="S2713" t="n">
        <v>-244</v>
      </c>
      <c r="X2713" t="n">
        <v>-345</v>
      </c>
      <c r="AC2713" t="n">
        <v>-279</v>
      </c>
      <c r="AH2713" t="n">
        <v>-326</v>
      </c>
      <c r="AM2713" t="n">
        <v>-343</v>
      </c>
      <c r="AR2713" t="n">
        <v>-386</v>
      </c>
      <c r="AW2713" t="n">
        <v>-284</v>
      </c>
      <c r="BB2713" t="n">
        <v>-262</v>
      </c>
    </row>
    <row r="2714">
      <c r="A2714" t="inlineStr">
        <is>
          <t>Total deferred tax liabilities</t>
        </is>
      </c>
      <c r="C2714" t="inlineStr">
        <is>
          <t>Million</t>
        </is>
      </c>
      <c r="D2714" t="inlineStr">
        <is>
          <t>QQQQ</t>
        </is>
      </c>
      <c r="I2714" t="n">
        <v>-4979</v>
      </c>
      <c r="N2714" t="n">
        <v>-4927</v>
      </c>
      <c r="S2714" t="n">
        <v>-5255</v>
      </c>
      <c r="X2714" t="n">
        <v>-7561</v>
      </c>
      <c r="AC2714" t="n">
        <v>-5324</v>
      </c>
      <c r="AH2714" t="n">
        <v>-7687</v>
      </c>
      <c r="AM2714" t="n">
        <v>-7518</v>
      </c>
      <c r="AR2714" t="n">
        <v>-7232</v>
      </c>
      <c r="AW2714" t="n">
        <v>-6798</v>
      </c>
      <c r="BB2714" t="n">
        <v>-6724</v>
      </c>
    </row>
    <row r="2715">
      <c r="A2715" t="inlineStr">
        <is>
          <t>Total deferred tax liabilities-c</t>
        </is>
      </c>
      <c r="I2715">
        <f>SUM(I2711:I2713)</f>
        <v/>
      </c>
      <c r="N2715">
        <f>SUM(N2711:N2713)</f>
        <v/>
      </c>
      <c r="S2715">
        <f>SUM(S2711:S2713)</f>
        <v/>
      </c>
      <c r="X2715">
        <f>SUM(X2711:X2713)</f>
        <v/>
      </c>
      <c r="AC2715">
        <f>SUM(AC2711:AC2713)</f>
        <v/>
      </c>
      <c r="AH2715">
        <f>SUM(AH2711:AH2713)</f>
        <v/>
      </c>
      <c r="AM2715">
        <f>SUM(AM2711:AM2713)</f>
        <v/>
      </c>
      <c r="AR2715">
        <f>SUM(AR2711:AR2713)</f>
        <v/>
      </c>
      <c r="AV2715">
        <f>SUM(AV2711:AV2713)</f>
        <v/>
      </c>
      <c r="AW2715">
        <f>SUM(AW2711:AW2713)</f>
        <v/>
      </c>
      <c r="BB2715">
        <f>SUM(BB2711:BB2713)</f>
        <v/>
      </c>
    </row>
    <row r="2716">
      <c r="A2716" t="inlineStr">
        <is>
          <t>Sum check</t>
        </is>
      </c>
      <c r="I2716">
        <f>I2714-I2715</f>
        <v/>
      </c>
      <c r="N2716">
        <f>N2714-N2715</f>
        <v/>
      </c>
      <c r="S2716">
        <f>S2714-S2715</f>
        <v/>
      </c>
      <c r="X2716">
        <f>X2714-X2715</f>
        <v/>
      </c>
      <c r="AC2716">
        <f>AC2714-AC2715</f>
        <v/>
      </c>
      <c r="AH2716">
        <f>AH2714-AH2715</f>
        <v/>
      </c>
      <c r="AM2716">
        <f>AM2714-AM2715</f>
        <v/>
      </c>
      <c r="AR2716">
        <f>AR2714-AR2715</f>
        <v/>
      </c>
      <c r="AV2716">
        <f>AV2714-AV2715</f>
        <v/>
      </c>
      <c r="AW2716">
        <f>AW2714-AW2715</f>
        <v/>
      </c>
      <c r="BB2716">
        <f>BB2714-BB2715</f>
        <v/>
      </c>
    </row>
    <row r="2718">
      <c r="A2718" t="inlineStr">
        <is>
          <t>Net deferred tax assets</t>
        </is>
      </c>
      <c r="C2718" t="inlineStr">
        <is>
          <t>Million</t>
        </is>
      </c>
      <c r="D2718" t="inlineStr">
        <is>
          <t>QQQQ</t>
        </is>
      </c>
      <c r="I2718" t="n">
        <v>-520</v>
      </c>
      <c r="N2718" t="n">
        <v>-538</v>
      </c>
      <c r="S2718" t="n">
        <v>2932</v>
      </c>
      <c r="X2718" t="n">
        <v>1487</v>
      </c>
      <c r="AC2718" t="n">
        <v>394</v>
      </c>
      <c r="AH2718" t="n">
        <v>1135</v>
      </c>
      <c r="AM2718" t="n">
        <v>616</v>
      </c>
      <c r="AR2718" t="n">
        <v>3230</v>
      </c>
      <c r="AW2718" t="n">
        <v>3547</v>
      </c>
      <c r="BB2718" t="n">
        <v>3089</v>
      </c>
    </row>
    <row r="2719">
      <c r="A2719" t="inlineStr">
        <is>
          <t>Net deferred tax assets-c</t>
        </is>
      </c>
      <c r="I2719">
        <f>I2706+I2714</f>
        <v/>
      </c>
      <c r="N2719">
        <f>N2706+N2714</f>
        <v/>
      </c>
      <c r="S2719">
        <f>S2706+S2714</f>
        <v/>
      </c>
      <c r="X2719">
        <f>X2706+X2714</f>
        <v/>
      </c>
      <c r="AC2719">
        <f>AC2706+AC2714</f>
        <v/>
      </c>
      <c r="AH2719">
        <f>AH2706+AH2714</f>
        <v/>
      </c>
      <c r="AM2719">
        <f>AM2706+AM2714</f>
        <v/>
      </c>
      <c r="AR2719">
        <f>AR2706+AR2714</f>
        <v/>
      </c>
      <c r="AV2719">
        <f>AV2706+AV2714</f>
        <v/>
      </c>
      <c r="AW2719">
        <f>AW2706+AW2714</f>
        <v/>
      </c>
      <c r="BB2719">
        <f>BB2706+BB2714</f>
        <v/>
      </c>
    </row>
    <row r="2720">
      <c r="A2720" t="inlineStr">
        <is>
          <t>Sum check</t>
        </is>
      </c>
      <c r="I2720">
        <f>I2718-I2719</f>
        <v/>
      </c>
      <c r="N2720">
        <f>N2718-N2719</f>
        <v/>
      </c>
      <c r="S2720">
        <f>S2718-S2719</f>
        <v/>
      </c>
      <c r="X2720">
        <f>X2718-X2719</f>
        <v/>
      </c>
      <c r="AC2720">
        <f>AC2718-AC2719</f>
        <v/>
      </c>
      <c r="AH2720">
        <f>AH2718-AH2719</f>
        <v/>
      </c>
      <c r="AM2720">
        <f>AM2718-AM2719</f>
        <v/>
      </c>
      <c r="AR2720">
        <f>AR2718-AR2719</f>
        <v/>
      </c>
      <c r="AV2720">
        <f>AV2718-AV2719</f>
        <v/>
      </c>
      <c r="AW2720">
        <f>AW2718-AW2719</f>
        <v/>
      </c>
      <c r="BB2720">
        <f>BB2718-BB2719</f>
        <v/>
      </c>
    </row>
    <row r="2722">
      <c r="A2722" t="inlineStr">
        <is>
          <t>Long term debt</t>
        </is>
      </c>
    </row>
    <row r="2723">
      <c r="A2723" t="inlineStr">
        <is>
          <t>Current year</t>
        </is>
      </c>
      <c r="C2723" t="inlineStr">
        <is>
          <t>Million</t>
        </is>
      </c>
      <c r="D2723" t="inlineStr">
        <is>
          <t>QQQQ</t>
        </is>
      </c>
      <c r="AY2723" t="n">
        <v>1339</v>
      </c>
      <c r="AZ2723" t="n">
        <v>807</v>
      </c>
      <c r="BA2723" t="n">
        <v>466</v>
      </c>
      <c r="BD2723" t="n">
        <v>2529</v>
      </c>
      <c r="BE2723" t="n">
        <v>1934</v>
      </c>
      <c r="BF2723" t="n">
        <v>956</v>
      </c>
    </row>
    <row r="2724">
      <c r="A2724" t="inlineStr">
        <is>
          <t>Next year</t>
        </is>
      </c>
      <c r="C2724" t="inlineStr">
        <is>
          <t>Million</t>
        </is>
      </c>
      <c r="D2724" t="inlineStr">
        <is>
          <t>QQQQ</t>
        </is>
      </c>
      <c r="AW2724" t="n">
        <v>1637</v>
      </c>
      <c r="AY2724" t="n">
        <v>4189</v>
      </c>
      <c r="AZ2724" t="n">
        <v>4202</v>
      </c>
      <c r="BA2724" t="n">
        <v>4210</v>
      </c>
      <c r="BB2724" t="n">
        <v>3059</v>
      </c>
      <c r="BD2724" t="n">
        <v>3532</v>
      </c>
      <c r="BE2724" t="n">
        <v>3560</v>
      </c>
      <c r="BF2724" t="n">
        <v>3575</v>
      </c>
    </row>
    <row r="2725">
      <c r="A2725" t="inlineStr">
        <is>
          <t>Next 2nd year</t>
        </is>
      </c>
      <c r="C2725" t="inlineStr">
        <is>
          <t>Million</t>
        </is>
      </c>
      <c r="D2725" t="inlineStr">
        <is>
          <t>QQQQ</t>
        </is>
      </c>
      <c r="AW2725" t="n">
        <v>4167</v>
      </c>
      <c r="AY2725" t="n">
        <v>3489</v>
      </c>
      <c r="AZ2725" t="n">
        <v>3502</v>
      </c>
      <c r="BA2725" t="n">
        <v>3510</v>
      </c>
      <c r="BB2725" t="n">
        <v>3535</v>
      </c>
      <c r="BD2725" t="n">
        <v>6119</v>
      </c>
      <c r="BE2725" t="n">
        <v>5967</v>
      </c>
      <c r="BF2725" t="n">
        <v>5623</v>
      </c>
    </row>
    <row r="2726">
      <c r="A2726" t="inlineStr">
        <is>
          <t>Next 3rd year</t>
        </is>
      </c>
      <c r="C2726" t="inlineStr">
        <is>
          <t>Million</t>
        </is>
      </c>
      <c r="D2726" t="inlineStr">
        <is>
          <t>QQQQ</t>
        </is>
      </c>
      <c r="AW2726" t="n">
        <v>3467</v>
      </c>
      <c r="AY2726" t="n">
        <v>7772</v>
      </c>
      <c r="AZ2726" t="n">
        <v>7784</v>
      </c>
      <c r="BA2726" t="n">
        <v>7792</v>
      </c>
      <c r="BB2726" t="n">
        <v>7817</v>
      </c>
      <c r="BD2726" t="n">
        <v>4497</v>
      </c>
      <c r="BE2726" t="n">
        <v>4526</v>
      </c>
      <c r="BF2726" t="n">
        <v>4540</v>
      </c>
    </row>
    <row r="2727">
      <c r="A2727" t="inlineStr">
        <is>
          <t>Next 4th year</t>
        </is>
      </c>
      <c r="C2727" t="inlineStr">
        <is>
          <t>Million</t>
        </is>
      </c>
      <c r="D2727" t="inlineStr">
        <is>
          <t>QQQQ</t>
        </is>
      </c>
      <c r="AW2727" t="n">
        <v>7749</v>
      </c>
      <c r="AY2727" t="n">
        <v>4434</v>
      </c>
      <c r="AZ2727" t="n">
        <v>4447</v>
      </c>
      <c r="BA2727" t="n">
        <v>4455</v>
      </c>
      <c r="BB2727" t="n">
        <v>4480</v>
      </c>
      <c r="BD2727" t="n">
        <v>4532</v>
      </c>
      <c r="BE2727" t="n">
        <v>4561</v>
      </c>
      <c r="BF2727" t="n">
        <v>4576</v>
      </c>
    </row>
    <row r="2728">
      <c r="A2728" t="inlineStr">
        <is>
          <t>Next 5th year</t>
        </is>
      </c>
      <c r="C2728" t="inlineStr">
        <is>
          <t>Million</t>
        </is>
      </c>
      <c r="D2728" t="inlineStr">
        <is>
          <t>QQQQ</t>
        </is>
      </c>
      <c r="AW2728" t="n">
        <v>4412</v>
      </c>
      <c r="BB2728" t="n">
        <v>4515</v>
      </c>
    </row>
    <row r="2729">
      <c r="A2729" t="inlineStr">
        <is>
          <t>Another and thereafter</t>
        </is>
      </c>
      <c r="C2729" t="inlineStr">
        <is>
          <t>Million</t>
        </is>
      </c>
      <c r="D2729" t="inlineStr">
        <is>
          <t>QQQQ</t>
        </is>
      </c>
      <c r="AW2729" t="n">
        <v>10353</v>
      </c>
      <c r="AY2729" t="n">
        <v>10630</v>
      </c>
      <c r="AZ2729" t="n">
        <v>10786</v>
      </c>
      <c r="BA2729" t="n">
        <v>10880</v>
      </c>
      <c r="BB2729" t="n">
        <v>6637</v>
      </c>
      <c r="BD2729" t="n">
        <v>8400</v>
      </c>
      <c r="BE2729" t="n">
        <v>8654</v>
      </c>
      <c r="BF2729" t="n">
        <v>8774</v>
      </c>
    </row>
    <row r="2730">
      <c r="A2730" t="inlineStr">
        <is>
          <t>Total</t>
        </is>
      </c>
      <c r="C2730" t="inlineStr">
        <is>
          <t>Million</t>
        </is>
      </c>
      <c r="D2730" t="inlineStr">
        <is>
          <t>QQQQ</t>
        </is>
      </c>
      <c r="AW2730" t="n">
        <v>31785</v>
      </c>
      <c r="AY2730" t="n">
        <v>31853</v>
      </c>
      <c r="AZ2730" t="n">
        <v>31528</v>
      </c>
      <c r="BA2730" t="n">
        <v>31313</v>
      </c>
      <c r="BB2730" t="n">
        <v>30043</v>
      </c>
      <c r="BD2730" t="n">
        <v>29609</v>
      </c>
      <c r="BE2730" t="n">
        <v>29202</v>
      </c>
      <c r="BF2730" t="n">
        <v>28044</v>
      </c>
    </row>
    <row r="2731">
      <c r="A2731" t="inlineStr">
        <is>
          <t>Total-c</t>
        </is>
      </c>
      <c r="I2731">
        <f>SUM(I2723:I2729)</f>
        <v/>
      </c>
      <c r="N2731">
        <f>SUM(N2723:N2729)</f>
        <v/>
      </c>
      <c r="S2731">
        <f>SUM(S2723:S2729)</f>
        <v/>
      </c>
      <c r="X2731">
        <f>SUM(X2723:X2729)</f>
        <v/>
      </c>
      <c r="AC2731">
        <f>SUM(AC2723:AC2729)</f>
        <v/>
      </c>
      <c r="AH2731">
        <f>SUM(AH2723:AH2729)</f>
        <v/>
      </c>
      <c r="AM2731">
        <f>SUM(AM2723:AM2729)</f>
        <v/>
      </c>
      <c r="AR2731">
        <f>SUM(AR2723:AR2729)</f>
        <v/>
      </c>
      <c r="AV2731">
        <f>SUM(AV2723:AV2729)</f>
        <v/>
      </c>
      <c r="AW2731">
        <f>SUM(AW2723:AW2729)</f>
        <v/>
      </c>
      <c r="AY2731">
        <f>SUM(AY2723:AY2729)</f>
        <v/>
      </c>
      <c r="AZ2731">
        <f>SUM(AZ2723:AZ2729)</f>
        <v/>
      </c>
      <c r="BA2731">
        <f>SUM(BA2723:BA2729)</f>
        <v/>
      </c>
      <c r="BB2731">
        <f>SUM(BB2723:BB2729)</f>
        <v/>
      </c>
      <c r="BD2731">
        <f>SUM(BD2723:BD2729)</f>
        <v/>
      </c>
      <c r="BE2731">
        <f>SUM(BE2723:BE2729)</f>
        <v/>
      </c>
      <c r="BF2731">
        <f>SUM(BF2723:BF2729)</f>
        <v/>
      </c>
    </row>
    <row r="2732">
      <c r="A2732" t="inlineStr">
        <is>
          <t>Sum check</t>
        </is>
      </c>
      <c r="I2732">
        <f>I2730-I2731</f>
        <v/>
      </c>
      <c r="N2732">
        <f>N2730-N2731</f>
        <v/>
      </c>
      <c r="S2732">
        <f>S2730-S2731</f>
        <v/>
      </c>
      <c r="X2732">
        <f>X2730-X2731</f>
        <v/>
      </c>
      <c r="AC2732">
        <f>AC2730-AC2731</f>
        <v/>
      </c>
      <c r="AH2732">
        <f>AH2730-AH2731</f>
        <v/>
      </c>
      <c r="AM2732">
        <f>AM2730-AM2731</f>
        <v/>
      </c>
      <c r="AR2732">
        <f>AR2730-AR2731</f>
        <v/>
      </c>
      <c r="AV2732">
        <f>AV2730-AV2731</f>
        <v/>
      </c>
      <c r="AW2732">
        <f>AW2730-AW2731</f>
        <v/>
      </c>
      <c r="AY2732">
        <f>AY2730-AY2731</f>
        <v/>
      </c>
      <c r="AZ2732">
        <f>AZ2730-AZ2731</f>
        <v/>
      </c>
      <c r="BA2732">
        <f>BA2730-BA2731</f>
        <v/>
      </c>
      <c r="BB2732">
        <f>BB2730-BB2731</f>
        <v/>
      </c>
      <c r="BD2732">
        <f>BD2730-BD2731</f>
        <v/>
      </c>
      <c r="BE2732">
        <f>BE2730-BE2731</f>
        <v/>
      </c>
      <c r="BF2732">
        <f>BF2730-BF2731</f>
        <v/>
      </c>
    </row>
    <row r="2733">
      <c r="A2733" t="inlineStr">
        <is>
          <t>Link check</t>
        </is>
      </c>
      <c r="I2733">
        <f>I2730-I2559</f>
        <v/>
      </c>
      <c r="N2733">
        <f>N2730-N2559</f>
        <v/>
      </c>
      <c r="S2733">
        <f>S2730-S2559</f>
        <v/>
      </c>
      <c r="X2733">
        <f>X2730-X2559</f>
        <v/>
      </c>
      <c r="AC2733">
        <f>AC2730-AC2559</f>
        <v/>
      </c>
      <c r="AH2733">
        <f>AH2730-AH2559</f>
        <v/>
      </c>
      <c r="AM2733">
        <f>AM2730-AM2559</f>
        <v/>
      </c>
      <c r="AR2733">
        <f>AR2730-AR2559</f>
        <v/>
      </c>
      <c r="AV2733">
        <f>AV2730-AV2559</f>
        <v/>
      </c>
      <c r="AW2733">
        <f>AW2730-AW2559</f>
        <v/>
      </c>
      <c r="AY2733">
        <f>AY2730-AY2559</f>
        <v/>
      </c>
      <c r="AZ2733">
        <f>AZ2730-AZ2559</f>
        <v/>
      </c>
      <c r="BA2733">
        <f>BA2730-BA2559</f>
        <v/>
      </c>
      <c r="BB2733">
        <f>BB2730-BB2559</f>
        <v/>
      </c>
      <c r="BD2733">
        <f>BD2730-BD2559</f>
        <v/>
      </c>
      <c r="BE2733">
        <f>BE2730-BE2559</f>
        <v/>
      </c>
      <c r="BF2733">
        <f>BF2730-BF2559</f>
        <v/>
      </c>
    </row>
    <row r="2735">
      <c r="A2735" t="inlineStr">
        <is>
          <t>Interest obligations</t>
        </is>
      </c>
    </row>
    <row r="2736">
      <c r="A2736" t="inlineStr">
        <is>
          <t>Current year</t>
        </is>
      </c>
      <c r="C2736" t="inlineStr">
        <is>
          <t>Million</t>
        </is>
      </c>
      <c r="D2736" t="inlineStr">
        <is>
          <t>QQQQ</t>
        </is>
      </c>
      <c r="AY2736" t="n">
        <v>1117</v>
      </c>
      <c r="AZ2736" t="n">
        <v>854</v>
      </c>
      <c r="BA2736" t="n">
        <v>348</v>
      </c>
      <c r="BD2736" t="n">
        <v>1317</v>
      </c>
      <c r="BE2736" t="n">
        <v>970</v>
      </c>
      <c r="BF2736" t="n">
        <v>364</v>
      </c>
    </row>
    <row r="2737">
      <c r="A2737" t="inlineStr">
        <is>
          <t>Next year</t>
        </is>
      </c>
      <c r="C2737" t="inlineStr">
        <is>
          <t>Million</t>
        </is>
      </c>
      <c r="D2737" t="inlineStr">
        <is>
          <t>QQQQ</t>
        </is>
      </c>
      <c r="AW2737" t="n">
        <v>1544</v>
      </c>
      <c r="AY2737" t="n">
        <v>1775</v>
      </c>
      <c r="AZ2737" t="n">
        <v>1822</v>
      </c>
      <c r="BA2737" t="n">
        <v>1913</v>
      </c>
      <c r="BB2737" t="n">
        <v>1900</v>
      </c>
      <c r="BD2737" t="n">
        <v>1669</v>
      </c>
      <c r="BE2737" t="n">
        <v>1757</v>
      </c>
      <c r="BF2737" t="n">
        <v>1751</v>
      </c>
    </row>
    <row r="2738">
      <c r="A2738" t="inlineStr">
        <is>
          <t>Next 2nd year</t>
        </is>
      </c>
      <c r="C2738" t="inlineStr">
        <is>
          <t>Million</t>
        </is>
      </c>
      <c r="D2738" t="inlineStr">
        <is>
          <t>QQQQ</t>
        </is>
      </c>
      <c r="AW2738" t="n">
        <v>1537</v>
      </c>
      <c r="AY2738" t="n">
        <v>1511</v>
      </c>
      <c r="AZ2738" t="n">
        <v>1501</v>
      </c>
      <c r="BA2738" t="n">
        <v>1607</v>
      </c>
      <c r="BB2738" t="n">
        <v>1649</v>
      </c>
      <c r="BD2738" t="n">
        <v>1396</v>
      </c>
      <c r="BE2738" t="n">
        <v>1456</v>
      </c>
      <c r="BF2738" t="n">
        <v>1460</v>
      </c>
    </row>
    <row r="2739">
      <c r="A2739" t="inlineStr">
        <is>
          <t>Next 3rd year</t>
        </is>
      </c>
      <c r="C2739" t="inlineStr">
        <is>
          <t>Million</t>
        </is>
      </c>
      <c r="D2739" t="inlineStr">
        <is>
          <t>QQQQ</t>
        </is>
      </c>
      <c r="AW2739" t="n">
        <v>1373</v>
      </c>
      <c r="AY2739" t="n">
        <v>1251</v>
      </c>
      <c r="AZ2739" t="n">
        <v>1249</v>
      </c>
      <c r="BA2739" t="n">
        <v>1311</v>
      </c>
      <c r="BB2739" t="n">
        <v>1317</v>
      </c>
      <c r="BD2739" t="n">
        <v>825</v>
      </c>
      <c r="BE2739" t="n">
        <v>874</v>
      </c>
      <c r="BF2739" t="n">
        <v>918</v>
      </c>
    </row>
    <row r="2740">
      <c r="A2740" t="inlineStr">
        <is>
          <t>Next 4th year</t>
        </is>
      </c>
      <c r="C2740" t="inlineStr">
        <is>
          <t>Million</t>
        </is>
      </c>
      <c r="D2740" t="inlineStr">
        <is>
          <t>QQQQ</t>
        </is>
      </c>
      <c r="AW2740" t="n">
        <v>1180</v>
      </c>
      <c r="AY2740" t="n">
        <v>652</v>
      </c>
      <c r="AZ2740" t="n">
        <v>673</v>
      </c>
      <c r="BA2740" t="n">
        <v>703</v>
      </c>
      <c r="BB2740" t="n">
        <v>710</v>
      </c>
      <c r="BD2740" t="n">
        <v>534</v>
      </c>
      <c r="BE2740" t="n">
        <v>562</v>
      </c>
      <c r="BF2740" t="n">
        <v>597</v>
      </c>
    </row>
    <row r="2741">
      <c r="A2741" t="inlineStr">
        <is>
          <t>Next 5th year</t>
        </is>
      </c>
      <c r="C2741" t="inlineStr">
        <is>
          <t>Million</t>
        </is>
      </c>
      <c r="D2741" t="inlineStr">
        <is>
          <t>QQQQ</t>
        </is>
      </c>
      <c r="AW2741" t="n">
        <v>618</v>
      </c>
      <c r="BB2741" t="n">
        <v>427</v>
      </c>
    </row>
    <row r="2742">
      <c r="A2742" t="inlineStr">
        <is>
          <t>Another and thereafter</t>
        </is>
      </c>
      <c r="C2742" t="inlineStr">
        <is>
          <t>Million</t>
        </is>
      </c>
      <c r="D2742" t="inlineStr">
        <is>
          <t>QQQQ</t>
        </is>
      </c>
      <c r="AW2742" t="n">
        <v>762</v>
      </c>
      <c r="AY2742" t="n">
        <v>821</v>
      </c>
      <c r="AZ2742" t="n">
        <v>867</v>
      </c>
      <c r="BA2742" t="n">
        <v>898</v>
      </c>
      <c r="BB2742" t="n">
        <v>524</v>
      </c>
      <c r="BD2742" t="n">
        <v>573</v>
      </c>
      <c r="BE2742" t="n">
        <v>631</v>
      </c>
      <c r="BF2742" t="n">
        <v>695</v>
      </c>
    </row>
    <row r="2743">
      <c r="A2743" t="inlineStr">
        <is>
          <t>Total</t>
        </is>
      </c>
      <c r="C2743" t="inlineStr">
        <is>
          <t>Million</t>
        </is>
      </c>
      <c r="D2743" t="inlineStr">
        <is>
          <t>QQQQ</t>
        </is>
      </c>
      <c r="AW2743" t="n">
        <v>7014</v>
      </c>
      <c r="AY2743" t="n">
        <v>7127</v>
      </c>
      <c r="AZ2743" t="n">
        <v>6966</v>
      </c>
      <c r="BA2743" t="n">
        <v>6780</v>
      </c>
      <c r="BB2743" t="n">
        <v>6527</v>
      </c>
      <c r="BD2743" t="n">
        <v>6314</v>
      </c>
      <c r="BE2743" t="n">
        <v>6250</v>
      </c>
      <c r="BF2743" t="n">
        <v>5785</v>
      </c>
    </row>
    <row r="2744">
      <c r="A2744" t="inlineStr">
        <is>
          <t>Total-c</t>
        </is>
      </c>
      <c r="I2744">
        <f>SUM(I2736:I2742)</f>
        <v/>
      </c>
      <c r="N2744">
        <f>SUM(N2736:N2742)</f>
        <v/>
      </c>
      <c r="S2744">
        <f>SUM(S2736:S2742)</f>
        <v/>
      </c>
      <c r="X2744">
        <f>SUM(X2736:X2742)</f>
        <v/>
      </c>
      <c r="AC2744">
        <f>SUM(AC2736:AC2742)</f>
        <v/>
      </c>
      <c r="AH2744">
        <f>SUM(AH2736:AH2742)</f>
        <v/>
      </c>
      <c r="AM2744">
        <f>SUM(AM2736:AM2742)</f>
        <v/>
      </c>
      <c r="AR2744">
        <f>SUM(AR2736:AR2742)</f>
        <v/>
      </c>
      <c r="AV2744">
        <f>SUM(AV2736:AV2742)</f>
        <v/>
      </c>
      <c r="AW2744">
        <f>SUM(AW2736:AW2742)</f>
        <v/>
      </c>
      <c r="AY2744">
        <f>SUM(AY2736:AY2742)</f>
        <v/>
      </c>
      <c r="AZ2744">
        <f>SUM(AZ2736:AZ2742)</f>
        <v/>
      </c>
      <c r="BA2744">
        <f>SUM(BA2736:BA2742)</f>
        <v/>
      </c>
      <c r="BB2744">
        <f>SUM(BB2736:BB2742)</f>
        <v/>
      </c>
      <c r="BD2744">
        <f>SUM(BD2736:BD2742)</f>
        <v/>
      </c>
      <c r="BE2744">
        <f>SUM(BE2736:BE2742)</f>
        <v/>
      </c>
      <c r="BF2744">
        <f>SUM(BF2736:BF2742)</f>
        <v/>
      </c>
    </row>
    <row r="2745">
      <c r="A2745" t="inlineStr">
        <is>
          <t>Sum check</t>
        </is>
      </c>
      <c r="I2745">
        <f>I2743-I2744</f>
        <v/>
      </c>
      <c r="N2745">
        <f>N2743-N2744</f>
        <v/>
      </c>
      <c r="S2745">
        <f>S2743-S2744</f>
        <v/>
      </c>
      <c r="X2745">
        <f>X2743-X2744</f>
        <v/>
      </c>
      <c r="AC2745">
        <f>AC2743-AC2744</f>
        <v/>
      </c>
      <c r="AH2745">
        <f>AH2743-AH2744</f>
        <v/>
      </c>
      <c r="AM2745">
        <f>AM2743-AM2744</f>
        <v/>
      </c>
      <c r="AR2745">
        <f>AR2743-AR2744</f>
        <v/>
      </c>
      <c r="AV2745">
        <f>AV2743-AV2744</f>
        <v/>
      </c>
      <c r="AW2745">
        <f>AW2743-AW2744</f>
        <v/>
      </c>
      <c r="AY2745">
        <f>AY2743-AY2744</f>
        <v/>
      </c>
      <c r="AZ2745">
        <f>AZ2743-AZ2744</f>
        <v/>
      </c>
      <c r="BA2745">
        <f>BA2743-BA2744</f>
        <v/>
      </c>
      <c r="BB2745">
        <f>BB2743-BB2744</f>
        <v/>
      </c>
      <c r="BD2745">
        <f>BD2743-BD2744</f>
        <v/>
      </c>
      <c r="BE2745">
        <f>BE2743-BE2744</f>
        <v/>
      </c>
      <c r="BF2745">
        <f>BF2743-BF2744</f>
        <v/>
      </c>
    </row>
    <row r="2747">
      <c r="A2747" t="inlineStr">
        <is>
          <t>Operating leases obligations</t>
        </is>
      </c>
    </row>
    <row r="2748">
      <c r="A2748" t="inlineStr">
        <is>
          <t>Current year</t>
        </is>
      </c>
      <c r="C2748" t="inlineStr">
        <is>
          <t>Million</t>
        </is>
      </c>
      <c r="D2748" t="inlineStr">
        <is>
          <t>QQQQ</t>
        </is>
      </c>
      <c r="AY2748" t="n">
        <v>1464</v>
      </c>
      <c r="AZ2748" t="n">
        <v>993</v>
      </c>
      <c r="BA2748" t="n">
        <v>494</v>
      </c>
      <c r="BD2748" t="n">
        <v>1479</v>
      </c>
      <c r="BE2748" t="n">
        <v>993</v>
      </c>
      <c r="BF2748" t="n">
        <v>496</v>
      </c>
    </row>
    <row r="2749">
      <c r="A2749" t="inlineStr">
        <is>
          <t>Next year</t>
        </is>
      </c>
      <c r="C2749" t="inlineStr">
        <is>
          <t>Million</t>
        </is>
      </c>
      <c r="D2749" t="inlineStr">
        <is>
          <t>QQQQ</t>
        </is>
      </c>
      <c r="AW2749" t="n">
        <v>1957</v>
      </c>
      <c r="AY2749" t="n">
        <v>1947</v>
      </c>
      <c r="AZ2749" t="n">
        <v>1957</v>
      </c>
      <c r="BA2749" t="n">
        <v>1926</v>
      </c>
      <c r="BB2749" t="n">
        <v>1964</v>
      </c>
      <c r="BD2749" t="n">
        <v>1728</v>
      </c>
      <c r="BE2749" t="n">
        <v>1779</v>
      </c>
      <c r="BF2749" t="n">
        <v>1822</v>
      </c>
    </row>
    <row r="2750">
      <c r="A2750" t="inlineStr">
        <is>
          <t>Next 2nd year</t>
        </is>
      </c>
      <c r="C2750" t="inlineStr">
        <is>
          <t>Million</t>
        </is>
      </c>
      <c r="D2750" t="inlineStr">
        <is>
          <t>QQQQ</t>
        </is>
      </c>
      <c r="AW2750" t="n">
        <v>1899</v>
      </c>
      <c r="AY2750" t="n">
        <v>1632</v>
      </c>
      <c r="AZ2750" t="n">
        <v>1646</v>
      </c>
      <c r="BA2750" t="n">
        <v>1656</v>
      </c>
      <c r="BB2750" t="n">
        <v>1718</v>
      </c>
      <c r="BD2750" t="n">
        <v>1434</v>
      </c>
      <c r="BE2750" t="n">
        <v>1498</v>
      </c>
      <c r="BF2750" t="n">
        <v>1533</v>
      </c>
    </row>
    <row r="2751">
      <c r="A2751" t="inlineStr">
        <is>
          <t>Next 3rd year</t>
        </is>
      </c>
      <c r="C2751" t="inlineStr">
        <is>
          <t>Million</t>
        </is>
      </c>
      <c r="D2751" t="inlineStr">
        <is>
          <t>QQQQ</t>
        </is>
      </c>
      <c r="AW2751" t="n">
        <v>1576</v>
      </c>
      <c r="AY2751" t="n">
        <v>1275</v>
      </c>
      <c r="AZ2751" t="n">
        <v>1294</v>
      </c>
      <c r="BA2751" t="n">
        <v>1342</v>
      </c>
      <c r="BB2751" t="n">
        <v>1418</v>
      </c>
      <c r="BD2751" t="n">
        <v>1169</v>
      </c>
      <c r="BE2751" t="n">
        <v>1226</v>
      </c>
      <c r="BF2751" t="n">
        <v>1260</v>
      </c>
    </row>
    <row r="2752">
      <c r="A2752" t="inlineStr">
        <is>
          <t>Next 4th year</t>
        </is>
      </c>
      <c r="C2752" t="inlineStr">
        <is>
          <t>Million</t>
        </is>
      </c>
      <c r="D2752" t="inlineStr">
        <is>
          <t>QQQQ</t>
        </is>
      </c>
      <c r="AW2752" t="n">
        <v>1210</v>
      </c>
      <c r="AY2752" t="n">
        <v>995</v>
      </c>
      <c r="AZ2752" t="n">
        <v>1024</v>
      </c>
      <c r="BA2752" t="n">
        <v>1078</v>
      </c>
      <c r="BB2752" t="n">
        <v>1151</v>
      </c>
      <c r="BD2752" t="n">
        <v>979</v>
      </c>
      <c r="BE2752" t="n">
        <v>1035</v>
      </c>
      <c r="BF2752" t="n">
        <v>1063</v>
      </c>
    </row>
    <row r="2753">
      <c r="A2753" t="inlineStr">
        <is>
          <t>Next 5th year</t>
        </is>
      </c>
      <c r="C2753" t="inlineStr">
        <is>
          <t>Million</t>
        </is>
      </c>
      <c r="D2753" t="inlineStr">
        <is>
          <t>QQQQ</t>
        </is>
      </c>
      <c r="AW2753" t="n">
        <v>936</v>
      </c>
      <c r="BB2753" t="n">
        <v>964</v>
      </c>
    </row>
    <row r="2754">
      <c r="A2754" t="inlineStr">
        <is>
          <t>Another and thereafter</t>
        </is>
      </c>
      <c r="C2754" t="inlineStr">
        <is>
          <t>Million</t>
        </is>
      </c>
      <c r="D2754" t="inlineStr">
        <is>
          <t>QQQQ</t>
        </is>
      </c>
      <c r="AW2754" t="n">
        <v>4684</v>
      </c>
      <c r="AY2754" t="n">
        <v>4939</v>
      </c>
      <c r="AZ2754" t="n">
        <v>5083</v>
      </c>
      <c r="BA2754" t="n">
        <v>5256</v>
      </c>
      <c r="BB2754" t="n">
        <v>4529</v>
      </c>
      <c r="BD2754" t="n">
        <v>4544</v>
      </c>
      <c r="BE2754" t="n">
        <v>4799</v>
      </c>
      <c r="BF2754" t="n">
        <v>4841</v>
      </c>
    </row>
    <row r="2755">
      <c r="A2755" t="inlineStr">
        <is>
          <t>Total</t>
        </is>
      </c>
      <c r="C2755" t="inlineStr">
        <is>
          <t>Million</t>
        </is>
      </c>
      <c r="D2755" t="inlineStr">
        <is>
          <t>QQQQ</t>
        </is>
      </c>
      <c r="AW2755" t="n">
        <v>12262</v>
      </c>
      <c r="AY2755" t="n">
        <v>12252</v>
      </c>
      <c r="AZ2755" t="n">
        <v>11997</v>
      </c>
      <c r="BA2755" t="n">
        <v>11752</v>
      </c>
      <c r="BB2755" t="n">
        <v>11744</v>
      </c>
      <c r="BD2755" t="n">
        <v>11333</v>
      </c>
      <c r="BE2755" t="n">
        <v>11330</v>
      </c>
      <c r="BF2755" t="n">
        <v>11015</v>
      </c>
    </row>
    <row r="2756">
      <c r="A2756" t="inlineStr">
        <is>
          <t>Total-c</t>
        </is>
      </c>
      <c r="I2756">
        <f>SUM(I2748:I2754)</f>
        <v/>
      </c>
      <c r="N2756">
        <f>SUM(N2748:N2754)</f>
        <v/>
      </c>
      <c r="S2756">
        <f>SUM(S2748:S2754)</f>
        <v/>
      </c>
      <c r="X2756">
        <f>SUM(X2748:X2754)</f>
        <v/>
      </c>
      <c r="AC2756">
        <f>SUM(AC2748:AC2754)</f>
        <v/>
      </c>
      <c r="AH2756">
        <f>SUM(AH2748:AH2754)</f>
        <v/>
      </c>
      <c r="AM2756">
        <f>SUM(AM2748:AM2754)</f>
        <v/>
      </c>
      <c r="AR2756">
        <f>SUM(AR2748:AR2754)</f>
        <v/>
      </c>
      <c r="AV2756">
        <f>SUM(AV2748:AV2754)</f>
        <v/>
      </c>
      <c r="AW2756">
        <f>SUM(AW2748:AW2754)</f>
        <v/>
      </c>
      <c r="AY2756">
        <f>SUM(AY2748:AY2754)</f>
        <v/>
      </c>
      <c r="AZ2756">
        <f>SUM(AZ2748:AZ2754)</f>
        <v/>
      </c>
      <c r="BA2756">
        <f>SUM(BA2748:BA2754)</f>
        <v/>
      </c>
      <c r="BB2756">
        <f>SUM(BB2748:BB2754)</f>
        <v/>
      </c>
      <c r="BD2756">
        <f>SUM(BD2748:BD2754)</f>
        <v/>
      </c>
      <c r="BE2756">
        <f>SUM(BE2748:BE2754)</f>
        <v/>
      </c>
      <c r="BF2756">
        <f>SUM(BF2748:BF2754)</f>
        <v/>
      </c>
    </row>
    <row r="2757">
      <c r="A2757" t="inlineStr">
        <is>
          <t>Sum check</t>
        </is>
      </c>
      <c r="I2757">
        <f>I2755-I2756</f>
        <v/>
      </c>
      <c r="N2757">
        <f>N2755-N2756</f>
        <v/>
      </c>
      <c r="S2757">
        <f>S2755-S2756</f>
        <v/>
      </c>
      <c r="X2757">
        <f>X2755-X2756</f>
        <v/>
      </c>
      <c r="AC2757">
        <f>AC2755-AC2756</f>
        <v/>
      </c>
      <c r="AH2757">
        <f>AH2755-AH2756</f>
        <v/>
      </c>
      <c r="AM2757">
        <f>AM2755-AM2756</f>
        <v/>
      </c>
      <c r="AR2757">
        <f>AR2755-AR2756</f>
        <v/>
      </c>
      <c r="AV2757">
        <f>AV2755-AV2756</f>
        <v/>
      </c>
      <c r="AW2757">
        <f>AW2755-AW2756</f>
        <v/>
      </c>
      <c r="AY2757">
        <f>AY2755-AY2756</f>
        <v/>
      </c>
      <c r="AZ2757">
        <f>AZ2755-AZ2756</f>
        <v/>
      </c>
      <c r="BA2757">
        <f>BA2755-BA2756</f>
        <v/>
      </c>
      <c r="BB2757">
        <f>BB2755-BB2756</f>
        <v/>
      </c>
      <c r="BD2757">
        <f>BD2755-BD2756</f>
        <v/>
      </c>
      <c r="BE2757">
        <f>BE2755-BE2756</f>
        <v/>
      </c>
      <c r="BF2757">
        <f>BF2755-BF2756</f>
        <v/>
      </c>
    </row>
    <row r="2759">
      <c r="A2759" t="inlineStr">
        <is>
          <t>Finance leases obligations</t>
        </is>
      </c>
    </row>
    <row r="2760">
      <c r="A2760" t="inlineStr">
        <is>
          <t>Current year</t>
        </is>
      </c>
      <c r="C2760" t="inlineStr">
        <is>
          <t>Million</t>
        </is>
      </c>
      <c r="D2760" t="inlineStr">
        <is>
          <t>QQQQ</t>
        </is>
      </c>
      <c r="AY2760" t="n">
        <v>169</v>
      </c>
      <c r="AZ2760" t="n">
        <v>127</v>
      </c>
      <c r="BA2760" t="n">
        <v>88</v>
      </c>
      <c r="BD2760" t="n">
        <v>197</v>
      </c>
      <c r="BE2760" t="n">
        <v>115</v>
      </c>
      <c r="BF2760" t="n">
        <v>79</v>
      </c>
    </row>
    <row r="2761">
      <c r="A2761" t="inlineStr">
        <is>
          <t>Next year</t>
        </is>
      </c>
      <c r="C2761" t="inlineStr">
        <is>
          <t>Million</t>
        </is>
      </c>
      <c r="D2761" t="inlineStr">
        <is>
          <t>QQQQ</t>
        </is>
      </c>
      <c r="AW2761" t="n">
        <v>215</v>
      </c>
      <c r="AY2761" t="n">
        <v>186</v>
      </c>
      <c r="AZ2761" t="n">
        <v>186</v>
      </c>
      <c r="BA2761" t="n">
        <v>247</v>
      </c>
      <c r="BB2761" t="n">
        <v>257</v>
      </c>
      <c r="BD2761" t="n">
        <v>201</v>
      </c>
      <c r="BE2761" t="n">
        <v>150</v>
      </c>
      <c r="BF2761" t="n">
        <v>152</v>
      </c>
    </row>
    <row r="2762">
      <c r="A2762" t="inlineStr">
        <is>
          <t>Next 2nd year</t>
        </is>
      </c>
      <c r="C2762" t="inlineStr">
        <is>
          <t>Million</t>
        </is>
      </c>
      <c r="D2762" t="inlineStr">
        <is>
          <t>QQQQ</t>
        </is>
      </c>
      <c r="AW2762" t="n">
        <v>183</v>
      </c>
      <c r="AY2762" t="n">
        <v>181</v>
      </c>
      <c r="AZ2762" t="n">
        <v>181</v>
      </c>
      <c r="BA2762" t="n">
        <v>195</v>
      </c>
      <c r="BB2762" t="n">
        <v>204</v>
      </c>
      <c r="BD2762" t="n">
        <v>137</v>
      </c>
      <c r="BE2762" t="n">
        <v>139</v>
      </c>
      <c r="BF2762" t="n">
        <v>142</v>
      </c>
    </row>
    <row r="2763">
      <c r="A2763" t="inlineStr">
        <is>
          <t>Next 3rd year</t>
        </is>
      </c>
      <c r="C2763" t="inlineStr">
        <is>
          <t>Million</t>
        </is>
      </c>
      <c r="D2763" t="inlineStr">
        <is>
          <t>QQQQ</t>
        </is>
      </c>
      <c r="AW2763" t="n">
        <v>180</v>
      </c>
      <c r="AY2763" t="n">
        <v>118</v>
      </c>
      <c r="AZ2763" t="n">
        <v>118</v>
      </c>
      <c r="BA2763" t="n">
        <v>131</v>
      </c>
      <c r="BB2763" t="n">
        <v>141</v>
      </c>
      <c r="BD2763" t="n">
        <v>113</v>
      </c>
      <c r="BE2763" t="n">
        <v>114</v>
      </c>
      <c r="BF2763" t="n">
        <v>116</v>
      </c>
    </row>
    <row r="2764">
      <c r="A2764" t="inlineStr">
        <is>
          <t>Next 4th year</t>
        </is>
      </c>
      <c r="C2764" t="inlineStr">
        <is>
          <t>Million</t>
        </is>
      </c>
      <c r="D2764" t="inlineStr">
        <is>
          <t>QQQQ</t>
        </is>
      </c>
      <c r="AW2764" t="n">
        <v>113</v>
      </c>
      <c r="AY2764" t="n">
        <v>92</v>
      </c>
      <c r="AZ2764" t="n">
        <v>93</v>
      </c>
      <c r="BA2764" t="n">
        <v>106</v>
      </c>
      <c r="BB2764" t="n">
        <v>115</v>
      </c>
      <c r="BD2764" t="n">
        <v>71</v>
      </c>
      <c r="BE2764" t="n">
        <v>72</v>
      </c>
      <c r="BF2764" t="n">
        <v>73</v>
      </c>
    </row>
    <row r="2765">
      <c r="A2765" t="inlineStr">
        <is>
          <t>Next 5th year</t>
        </is>
      </c>
      <c r="C2765" t="inlineStr">
        <is>
          <t>Million</t>
        </is>
      </c>
      <c r="D2765" t="inlineStr">
        <is>
          <t>QQQQ</t>
        </is>
      </c>
      <c r="AW2765" t="n">
        <v>87</v>
      </c>
      <c r="BB2765" t="n">
        <v>69</v>
      </c>
    </row>
    <row r="2766">
      <c r="A2766" t="inlineStr">
        <is>
          <t>Another and thereafter</t>
        </is>
      </c>
      <c r="C2766" t="inlineStr">
        <is>
          <t>Million</t>
        </is>
      </c>
      <c r="D2766" t="inlineStr">
        <is>
          <t>QQQQ</t>
        </is>
      </c>
      <c r="AW2766" t="n">
        <v>77</v>
      </c>
      <c r="AY2766" t="n">
        <v>105</v>
      </c>
      <c r="AZ2766" t="n">
        <v>105</v>
      </c>
      <c r="BA2766" t="n">
        <v>126</v>
      </c>
      <c r="BB2766" t="n">
        <v>87</v>
      </c>
      <c r="BD2766" t="n">
        <v>93</v>
      </c>
      <c r="BE2766" t="n">
        <v>112</v>
      </c>
      <c r="BF2766" t="n">
        <v>121</v>
      </c>
    </row>
    <row r="2767">
      <c r="A2767" t="inlineStr">
        <is>
          <t>Total</t>
        </is>
      </c>
      <c r="C2767" t="inlineStr">
        <is>
          <t>Million</t>
        </is>
      </c>
      <c r="D2767" t="inlineStr">
        <is>
          <t>QQQQ</t>
        </is>
      </c>
      <c r="AW2767" t="n">
        <v>855</v>
      </c>
      <c r="AY2767" t="n">
        <v>851</v>
      </c>
      <c r="AZ2767" t="n">
        <v>810</v>
      </c>
      <c r="BA2767" t="n">
        <v>893</v>
      </c>
      <c r="BB2767" t="n">
        <v>873</v>
      </c>
      <c r="BD2767" t="n">
        <v>812</v>
      </c>
      <c r="BE2767" t="n">
        <v>702</v>
      </c>
      <c r="BF2767" t="n">
        <v>683</v>
      </c>
    </row>
    <row r="2768">
      <c r="A2768" t="inlineStr">
        <is>
          <t>Total-c</t>
        </is>
      </c>
      <c r="I2768">
        <f>SUM(I2760:I2766)</f>
        <v/>
      </c>
      <c r="N2768">
        <f>SUM(N2760:N2766)</f>
        <v/>
      </c>
      <c r="S2768">
        <f>SUM(S2760:S2766)</f>
        <v/>
      </c>
      <c r="X2768">
        <f>SUM(X2760:X2766)</f>
        <v/>
      </c>
      <c r="AC2768">
        <f>SUM(AC2760:AC2766)</f>
        <v/>
      </c>
      <c r="AH2768">
        <f>SUM(AH2760:AH2766)</f>
        <v/>
      </c>
      <c r="AM2768">
        <f>SUM(AM2760:AM2766)</f>
        <v/>
      </c>
      <c r="AR2768">
        <f>SUM(AR2760:AR2766)</f>
        <v/>
      </c>
      <c r="AV2768">
        <f>SUM(AV2760:AV2766)</f>
        <v/>
      </c>
      <c r="AW2768">
        <f>SUM(AW2760:AW2766)</f>
        <v/>
      </c>
      <c r="AY2768">
        <f>SUM(AY2760:AY2766)</f>
        <v/>
      </c>
      <c r="AZ2768">
        <f>SUM(AZ2760:AZ2766)</f>
        <v/>
      </c>
      <c r="BA2768">
        <f>SUM(BA2760:BA2766)</f>
        <v/>
      </c>
      <c r="BB2768">
        <f>SUM(BB2760:BB2766)</f>
        <v/>
      </c>
      <c r="BD2768">
        <f>SUM(BD2760:BD2766)</f>
        <v/>
      </c>
      <c r="BE2768">
        <f>SUM(BE2760:BE2766)</f>
        <v/>
      </c>
      <c r="BF2768">
        <f>SUM(BF2760:BF2766)</f>
        <v/>
      </c>
    </row>
    <row r="2769">
      <c r="A2769" t="inlineStr">
        <is>
          <t>Sum check</t>
        </is>
      </c>
      <c r="I2769">
        <f>I2767-I2768</f>
        <v/>
      </c>
      <c r="N2769">
        <f>N2767-N2768</f>
        <v/>
      </c>
      <c r="S2769">
        <f>S2767-S2768</f>
        <v/>
      </c>
      <c r="X2769">
        <f>X2767-X2768</f>
        <v/>
      </c>
      <c r="AC2769">
        <f>AC2767-AC2768</f>
        <v/>
      </c>
      <c r="AH2769">
        <f>AH2767-AH2768</f>
        <v/>
      </c>
      <c r="AM2769">
        <f>AM2767-AM2768</f>
        <v/>
      </c>
      <c r="AR2769">
        <f>AR2767-AR2768</f>
        <v/>
      </c>
      <c r="AV2769">
        <f>AV2767-AV2768</f>
        <v/>
      </c>
      <c r="AW2769">
        <f>AW2767-AW2768</f>
        <v/>
      </c>
      <c r="AY2769">
        <f>AY2767-AY2768</f>
        <v/>
      </c>
      <c r="AZ2769">
        <f>AZ2767-AZ2768</f>
        <v/>
      </c>
      <c r="BA2769">
        <f>BA2767-BA2768</f>
        <v/>
      </c>
      <c r="BB2769">
        <f>BB2767-BB2768</f>
        <v/>
      </c>
      <c r="BD2769">
        <f>BD2767-BD2768</f>
        <v/>
      </c>
      <c r="BE2769">
        <f>BE2767-BE2768</f>
        <v/>
      </c>
      <c r="BF2769">
        <f>BF2767-BF2768</f>
        <v/>
      </c>
    </row>
    <row r="2771">
      <c r="A2771" t="inlineStr">
        <is>
          <t>Shares outstanding</t>
        </is>
      </c>
      <c r="C2771" t="inlineStr">
        <is>
          <t>Actual</t>
        </is>
      </c>
      <c r="D2771" t="inlineStr">
        <is>
          <t>QQQQ</t>
        </is>
      </c>
      <c r="F2771" t="n">
        <v>335271557</v>
      </c>
      <c r="G2771" t="n">
        <v>335525399</v>
      </c>
      <c r="H2771" t="n">
        <v>335598131</v>
      </c>
      <c r="I2771" t="n">
        <v>471517102</v>
      </c>
      <c r="K2771" t="n">
        <v>720196221</v>
      </c>
      <c r="L2771" t="n">
        <v>720102826</v>
      </c>
      <c r="M2771" t="n">
        <v>717263563</v>
      </c>
      <c r="N2771" t="n">
        <v>696649850</v>
      </c>
      <c r="P2771" t="n">
        <v>692798851</v>
      </c>
      <c r="Q2771" t="n">
        <v>671820576</v>
      </c>
      <c r="R2771" t="n">
        <v>630325539</v>
      </c>
      <c r="S2771" t="n">
        <v>603018015</v>
      </c>
      <c r="U2771" t="n">
        <v>578171736</v>
      </c>
      <c r="V2771" t="n">
        <v>529913365</v>
      </c>
      <c r="W2771" t="n">
        <v>518125156</v>
      </c>
      <c r="X2771" t="n">
        <v>504154397</v>
      </c>
      <c r="Z2771" t="n">
        <v>492588818</v>
      </c>
      <c r="AA2771" t="n">
        <v>487009215</v>
      </c>
      <c r="AB2771" t="n">
        <v>478499073</v>
      </c>
      <c r="AC2771" t="n">
        <v>473138683</v>
      </c>
      <c r="AE2771" t="n">
        <v>468152649</v>
      </c>
      <c r="AF2771" t="n">
        <v>460509216</v>
      </c>
      <c r="AG2771" t="n">
        <v>460581463</v>
      </c>
      <c r="AH2771" t="n">
        <v>449055548</v>
      </c>
      <c r="AJ2771" t="n">
        <v>444835115</v>
      </c>
      <c r="AK2771" t="n">
        <v>445270728</v>
      </c>
      <c r="AL2771" t="n">
        <v>438057971</v>
      </c>
      <c r="AM2771" t="n">
        <v>426058744</v>
      </c>
      <c r="AO2771" t="n">
        <v>422894501</v>
      </c>
      <c r="AP2771" t="n">
        <v>508561163</v>
      </c>
      <c r="AQ2771" t="n">
        <v>508631777</v>
      </c>
      <c r="AR2771" t="n">
        <v>639675800</v>
      </c>
      <c r="AT2771" t="n">
        <v>641383123</v>
      </c>
      <c r="AU2771" t="n">
        <v>647457831</v>
      </c>
      <c r="AV2771" t="n">
        <v>647514522</v>
      </c>
      <c r="AW2771" t="n">
        <v>649160117</v>
      </c>
      <c r="AY2771" t="n">
        <v>649514848</v>
      </c>
      <c r="AZ2771" t="n">
        <v>649845927</v>
      </c>
      <c r="BA2771" t="n">
        <v>649900887</v>
      </c>
      <c r="BB2771" t="n">
        <v>651430518</v>
      </c>
      <c r="BD2771" t="n">
        <v>652862508</v>
      </c>
      <c r="BE2771" t="n">
        <v>653362436</v>
      </c>
      <c r="BF2771" t="n">
        <v>653540550</v>
      </c>
    </row>
    <row r="2773">
      <c r="A2773" t="inlineStr">
        <is>
          <t>Amortization expense maturity</t>
        </is>
      </c>
    </row>
    <row r="2774">
      <c r="A2774" t="inlineStr">
        <is>
          <t>Next year</t>
        </is>
      </c>
      <c r="C2774" t="inlineStr">
        <is>
          <t>Million</t>
        </is>
      </c>
      <c r="D2774" t="inlineStr">
        <is>
          <t>QQQQ</t>
        </is>
      </c>
      <c r="AW2774" t="n">
        <v>41</v>
      </c>
      <c r="BB2774" t="n">
        <v>7</v>
      </c>
    </row>
    <row r="2775">
      <c r="A2775" t="inlineStr">
        <is>
          <t>Next to next year</t>
        </is>
      </c>
      <c r="C2775" t="inlineStr">
        <is>
          <t>Million</t>
        </is>
      </c>
      <c r="D2775" t="inlineStr">
        <is>
          <t>QQQQ</t>
        </is>
      </c>
      <c r="AW2775" t="n">
        <v>7</v>
      </c>
      <c r="BB2775" t="n">
        <v>7</v>
      </c>
    </row>
    <row r="2776">
      <c r="A2776" t="inlineStr">
        <is>
          <t>Next 1 year</t>
        </is>
      </c>
      <c r="C2776" t="inlineStr">
        <is>
          <t>Million</t>
        </is>
      </c>
      <c r="D2776" t="inlineStr">
        <is>
          <t>QQQQ</t>
        </is>
      </c>
      <c r="AW2776" t="n">
        <v>7</v>
      </c>
      <c r="BB2776" t="n">
        <v>7</v>
      </c>
    </row>
    <row r="2777">
      <c r="A2777" t="inlineStr">
        <is>
          <t>Next 2 year</t>
        </is>
      </c>
      <c r="C2777" t="inlineStr">
        <is>
          <t>Million</t>
        </is>
      </c>
      <c r="D2777" t="inlineStr">
        <is>
          <t>QQQQ</t>
        </is>
      </c>
      <c r="AW2777" t="n">
        <v>7</v>
      </c>
      <c r="BB2777" t="n">
        <v>6</v>
      </c>
    </row>
    <row r="2778">
      <c r="A2778" t="inlineStr">
        <is>
          <t>Next 3 year</t>
        </is>
      </c>
      <c r="C2778" t="inlineStr">
        <is>
          <t>Million</t>
        </is>
      </c>
      <c r="D2778" t="inlineStr">
        <is>
          <t>QQQQ</t>
        </is>
      </c>
      <c r="AW2778" t="n">
        <v>6</v>
      </c>
      <c r="BB2778" t="n">
        <v>6</v>
      </c>
    </row>
    <row r="2779">
      <c r="A2779" t="inlineStr">
        <is>
          <t>Thereafter</t>
        </is>
      </c>
      <c r="C2779" t="inlineStr">
        <is>
          <t>Million</t>
        </is>
      </c>
      <c r="D2779" t="inlineStr">
        <is>
          <t>QQQQ</t>
        </is>
      </c>
      <c r="AW2779" t="n">
        <v>88</v>
      </c>
      <c r="BB2779" t="n">
        <v>82</v>
      </c>
    </row>
    <row r="2780">
      <c r="A2780" t="inlineStr">
        <is>
          <t>Total</t>
        </is>
      </c>
      <c r="C2780" t="inlineStr">
        <is>
          <t>Million</t>
        </is>
      </c>
      <c r="D2780" t="inlineStr">
        <is>
          <t>QQQQ</t>
        </is>
      </c>
      <c r="AW2780" t="n">
        <v>156</v>
      </c>
      <c r="BB2780" t="n">
        <v>115</v>
      </c>
    </row>
    <row r="2781">
      <c r="A2781" t="inlineStr">
        <is>
          <t>Total-c</t>
        </is>
      </c>
      <c r="I2781">
        <f>SUM(I2774:I2779)</f>
        <v/>
      </c>
      <c r="N2781">
        <f>SUM(N2774:N2779)</f>
        <v/>
      </c>
      <c r="S2781">
        <f>SUM(S2774:S2779)</f>
        <v/>
      </c>
      <c r="X2781">
        <f>SUM(X2774:X2779)</f>
        <v/>
      </c>
      <c r="AC2781">
        <f>SUM(AC2774:AC2779)</f>
        <v/>
      </c>
      <c r="AH2781">
        <f>SUM(AH2774:AH2779)</f>
        <v/>
      </c>
      <c r="AM2781">
        <f>SUM(AM2774:AM2779)</f>
        <v/>
      </c>
      <c r="AR2781">
        <f>SUM(AR2774:AR2779)</f>
        <v/>
      </c>
      <c r="AV2781">
        <f>SUM(AV2774:AV2779)</f>
        <v/>
      </c>
      <c r="AW2781">
        <f>SUM(AW2774:AW2779)</f>
        <v/>
      </c>
      <c r="BB2781">
        <f>SUM(BB2774:BB2779)</f>
        <v/>
      </c>
    </row>
    <row r="2782">
      <c r="A2782" t="inlineStr">
        <is>
          <t>Sum check</t>
        </is>
      </c>
      <c r="I2782">
        <f>I2780-I2781</f>
        <v/>
      </c>
      <c r="N2782">
        <f>N2780-N2781</f>
        <v/>
      </c>
      <c r="S2782">
        <f>S2780-S2781</f>
        <v/>
      </c>
      <c r="X2782">
        <f>X2780-X2781</f>
        <v/>
      </c>
      <c r="AC2782">
        <f>AC2780-AC2781</f>
        <v/>
      </c>
      <c r="AH2782">
        <f>AH2780-AH2781</f>
        <v/>
      </c>
      <c r="AM2782">
        <f>AM2780-AM2781</f>
        <v/>
      </c>
      <c r="AR2782">
        <f>AR2780-AR2781</f>
        <v/>
      </c>
      <c r="AV2782">
        <f>AV2780-AV2781</f>
        <v/>
      </c>
      <c r="AW2782">
        <f>AW2780-AW2781</f>
        <v/>
      </c>
      <c r="BB2782">
        <f>BB2780-BB2781</f>
        <v/>
      </c>
    </row>
    <row r="2783">
      <c r="A2783" t="inlineStr">
        <is>
          <t>Link check</t>
        </is>
      </c>
      <c r="I2783">
        <f>I2446-I2780</f>
        <v/>
      </c>
      <c r="N2783">
        <f>N2446-N2780</f>
        <v/>
      </c>
      <c r="S2783">
        <f>S2446-S2780</f>
        <v/>
      </c>
      <c r="X2783">
        <f>X2446-X2780</f>
        <v/>
      </c>
      <c r="AC2783">
        <f>AC2446-AC2780</f>
        <v/>
      </c>
      <c r="AH2783">
        <f>AH2446-AH2780</f>
        <v/>
      </c>
      <c r="AM2783">
        <f>AM2446-AM2780</f>
        <v/>
      </c>
      <c r="AR2783">
        <f>AR2446-AR2780</f>
        <v/>
      </c>
      <c r="AV2783">
        <f>AV2446-AV2780</f>
        <v/>
      </c>
      <c r="AW2783">
        <f>AW2446-AW2780</f>
        <v/>
      </c>
      <c r="BB2783">
        <f>BB2446-BB2780</f>
        <v/>
      </c>
    </row>
    <row r="2785">
      <c r="A2785" t="inlineStr">
        <is>
          <t>Long-term maturities</t>
        </is>
      </c>
    </row>
    <row r="2786">
      <c r="A2786" t="inlineStr">
        <is>
          <t>Next year</t>
        </is>
      </c>
      <c r="C2786" t="inlineStr">
        <is>
          <t>Million</t>
        </is>
      </c>
      <c r="D2786" t="inlineStr">
        <is>
          <t>QQQQ</t>
        </is>
      </c>
      <c r="AW2786" t="n">
        <v>2387</v>
      </c>
      <c r="BB2786" t="n">
        <v>3059</v>
      </c>
    </row>
    <row r="2787">
      <c r="A2787" t="inlineStr">
        <is>
          <t>Next to next year</t>
        </is>
      </c>
      <c r="C2787" t="inlineStr">
        <is>
          <t>Million</t>
        </is>
      </c>
      <c r="D2787" t="inlineStr">
        <is>
          <t>QQQQ</t>
        </is>
      </c>
      <c r="AW2787" t="n">
        <v>4167</v>
      </c>
      <c r="BB2787" t="n">
        <v>3535</v>
      </c>
    </row>
    <row r="2788">
      <c r="A2788" t="inlineStr">
        <is>
          <t>Next 1 year</t>
        </is>
      </c>
      <c r="C2788" t="inlineStr">
        <is>
          <t>Million</t>
        </is>
      </c>
      <c r="D2788" t="inlineStr">
        <is>
          <t>QQQQ</t>
        </is>
      </c>
      <c r="AW2788" t="n">
        <v>3467</v>
      </c>
      <c r="BB2788" t="n">
        <v>9317</v>
      </c>
    </row>
    <row r="2789">
      <c r="A2789" t="inlineStr">
        <is>
          <t>Next 2 year</t>
        </is>
      </c>
      <c r="C2789" t="inlineStr">
        <is>
          <t>Million</t>
        </is>
      </c>
      <c r="D2789" t="inlineStr">
        <is>
          <t>QQQQ</t>
        </is>
      </c>
      <c r="AW2789" t="n">
        <v>9249</v>
      </c>
      <c r="BB2789" t="n">
        <v>4480</v>
      </c>
    </row>
    <row r="2790">
      <c r="A2790" t="inlineStr">
        <is>
          <t>Next 3 year</t>
        </is>
      </c>
      <c r="C2790" t="inlineStr">
        <is>
          <t>Million</t>
        </is>
      </c>
      <c r="D2790" t="inlineStr">
        <is>
          <t>QQQQ</t>
        </is>
      </c>
      <c r="AW2790" t="n">
        <v>4412</v>
      </c>
      <c r="BB2790" t="n">
        <v>4515</v>
      </c>
    </row>
    <row r="2791">
      <c r="A2791" t="inlineStr">
        <is>
          <t>Thereafter</t>
        </is>
      </c>
      <c r="C2791" t="inlineStr">
        <is>
          <t>Million</t>
        </is>
      </c>
      <c r="D2791" t="inlineStr">
        <is>
          <t>QQQQ</t>
        </is>
      </c>
      <c r="AW2791" t="n">
        <v>14099</v>
      </c>
      <c r="BB2791" t="n">
        <v>10383</v>
      </c>
    </row>
    <row r="2792">
      <c r="A2792" t="inlineStr">
        <is>
          <t>Total</t>
        </is>
      </c>
      <c r="C2792" t="inlineStr">
        <is>
          <t>Million</t>
        </is>
      </c>
      <c r="D2792" t="inlineStr">
        <is>
          <t>QQQQ</t>
        </is>
      </c>
      <c r="AW2792" t="n">
        <v>37781</v>
      </c>
      <c r="BB2792" t="n">
        <v>35289</v>
      </c>
    </row>
    <row r="2793">
      <c r="A2793" t="inlineStr">
        <is>
          <t>Total-c</t>
        </is>
      </c>
      <c r="I2793">
        <f>SUM(I2786:I2791)</f>
        <v/>
      </c>
      <c r="N2793">
        <f>SUM(N2786:N2791)</f>
        <v/>
      </c>
      <c r="S2793">
        <f>SUM(S2786:S2791)</f>
        <v/>
      </c>
      <c r="X2793">
        <f>SUM(X2786:X2791)</f>
        <v/>
      </c>
      <c r="AC2793">
        <f>SUM(AC2786:AC2791)</f>
        <v/>
      </c>
      <c r="AH2793">
        <f>SUM(AH2786:AH2791)</f>
        <v/>
      </c>
      <c r="AM2793">
        <f>SUM(AM2786:AM2791)</f>
        <v/>
      </c>
      <c r="AR2793">
        <f>SUM(AR2786:AR2791)</f>
        <v/>
      </c>
      <c r="AV2793">
        <f>SUM(AV2786:AV2791)</f>
        <v/>
      </c>
      <c r="AW2793">
        <f>SUM(AW2786:AW2791)</f>
        <v/>
      </c>
      <c r="BB2793">
        <f>SUM(BB2786:BB2791)</f>
        <v/>
      </c>
    </row>
    <row r="2794">
      <c r="A2794" t="inlineStr">
        <is>
          <t>Sum check</t>
        </is>
      </c>
      <c r="I2794">
        <f>I2792-I2793</f>
        <v/>
      </c>
      <c r="N2794">
        <f>N2792-N2793</f>
        <v/>
      </c>
      <c r="S2794">
        <f>S2792-S2793</f>
        <v/>
      </c>
      <c r="X2794">
        <f>X2792-X2793</f>
        <v/>
      </c>
      <c r="AC2794">
        <f>AC2792-AC2793</f>
        <v/>
      </c>
      <c r="AH2794">
        <f>AH2792-AH2793</f>
        <v/>
      </c>
      <c r="AM2794">
        <f>AM2792-AM2793</f>
        <v/>
      </c>
      <c r="AR2794">
        <f>AR2792-AR2793</f>
        <v/>
      </c>
      <c r="AV2794">
        <f>AV2792-AV2793</f>
        <v/>
      </c>
      <c r="AW2794">
        <f>AW2792-AW2793</f>
        <v/>
      </c>
      <c r="BB2794">
        <f>BB2792-BB2793</f>
        <v/>
      </c>
    </row>
    <row r="2795">
      <c r="A2795" t="inlineStr">
        <is>
          <t>Link check</t>
        </is>
      </c>
      <c r="I2795">
        <f>I2792-I2584</f>
        <v/>
      </c>
      <c r="N2795">
        <f>N2792-N2584</f>
        <v/>
      </c>
      <c r="S2795">
        <f>S2792-S2584</f>
        <v/>
      </c>
      <c r="X2795">
        <f>X2792-X2584</f>
        <v/>
      </c>
      <c r="AC2795">
        <f>AC2792-AC2584</f>
        <v/>
      </c>
      <c r="AH2795">
        <f>AH2792-AH2584</f>
        <v/>
      </c>
      <c r="AM2795">
        <f>AM2792-AM2584</f>
        <v/>
      </c>
      <c r="AR2795">
        <f>AR2792-AR2584</f>
        <v/>
      </c>
      <c r="AV2795">
        <f>AV2792-AV2584</f>
        <v/>
      </c>
      <c r="AW2795">
        <f>AW2792-AW2584</f>
        <v/>
      </c>
      <c r="BB2795">
        <f>BB2792-BB2584</f>
        <v/>
      </c>
    </row>
    <row r="2797">
      <c r="A2797" t="inlineStr">
        <is>
          <t>Revolving credit and other facilities</t>
        </is>
      </c>
    </row>
    <row r="2798">
      <c r="A2798" t="inlineStr">
        <is>
          <t>2013 revolving facility</t>
        </is>
      </c>
      <c r="C2798" t="inlineStr">
        <is>
          <t>Million</t>
        </is>
      </c>
      <c r="D2798" t="inlineStr">
        <is>
          <t>QQQQ</t>
        </is>
      </c>
      <c r="AW2798" t="n">
        <v>750</v>
      </c>
      <c r="AY2798" t="n">
        <v>750</v>
      </c>
      <c r="AZ2798" t="n">
        <v>750</v>
      </c>
      <c r="BA2798" t="n">
        <v>750</v>
      </c>
      <c r="BB2798" t="n">
        <v>736</v>
      </c>
      <c r="BD2798" t="n">
        <v>736</v>
      </c>
      <c r="BE2798" t="n">
        <v>736</v>
      </c>
      <c r="BF2798" t="n">
        <v>736</v>
      </c>
    </row>
    <row r="2799">
      <c r="A2799" t="inlineStr">
        <is>
          <t>2014 revolving facility</t>
        </is>
      </c>
      <c r="C2799" t="inlineStr">
        <is>
          <t>Million</t>
        </is>
      </c>
      <c r="D2799" t="inlineStr">
        <is>
          <t>QQQQ</t>
        </is>
      </c>
      <c r="AW2799" t="n">
        <v>1643</v>
      </c>
      <c r="AY2799" t="n">
        <v>1643</v>
      </c>
      <c r="AZ2799" t="n">
        <v>1643</v>
      </c>
      <c r="BA2799" t="n">
        <v>1643</v>
      </c>
      <c r="BB2799" t="n">
        <v>1631</v>
      </c>
      <c r="BD2799" t="n">
        <v>1631</v>
      </c>
      <c r="BE2799" t="n">
        <v>1631</v>
      </c>
      <c r="BF2799" t="n">
        <v>1631</v>
      </c>
    </row>
    <row r="2800">
      <c r="A2800" t="inlineStr">
        <is>
          <t>April 2016 revolving facility</t>
        </is>
      </c>
      <c r="C2800" t="inlineStr">
        <is>
          <t>Million</t>
        </is>
      </c>
      <c r="D2800" t="inlineStr">
        <is>
          <t>QQQQ</t>
        </is>
      </c>
      <c r="AW2800" t="n">
        <v>450</v>
      </c>
      <c r="AY2800" t="n">
        <v>450</v>
      </c>
      <c r="AZ2800" t="n">
        <v>450</v>
      </c>
      <c r="BA2800" t="n">
        <v>450</v>
      </c>
      <c r="BB2800" t="n">
        <v>446</v>
      </c>
      <c r="BD2800" t="n">
        <v>446</v>
      </c>
      <c r="BE2800" t="n">
        <v>446</v>
      </c>
      <c r="BF2800" t="n">
        <v>446</v>
      </c>
    </row>
    <row r="2801">
      <c r="A2801" t="inlineStr">
        <is>
          <t>Other short-term facilities</t>
        </is>
      </c>
      <c r="C2801" t="inlineStr">
        <is>
          <t>Million</t>
        </is>
      </c>
      <c r="D2801" t="inlineStr">
        <is>
          <t>QQQQ</t>
        </is>
      </c>
      <c r="BD2801" t="n">
        <v>64</v>
      </c>
      <c r="BE2801" t="n">
        <v>50</v>
      </c>
      <c r="BF2801" t="n">
        <v>55</v>
      </c>
    </row>
    <row r="2802">
      <c r="A2802" t="inlineStr">
        <is>
          <t>Short-term revolving and other facilities</t>
        </is>
      </c>
      <c r="C2802" t="inlineStr">
        <is>
          <t>Million</t>
        </is>
      </c>
      <c r="D2802" t="inlineStr">
        <is>
          <t>QQQQ</t>
        </is>
      </c>
      <c r="AW2802" t="n">
        <v>568</v>
      </c>
      <c r="AY2802" t="n">
        <v>220</v>
      </c>
      <c r="AZ2802" t="n">
        <v>220</v>
      </c>
      <c r="BA2802" t="n">
        <v>220</v>
      </c>
      <c r="BB2802" t="n">
        <v>220</v>
      </c>
    </row>
    <row r="2803">
      <c r="A2803" t="inlineStr">
        <is>
          <t>Total</t>
        </is>
      </c>
      <c r="C2803" t="inlineStr">
        <is>
          <t>Million</t>
        </is>
      </c>
      <c r="D2803" t="inlineStr">
        <is>
          <t>QQQQ</t>
        </is>
      </c>
      <c r="AW2803" t="n">
        <v>3411</v>
      </c>
      <c r="AY2803" t="n">
        <v>3063</v>
      </c>
      <c r="AZ2803" t="n">
        <v>3063</v>
      </c>
      <c r="BA2803" t="n">
        <v>3063</v>
      </c>
      <c r="BB2803" t="n">
        <v>3033</v>
      </c>
      <c r="BD2803" t="n">
        <v>2877</v>
      </c>
      <c r="BE2803" t="n">
        <v>2863</v>
      </c>
      <c r="BF2803" t="n">
        <v>2868</v>
      </c>
    </row>
    <row r="2804">
      <c r="A2804" t="inlineStr">
        <is>
          <t>Total-c</t>
        </is>
      </c>
      <c r="I2804">
        <f>SUM(I2798:I2802)</f>
        <v/>
      </c>
      <c r="N2804">
        <f>SUM(N2798:N2802)</f>
        <v/>
      </c>
      <c r="S2804">
        <f>SUM(S2798:S2802)</f>
        <v/>
      </c>
      <c r="X2804">
        <f>SUM(X2798:X2802)</f>
        <v/>
      </c>
      <c r="AC2804">
        <f>SUM(AC2798:AC2802)</f>
        <v/>
      </c>
      <c r="AH2804">
        <f>SUM(AH2798:AH2802)</f>
        <v/>
      </c>
      <c r="AM2804">
        <f>SUM(AM2798:AM2802)</f>
        <v/>
      </c>
      <c r="AR2804">
        <f>SUM(AR2798:AR2802)</f>
        <v/>
      </c>
      <c r="AV2804">
        <f>SUM(AV2798:AV2802)</f>
        <v/>
      </c>
      <c r="AW2804">
        <f>SUM(AW2798:AW2802)</f>
        <v/>
      </c>
      <c r="AY2804">
        <f>SUM(AY2798:AY2802)</f>
        <v/>
      </c>
      <c r="AZ2804">
        <f>SUM(AZ2798:AZ2802)</f>
        <v/>
      </c>
      <c r="BA2804">
        <f>SUM(BA2798:BA2802)</f>
        <v/>
      </c>
      <c r="BB2804">
        <f>SUM(BB2798:BB2802)</f>
        <v/>
      </c>
      <c r="BD2804">
        <f>SUM(BD2798:BD2802)</f>
        <v/>
      </c>
      <c r="BE2804">
        <f>SUM(BE2798:BE2802)</f>
        <v/>
      </c>
      <c r="BF2804">
        <f>SUM(BF2798:BF2802)</f>
        <v/>
      </c>
    </row>
    <row r="2805">
      <c r="A2805" t="inlineStr">
        <is>
          <t>Sum check</t>
        </is>
      </c>
      <c r="I2805">
        <f>I2803-I2804</f>
        <v/>
      </c>
      <c r="N2805">
        <f>N2803-N2804</f>
        <v/>
      </c>
      <c r="S2805">
        <f>S2803-S2804</f>
        <v/>
      </c>
      <c r="X2805">
        <f>X2803-X2804</f>
        <v/>
      </c>
      <c r="AC2805">
        <f>AC2803-AC2804</f>
        <v/>
      </c>
      <c r="AH2805">
        <f>AH2803-AH2804</f>
        <v/>
      </c>
      <c r="AM2805">
        <f>AM2803-AM2804</f>
        <v/>
      </c>
      <c r="AR2805">
        <f>AR2803-AR2804</f>
        <v/>
      </c>
      <c r="AV2805">
        <f>AV2803-AV2804</f>
        <v/>
      </c>
      <c r="AW2805">
        <f>AW2803-AW2804</f>
        <v/>
      </c>
      <c r="AY2805">
        <f>AY2803-AY2804</f>
        <v/>
      </c>
      <c r="AZ2805">
        <f>AZ2803-AZ2804</f>
        <v/>
      </c>
      <c r="BA2805">
        <f>BA2803-BA2804</f>
        <v/>
      </c>
      <c r="BB2805">
        <f>BB2803-BB2804</f>
        <v/>
      </c>
      <c r="BD2805">
        <f>BD2803-BD2804</f>
        <v/>
      </c>
      <c r="BE2805">
        <f>BE2803-BE2804</f>
        <v/>
      </c>
      <c r="BF2805">
        <f>BF2803-BF2804</f>
        <v/>
      </c>
    </row>
    <row r="2807">
      <c r="A2807" t="inlineStr">
        <is>
          <t>Supplemental balance sheet related to lease</t>
        </is>
      </c>
    </row>
    <row r="2808">
      <c r="A2808" t="inlineStr">
        <is>
          <t>Operating lease</t>
        </is>
      </c>
    </row>
    <row r="2809">
      <c r="A2809" t="inlineStr">
        <is>
          <t>Operating lease rou assets</t>
        </is>
      </c>
      <c r="C2809" t="inlineStr">
        <is>
          <t>Million</t>
        </is>
      </c>
      <c r="D2809" t="inlineStr">
        <is>
          <t>QQQQ</t>
        </is>
      </c>
      <c r="AW2809" t="n">
        <v>7850</v>
      </c>
      <c r="BB2809" t="n">
        <v>8094</v>
      </c>
    </row>
    <row r="2810">
      <c r="A2810" t="inlineStr">
        <is>
          <t>Current operating lease liabilities</t>
        </is>
      </c>
      <c r="C2810" t="inlineStr">
        <is>
          <t>Million</t>
        </is>
      </c>
      <c r="D2810" t="inlineStr">
        <is>
          <t>QQQQ</t>
        </is>
      </c>
      <c r="AW2810" t="n">
        <v>1507</v>
      </c>
      <c r="BB2810" t="n">
        <v>1465</v>
      </c>
    </row>
    <row r="2811">
      <c r="A2811" t="inlineStr">
        <is>
          <t>Non-current operating lease liabilities</t>
        </is>
      </c>
      <c r="C2811" t="inlineStr">
        <is>
          <t>Million</t>
        </is>
      </c>
      <c r="D2811" t="inlineStr">
        <is>
          <t>QQQQ</t>
        </is>
      </c>
      <c r="AW2811" t="n">
        <v>6610</v>
      </c>
      <c r="BB2811" t="n">
        <v>6559</v>
      </c>
    </row>
    <row r="2812">
      <c r="A2812" t="inlineStr">
        <is>
          <t>Total operating lease liabilities</t>
        </is>
      </c>
      <c r="C2812" t="inlineStr">
        <is>
          <t>Million</t>
        </is>
      </c>
      <c r="D2812" t="inlineStr">
        <is>
          <t>QQQQ</t>
        </is>
      </c>
      <c r="AW2812" t="n">
        <v>8117</v>
      </c>
      <c r="BB2812" t="n">
        <v>8024</v>
      </c>
    </row>
    <row r="2813">
      <c r="A2813" t="inlineStr">
        <is>
          <t>Total operating lease liabilities-c</t>
        </is>
      </c>
      <c r="I2813">
        <f>I2810+I2811</f>
        <v/>
      </c>
      <c r="N2813">
        <f>N2810+N2811</f>
        <v/>
      </c>
      <c r="S2813">
        <f>S2810+S2811</f>
        <v/>
      </c>
      <c r="X2813">
        <f>X2810+X2811</f>
        <v/>
      </c>
      <c r="AC2813">
        <f>AC2810+AC2811</f>
        <v/>
      </c>
      <c r="AH2813">
        <f>AH2810+AH2811</f>
        <v/>
      </c>
      <c r="AM2813">
        <f>AM2810+AM2811</f>
        <v/>
      </c>
      <c r="AR2813">
        <f>AR2810+AR2811</f>
        <v/>
      </c>
      <c r="AV2813">
        <f>AV2810+AV2811</f>
        <v/>
      </c>
      <c r="AW2813">
        <f>AW2810+AW2811</f>
        <v/>
      </c>
      <c r="BB2813">
        <f>BB2810+BB2811</f>
        <v/>
      </c>
    </row>
    <row r="2814">
      <c r="A2814" t="inlineStr">
        <is>
          <t>Sum check</t>
        </is>
      </c>
      <c r="I2814">
        <f>I2812-I2813</f>
        <v/>
      </c>
      <c r="N2814">
        <f>N2812-N2813</f>
        <v/>
      </c>
      <c r="S2814">
        <f>S2812-S2813</f>
        <v/>
      </c>
      <c r="X2814">
        <f>X2812-X2813</f>
        <v/>
      </c>
      <c r="AC2814">
        <f>AC2812-AC2813</f>
        <v/>
      </c>
      <c r="AH2814">
        <f>AH2812-AH2813</f>
        <v/>
      </c>
      <c r="AM2814">
        <f>AM2812-AM2813</f>
        <v/>
      </c>
      <c r="AR2814">
        <f>AR2812-AR2813</f>
        <v/>
      </c>
      <c r="AV2814">
        <f>AV2812-AV2813</f>
        <v/>
      </c>
      <c r="AW2814">
        <f>AW2812-AW2813</f>
        <v/>
      </c>
      <c r="BB2814">
        <f>BB2812-BB2813</f>
        <v/>
      </c>
    </row>
    <row r="2816">
      <c r="A2816" t="inlineStr">
        <is>
          <t>Finance lease</t>
        </is>
      </c>
    </row>
    <row r="2817">
      <c r="A2817" t="inlineStr">
        <is>
          <t>Property and equipment at cost</t>
        </is>
      </c>
      <c r="C2817" t="inlineStr">
        <is>
          <t>Million</t>
        </is>
      </c>
      <c r="D2817" t="inlineStr">
        <is>
          <t>QQQQ</t>
        </is>
      </c>
      <c r="AW2817" t="n">
        <v>1201</v>
      </c>
      <c r="BB2817" t="n">
        <v>1364</v>
      </c>
    </row>
    <row r="2818">
      <c r="A2818" t="inlineStr">
        <is>
          <t>Accumulated amortization</t>
        </is>
      </c>
      <c r="C2818" t="inlineStr">
        <is>
          <t>Million</t>
        </is>
      </c>
      <c r="D2818" t="inlineStr">
        <is>
          <t>QQQQ</t>
        </is>
      </c>
      <c r="AW2818" t="n">
        <v>-653</v>
      </c>
      <c r="BB2818" t="n">
        <v>-779</v>
      </c>
    </row>
    <row r="2819">
      <c r="A2819" t="inlineStr">
        <is>
          <t>Property and equipment, net</t>
        </is>
      </c>
      <c r="C2819" t="inlineStr">
        <is>
          <t>Million</t>
        </is>
      </c>
      <c r="D2819" t="inlineStr">
        <is>
          <t>QQQQ</t>
        </is>
      </c>
      <c r="AW2819" t="n">
        <v>548</v>
      </c>
      <c r="BB2819" t="n">
        <v>585</v>
      </c>
    </row>
    <row r="2820">
      <c r="A2820" t="inlineStr">
        <is>
          <t>Property and equipment, net-c</t>
        </is>
      </c>
      <c r="I2820">
        <f>I2817+I2818</f>
        <v/>
      </c>
      <c r="N2820">
        <f>N2817+N2818</f>
        <v/>
      </c>
      <c r="S2820">
        <f>S2817+S2818</f>
        <v/>
      </c>
      <c r="X2820">
        <f>X2817+X2818</f>
        <v/>
      </c>
      <c r="AC2820">
        <f>AC2817+AC2818</f>
        <v/>
      </c>
      <c r="AH2820">
        <f>AH2817+AH2818</f>
        <v/>
      </c>
      <c r="AM2820">
        <f>AM2817+AM2818</f>
        <v/>
      </c>
      <c r="AR2820">
        <f>AR2817+AR2818</f>
        <v/>
      </c>
      <c r="AV2820">
        <f>AV2817+AV2818</f>
        <v/>
      </c>
      <c r="AW2820">
        <f>AW2817+AW2818</f>
        <v/>
      </c>
      <c r="BB2820">
        <f>BB2817+BB2818</f>
        <v/>
      </c>
    </row>
    <row r="2821">
      <c r="A2821" t="inlineStr">
        <is>
          <t>Sum check</t>
        </is>
      </c>
      <c r="I2821">
        <f>I2819-I2820</f>
        <v/>
      </c>
      <c r="N2821">
        <f>N2819-N2820</f>
        <v/>
      </c>
      <c r="S2821">
        <f>S2819-S2820</f>
        <v/>
      </c>
      <c r="X2821">
        <f>X2819-X2820</f>
        <v/>
      </c>
      <c r="AC2821">
        <f>AC2819-AC2820</f>
        <v/>
      </c>
      <c r="AH2821">
        <f>AH2819-AH2820</f>
        <v/>
      </c>
      <c r="AM2821">
        <f>AM2819-AM2820</f>
        <v/>
      </c>
      <c r="AR2821">
        <f>AR2819-AR2820</f>
        <v/>
      </c>
      <c r="AV2821">
        <f>AV2819-AV2820</f>
        <v/>
      </c>
      <c r="AW2821">
        <f>AW2819-AW2820</f>
        <v/>
      </c>
      <c r="BB2821">
        <f>BB2819-BB2820</f>
        <v/>
      </c>
    </row>
    <row r="2823">
      <c r="A2823" t="inlineStr">
        <is>
          <t>Current finance lease liabilities</t>
        </is>
      </c>
      <c r="C2823" t="inlineStr">
        <is>
          <t>Million</t>
        </is>
      </c>
      <c r="D2823" t="inlineStr">
        <is>
          <t>QQQQ</t>
        </is>
      </c>
      <c r="AW2823" t="n">
        <v>174</v>
      </c>
      <c r="BB2823" t="n">
        <v>216</v>
      </c>
    </row>
    <row r="2824">
      <c r="A2824" t="inlineStr">
        <is>
          <t>Noncurrent finance lease liabilities</t>
        </is>
      </c>
      <c r="C2824" t="inlineStr">
        <is>
          <t>Million</t>
        </is>
      </c>
      <c r="D2824" t="inlineStr">
        <is>
          <t>QQQQ</t>
        </is>
      </c>
      <c r="AW2824" t="n">
        <v>563</v>
      </c>
      <c r="BB2824" t="n">
        <v>545</v>
      </c>
    </row>
    <row r="2825">
      <c r="A2825" t="inlineStr">
        <is>
          <t>Total finance lease liabilities</t>
        </is>
      </c>
      <c r="C2825" t="inlineStr">
        <is>
          <t>Million</t>
        </is>
      </c>
      <c r="D2825" t="inlineStr">
        <is>
          <t>QQQQ</t>
        </is>
      </c>
      <c r="AW2825" t="n">
        <v>737</v>
      </c>
      <c r="BB2825" t="n">
        <v>761</v>
      </c>
    </row>
    <row r="2826">
      <c r="A2826" t="inlineStr">
        <is>
          <t>Total finance lease liabilities-c</t>
        </is>
      </c>
      <c r="I2826">
        <f>I2823+I2824</f>
        <v/>
      </c>
      <c r="N2826">
        <f>N2823+N2824</f>
        <v/>
      </c>
      <c r="S2826">
        <f>S2823+S2824</f>
        <v/>
      </c>
      <c r="X2826">
        <f>X2823+X2824</f>
        <v/>
      </c>
      <c r="AC2826">
        <f>AC2823+AC2824</f>
        <v/>
      </c>
      <c r="AH2826">
        <f>AH2823+AH2824</f>
        <v/>
      </c>
      <c r="AM2826">
        <f>AM2823+AM2824</f>
        <v/>
      </c>
      <c r="AR2826">
        <f>AR2823+AR2824</f>
        <v/>
      </c>
      <c r="AV2826">
        <f>AV2823+AV2824</f>
        <v/>
      </c>
      <c r="AW2826">
        <f>AW2823+AW2824</f>
        <v/>
      </c>
      <c r="BB2826">
        <f>BB2823+BB2824</f>
        <v/>
      </c>
    </row>
    <row r="2827">
      <c r="A2827" t="inlineStr">
        <is>
          <t>Sum check</t>
        </is>
      </c>
      <c r="I2827">
        <f>I2825-I2826</f>
        <v/>
      </c>
      <c r="N2827">
        <f>N2825-N2826</f>
        <v/>
      </c>
      <c r="S2827">
        <f>S2825-S2826</f>
        <v/>
      </c>
      <c r="X2827">
        <f>X2825-X2826</f>
        <v/>
      </c>
      <c r="AC2827">
        <f>AC2825-AC2826</f>
        <v/>
      </c>
      <c r="AH2827">
        <f>AH2825-AH2826</f>
        <v/>
      </c>
      <c r="AM2827">
        <f>AM2825-AM2826</f>
        <v/>
      </c>
      <c r="AR2827">
        <f>AR2825-AR2826</f>
        <v/>
      </c>
      <c r="AV2827">
        <f>AV2825-AV2826</f>
        <v/>
      </c>
      <c r="AW2827">
        <f>AW2825-AW2826</f>
        <v/>
      </c>
      <c r="BB2827">
        <f>BB2825-BB2826</f>
        <v/>
      </c>
    </row>
    <row r="2829">
      <c r="A2829" t="inlineStr">
        <is>
          <t>Lease maturities</t>
        </is>
      </c>
    </row>
    <row r="2830">
      <c r="A2830" t="inlineStr">
        <is>
          <t>Operating lease maturities</t>
        </is>
      </c>
    </row>
    <row r="2831">
      <c r="A2831" t="inlineStr">
        <is>
          <t>Next Year</t>
        </is>
      </c>
      <c r="C2831" t="inlineStr">
        <is>
          <t>Million</t>
        </is>
      </c>
      <c r="D2831" t="inlineStr">
        <is>
          <t>QQQQ</t>
        </is>
      </c>
      <c r="AW2831" t="n">
        <v>1912</v>
      </c>
      <c r="BB2831" t="n">
        <v>1954</v>
      </c>
    </row>
    <row r="2832">
      <c r="A2832" t="inlineStr">
        <is>
          <t>Next 2nd Year</t>
        </is>
      </c>
      <c r="C2832" t="inlineStr">
        <is>
          <t>Million</t>
        </is>
      </c>
      <c r="D2832" t="inlineStr">
        <is>
          <t>QQQQ</t>
        </is>
      </c>
      <c r="AW2832" t="n">
        <v>1777</v>
      </c>
      <c r="BB2832" t="n">
        <v>1663</v>
      </c>
    </row>
    <row r="2833">
      <c r="A2833" t="inlineStr">
        <is>
          <t>Next 3rd Year</t>
        </is>
      </c>
      <c r="C2833" t="inlineStr">
        <is>
          <t>Million</t>
        </is>
      </c>
      <c r="D2833" t="inlineStr">
        <is>
          <t>QQQQ</t>
        </is>
      </c>
      <c r="AW2833" t="n">
        <v>1398</v>
      </c>
      <c r="BB2833" t="n">
        <v>1324</v>
      </c>
    </row>
    <row r="2834">
      <c r="A2834" t="inlineStr">
        <is>
          <t>Next 4th Year</t>
        </is>
      </c>
      <c r="C2834" t="inlineStr">
        <is>
          <t>Million</t>
        </is>
      </c>
      <c r="D2834" t="inlineStr">
        <is>
          <t>QQQQ</t>
        </is>
      </c>
      <c r="AW2834" t="n">
        <v>1032</v>
      </c>
      <c r="BB2834" t="n">
        <v>1054</v>
      </c>
    </row>
    <row r="2835">
      <c r="A2835" t="inlineStr">
        <is>
          <t>Next 5th Year</t>
        </is>
      </c>
      <c r="C2835" t="inlineStr">
        <is>
          <t>Million</t>
        </is>
      </c>
      <c r="D2835" t="inlineStr">
        <is>
          <t>QQQQ</t>
        </is>
      </c>
      <c r="AW2835" t="n">
        <v>757</v>
      </c>
      <c r="BB2835" t="n">
        <v>862</v>
      </c>
    </row>
    <row r="2836">
      <c r="A2836" t="inlineStr">
        <is>
          <t>Thereafter</t>
        </is>
      </c>
      <c r="C2836" t="inlineStr">
        <is>
          <t>Million</t>
        </is>
      </c>
      <c r="D2836" t="inlineStr">
        <is>
          <t>QQQQ</t>
        </is>
      </c>
      <c r="AW2836" t="n">
        <v>3600</v>
      </c>
      <c r="BB2836" t="n">
        <v>3918</v>
      </c>
    </row>
    <row r="2837">
      <c r="A2837" t="inlineStr">
        <is>
          <t>Total lease payments</t>
        </is>
      </c>
      <c r="C2837" t="inlineStr">
        <is>
          <t>Million</t>
        </is>
      </c>
      <c r="D2837" t="inlineStr">
        <is>
          <t>QQQQ</t>
        </is>
      </c>
      <c r="AW2837" t="n">
        <v>10476</v>
      </c>
      <c r="BB2837" t="n">
        <v>10775</v>
      </c>
    </row>
    <row r="2838">
      <c r="A2838" t="inlineStr">
        <is>
          <t>Total lease payments-c</t>
        </is>
      </c>
      <c r="I2838">
        <f>SUM(I2831:I2836)</f>
        <v/>
      </c>
      <c r="N2838">
        <f>SUM(N2831:N2836)</f>
        <v/>
      </c>
      <c r="S2838">
        <f>SUM(S2831:S2836)</f>
        <v/>
      </c>
      <c r="X2838">
        <f>SUM(X2831:X2836)</f>
        <v/>
      </c>
      <c r="AC2838">
        <f>SUM(AC2831:AC2836)</f>
        <v/>
      </c>
      <c r="AH2838">
        <f>SUM(AH2831:AH2836)</f>
        <v/>
      </c>
      <c r="AM2838">
        <f>SUM(AM2831:AM2836)</f>
        <v/>
      </c>
      <c r="AR2838">
        <f>SUM(AR2831:AR2836)</f>
        <v/>
      </c>
      <c r="AV2838">
        <f>SUM(AV2831:AV2836)</f>
        <v/>
      </c>
      <c r="AW2838">
        <f>SUM(AW2831:AW2836)</f>
        <v/>
      </c>
      <c r="BB2838">
        <f>SUM(BB2831:BB2836)</f>
        <v/>
      </c>
    </row>
    <row r="2839">
      <c r="A2839" t="inlineStr">
        <is>
          <t>Sum check</t>
        </is>
      </c>
      <c r="I2839">
        <f>I2837-I2838</f>
        <v/>
      </c>
      <c r="N2839">
        <f>N2837-N2838</f>
        <v/>
      </c>
      <c r="S2839">
        <f>S2837-S2838</f>
        <v/>
      </c>
      <c r="X2839">
        <f>X2837-X2838</f>
        <v/>
      </c>
      <c r="AC2839">
        <f>AC2837-AC2838</f>
        <v/>
      </c>
      <c r="AH2839">
        <f>AH2837-AH2838</f>
        <v/>
      </c>
      <c r="AM2839">
        <f>AM2837-AM2838</f>
        <v/>
      </c>
      <c r="AR2839">
        <f>AR2837-AR2838</f>
        <v/>
      </c>
      <c r="AV2839">
        <f>AV2837-AV2838</f>
        <v/>
      </c>
      <c r="AW2839">
        <f>AW2837-AW2838</f>
        <v/>
      </c>
      <c r="BB2839">
        <f>BB2837-BB2838</f>
        <v/>
      </c>
    </row>
    <row r="2841">
      <c r="A2841" t="inlineStr">
        <is>
          <t>Less: imputed interest</t>
        </is>
      </c>
      <c r="C2841" t="inlineStr">
        <is>
          <t>Million</t>
        </is>
      </c>
      <c r="D2841" t="inlineStr">
        <is>
          <t>QQQQ</t>
        </is>
      </c>
      <c r="AW2841" t="n">
        <v>-2402</v>
      </c>
      <c r="BB2841" t="n">
        <v>-2751</v>
      </c>
    </row>
    <row r="2842">
      <c r="A2842" t="inlineStr">
        <is>
          <t>Total lease obligations</t>
        </is>
      </c>
      <c r="C2842" t="inlineStr">
        <is>
          <t>Million</t>
        </is>
      </c>
      <c r="D2842" t="inlineStr">
        <is>
          <t>QQQQ</t>
        </is>
      </c>
      <c r="AW2842" t="n">
        <v>8074</v>
      </c>
      <c r="BB2842" t="n">
        <v>8024</v>
      </c>
    </row>
    <row r="2843">
      <c r="A2843" t="inlineStr">
        <is>
          <t>Total lease obligations-c</t>
        </is>
      </c>
      <c r="I2843">
        <f>I2837+I2841</f>
        <v/>
      </c>
      <c r="N2843">
        <f>N2837+N2841</f>
        <v/>
      </c>
      <c r="S2843">
        <f>S2837+S2841</f>
        <v/>
      </c>
      <c r="X2843">
        <f>X2837+X2841</f>
        <v/>
      </c>
      <c r="AC2843">
        <f>AC2837+AC2841</f>
        <v/>
      </c>
      <c r="AH2843">
        <f>AH2837+AH2841</f>
        <v/>
      </c>
      <c r="AM2843">
        <f>AM2837+AM2841</f>
        <v/>
      </c>
      <c r="AR2843">
        <f>AR2837+AR2841</f>
        <v/>
      </c>
      <c r="AV2843">
        <f>AV2837+AV2841</f>
        <v/>
      </c>
      <c r="AW2843">
        <f>AW2837+AW2841</f>
        <v/>
      </c>
      <c r="BB2843">
        <f>BB2837+BB2841</f>
        <v/>
      </c>
    </row>
    <row r="2844">
      <c r="A2844" t="inlineStr">
        <is>
          <t>Sum check</t>
        </is>
      </c>
      <c r="I2844">
        <f>I2842-I2843</f>
        <v/>
      </c>
      <c r="N2844">
        <f>N2842-N2843</f>
        <v/>
      </c>
      <c r="S2844">
        <f>S2842-S2843</f>
        <v/>
      </c>
      <c r="X2844">
        <f>X2842-X2843</f>
        <v/>
      </c>
      <c r="AC2844">
        <f>AC2842-AC2843</f>
        <v/>
      </c>
      <c r="AH2844">
        <f>AH2842-AH2843</f>
        <v/>
      </c>
      <c r="AM2844">
        <f>AM2842-AM2843</f>
        <v/>
      </c>
      <c r="AR2844">
        <f>AR2842-AR2843</f>
        <v/>
      </c>
      <c r="AV2844">
        <f>AV2842-AV2843</f>
        <v/>
      </c>
      <c r="AW2844">
        <f>AW2842-AW2843</f>
        <v/>
      </c>
      <c r="BB2844">
        <f>BB2842-BB2843</f>
        <v/>
      </c>
    </row>
    <row r="2845">
      <c r="A2845" t="inlineStr">
        <is>
          <t>Link check</t>
        </is>
      </c>
      <c r="I2845">
        <f>I2842-I2812</f>
        <v/>
      </c>
      <c r="N2845">
        <f>N2842-N2812</f>
        <v/>
      </c>
      <c r="S2845">
        <f>S2842-S2812</f>
        <v/>
      </c>
      <c r="X2845">
        <f>X2842-X2812</f>
        <v/>
      </c>
      <c r="AC2845">
        <f>AC2842-AC2812</f>
        <v/>
      </c>
      <c r="AH2845">
        <f>AH2842-AH2812</f>
        <v/>
      </c>
      <c r="AM2845">
        <f>AM2842-AM2812</f>
        <v/>
      </c>
      <c r="AR2845">
        <f>AR2842-AR2812</f>
        <v/>
      </c>
      <c r="AV2845">
        <f>AV2842-AV2812</f>
        <v/>
      </c>
      <c r="AW2845">
        <f>AW2842-AW2812</f>
        <v/>
      </c>
      <c r="BB2845">
        <f>BB2842-BB2812</f>
        <v/>
      </c>
    </row>
    <row r="2847">
      <c r="A2847" t="inlineStr">
        <is>
          <t>Less: current obligations</t>
        </is>
      </c>
      <c r="C2847" t="inlineStr">
        <is>
          <t>Million</t>
        </is>
      </c>
      <c r="D2847" t="inlineStr">
        <is>
          <t>QQQQ</t>
        </is>
      </c>
      <c r="AW2847" t="n">
        <v>-1496</v>
      </c>
      <c r="BB2847" t="n">
        <v>-1465</v>
      </c>
    </row>
    <row r="2848">
      <c r="A2848" t="inlineStr">
        <is>
          <t>Long-term lease obligations</t>
        </is>
      </c>
      <c r="C2848" t="inlineStr">
        <is>
          <t>Million</t>
        </is>
      </c>
      <c r="D2848" t="inlineStr">
        <is>
          <t>QQQQ</t>
        </is>
      </c>
      <c r="AW2848" t="n">
        <v>6578</v>
      </c>
      <c r="BB2848" t="n">
        <v>6559</v>
      </c>
    </row>
    <row r="2849">
      <c r="A2849" t="inlineStr">
        <is>
          <t>Long-term lease obligations-c</t>
        </is>
      </c>
      <c r="I2849">
        <f>I2842+I2847</f>
        <v/>
      </c>
      <c r="N2849">
        <f>N2842+N2847</f>
        <v/>
      </c>
      <c r="S2849">
        <f>S2842+S2847</f>
        <v/>
      </c>
      <c r="X2849">
        <f>X2842+X2847</f>
        <v/>
      </c>
      <c r="AC2849">
        <f>AC2842+AC2847</f>
        <v/>
      </c>
      <c r="AH2849">
        <f>AH2842+AH2847</f>
        <v/>
      </c>
      <c r="AM2849">
        <f>AM2842+AM2847</f>
        <v/>
      </c>
      <c r="AR2849">
        <f>AR2842+AR2847</f>
        <v/>
      </c>
      <c r="AV2849">
        <f>AV2842+AV2847</f>
        <v/>
      </c>
      <c r="AW2849">
        <f>AW2842+AW2847</f>
        <v/>
      </c>
      <c r="BB2849">
        <f>BB2842+BB2847</f>
        <v/>
      </c>
    </row>
    <row r="2850">
      <c r="A2850" t="inlineStr">
        <is>
          <t>Sum check</t>
        </is>
      </c>
      <c r="I2850">
        <f>I2848-I2849</f>
        <v/>
      </c>
      <c r="N2850">
        <f>N2848-N2849</f>
        <v/>
      </c>
      <c r="S2850">
        <f>S2848-S2849</f>
        <v/>
      </c>
      <c r="X2850">
        <f>X2848-X2849</f>
        <v/>
      </c>
      <c r="AC2850">
        <f>AC2848-AC2849</f>
        <v/>
      </c>
      <c r="AH2850">
        <f>AH2848-AH2849</f>
        <v/>
      </c>
      <c r="AM2850">
        <f>AM2848-AM2849</f>
        <v/>
      </c>
      <c r="AR2850">
        <f>AR2848-AR2849</f>
        <v/>
      </c>
      <c r="AV2850">
        <f>AV2848-AV2849</f>
        <v/>
      </c>
      <c r="AW2850">
        <f>AW2848-AW2849</f>
        <v/>
      </c>
      <c r="BB2850">
        <f>BB2848-BB2849</f>
        <v/>
      </c>
    </row>
    <row r="2852">
      <c r="A2852" t="inlineStr">
        <is>
          <t>Finance lease maturities</t>
        </is>
      </c>
    </row>
    <row r="2853">
      <c r="A2853" t="inlineStr">
        <is>
          <t>Next Year</t>
        </is>
      </c>
      <c r="C2853" t="inlineStr">
        <is>
          <t>Million</t>
        </is>
      </c>
      <c r="D2853" t="inlineStr">
        <is>
          <t>QQQQ</t>
        </is>
      </c>
      <c r="AW2853" t="n">
        <v>215</v>
      </c>
      <c r="BB2853" t="n">
        <v>265</v>
      </c>
    </row>
    <row r="2854">
      <c r="A2854" t="inlineStr">
        <is>
          <t>Next 2nd Year</t>
        </is>
      </c>
      <c r="C2854" t="inlineStr">
        <is>
          <t>Million</t>
        </is>
      </c>
      <c r="D2854" t="inlineStr">
        <is>
          <t>QQQQ</t>
        </is>
      </c>
      <c r="AW2854" t="n">
        <v>183</v>
      </c>
      <c r="BB2854" t="n">
        <v>215</v>
      </c>
    </row>
    <row r="2855">
      <c r="A2855" t="inlineStr">
        <is>
          <t>Next 3rd Year</t>
        </is>
      </c>
      <c r="C2855" t="inlineStr">
        <is>
          <t>Million</t>
        </is>
      </c>
      <c r="D2855" t="inlineStr">
        <is>
          <t>QQQQ</t>
        </is>
      </c>
      <c r="AW2855" t="n">
        <v>180</v>
      </c>
      <c r="BB2855" t="n">
        <v>141</v>
      </c>
    </row>
    <row r="2856">
      <c r="A2856" t="inlineStr">
        <is>
          <t>Next 4th Year</t>
        </is>
      </c>
      <c r="C2856" t="inlineStr">
        <is>
          <t>Million</t>
        </is>
      </c>
      <c r="D2856" t="inlineStr">
        <is>
          <t>QQQQ</t>
        </is>
      </c>
      <c r="AW2856" t="n">
        <v>113</v>
      </c>
      <c r="BB2856" t="n">
        <v>115</v>
      </c>
    </row>
    <row r="2857">
      <c r="A2857" t="inlineStr">
        <is>
          <t>Next 5th Year</t>
        </is>
      </c>
      <c r="C2857" t="inlineStr">
        <is>
          <t>Million</t>
        </is>
      </c>
      <c r="D2857" t="inlineStr">
        <is>
          <t>QQQQ</t>
        </is>
      </c>
      <c r="AW2857" t="n">
        <v>87</v>
      </c>
      <c r="BB2857" t="n">
        <v>69</v>
      </c>
    </row>
    <row r="2858">
      <c r="A2858" t="inlineStr">
        <is>
          <t>Thereafter</t>
        </is>
      </c>
      <c r="C2858" t="inlineStr">
        <is>
          <t>Million</t>
        </is>
      </c>
      <c r="D2858" t="inlineStr">
        <is>
          <t>QQQQ</t>
        </is>
      </c>
      <c r="AW2858" t="n">
        <v>77</v>
      </c>
      <c r="BB2858" t="n">
        <v>87</v>
      </c>
    </row>
    <row r="2859">
      <c r="A2859" t="inlineStr">
        <is>
          <t>Total lease payments</t>
        </is>
      </c>
      <c r="C2859" t="inlineStr">
        <is>
          <t>Million</t>
        </is>
      </c>
      <c r="D2859" t="inlineStr">
        <is>
          <t>QQQQ</t>
        </is>
      </c>
      <c r="AW2859" t="n">
        <v>855</v>
      </c>
      <c r="BB2859" t="n">
        <v>892</v>
      </c>
    </row>
    <row r="2860">
      <c r="A2860" t="inlineStr">
        <is>
          <t>Total lease payments-c</t>
        </is>
      </c>
      <c r="I2860">
        <f>SUM(I2853:I2858)</f>
        <v/>
      </c>
      <c r="N2860">
        <f>SUM(N2853:N2858)</f>
        <v/>
      </c>
      <c r="S2860">
        <f>SUM(S2853:S2858)</f>
        <v/>
      </c>
      <c r="X2860">
        <f>SUM(X2853:X2858)</f>
        <v/>
      </c>
      <c r="AC2860">
        <f>SUM(AC2853:AC2858)</f>
        <v/>
      </c>
      <c r="AH2860">
        <f>SUM(AH2853:AH2858)</f>
        <v/>
      </c>
      <c r="AM2860">
        <f>SUM(AM2853:AM2858)</f>
        <v/>
      </c>
      <c r="AR2860">
        <f>SUM(AR2853:AR2858)</f>
        <v/>
      </c>
      <c r="AV2860">
        <f>SUM(AV2853:AV2858)</f>
        <v/>
      </c>
      <c r="AW2860">
        <f>SUM(AW2853:AW2858)</f>
        <v/>
      </c>
      <c r="BB2860">
        <f>SUM(BB2853:BB2858)</f>
        <v/>
      </c>
    </row>
    <row r="2861">
      <c r="A2861" t="inlineStr">
        <is>
          <t>Sum check</t>
        </is>
      </c>
      <c r="I2861">
        <f>I2859-I2860</f>
        <v/>
      </c>
      <c r="N2861">
        <f>N2859-N2860</f>
        <v/>
      </c>
      <c r="S2861">
        <f>S2859-S2860</f>
        <v/>
      </c>
      <c r="X2861">
        <f>X2859-X2860</f>
        <v/>
      </c>
      <c r="AC2861">
        <f>AC2859-AC2860</f>
        <v/>
      </c>
      <c r="AH2861">
        <f>AH2859-AH2860</f>
        <v/>
      </c>
      <c r="AM2861">
        <f>AM2859-AM2860</f>
        <v/>
      </c>
      <c r="AR2861">
        <f>AR2859-AR2860</f>
        <v/>
      </c>
      <c r="AV2861">
        <f>AV2859-AV2860</f>
        <v/>
      </c>
      <c r="AW2861">
        <f>AW2859-AW2860</f>
        <v/>
      </c>
      <c r="BB2861">
        <f>BB2859-BB2860</f>
        <v/>
      </c>
    </row>
    <row r="2863">
      <c r="A2863" t="inlineStr">
        <is>
          <t>Less: imputed interest</t>
        </is>
      </c>
      <c r="C2863" t="inlineStr">
        <is>
          <t>Million</t>
        </is>
      </c>
      <c r="D2863" t="inlineStr">
        <is>
          <t>QQQQ</t>
        </is>
      </c>
      <c r="AW2863" t="n">
        <v>-118</v>
      </c>
      <c r="BB2863" t="n">
        <v>-131</v>
      </c>
    </row>
    <row r="2864">
      <c r="A2864" t="inlineStr">
        <is>
          <t>Total lease obligations</t>
        </is>
      </c>
      <c r="C2864" t="inlineStr">
        <is>
          <t>Million</t>
        </is>
      </c>
      <c r="D2864" t="inlineStr">
        <is>
          <t>QQQQ</t>
        </is>
      </c>
      <c r="AW2864" t="n">
        <v>737</v>
      </c>
      <c r="BB2864" t="n">
        <v>761</v>
      </c>
    </row>
    <row r="2865">
      <c r="A2865" t="inlineStr">
        <is>
          <t>Total lease obligations-c</t>
        </is>
      </c>
      <c r="I2865">
        <f>I2859+I2863</f>
        <v/>
      </c>
      <c r="N2865">
        <f>N2859+N2863</f>
        <v/>
      </c>
      <c r="S2865">
        <f>S2859+S2863</f>
        <v/>
      </c>
      <c r="X2865">
        <f>X2859+X2863</f>
        <v/>
      </c>
      <c r="AC2865">
        <f>AC2859+AC2863</f>
        <v/>
      </c>
      <c r="AH2865">
        <f>AH2859+AH2863</f>
        <v/>
      </c>
      <c r="AM2865">
        <f>AM2859+AM2863</f>
        <v/>
      </c>
      <c r="AR2865">
        <f>AR2859+AR2863</f>
        <v/>
      </c>
      <c r="AV2865">
        <f>AV2859+AV2863</f>
        <v/>
      </c>
      <c r="AW2865">
        <f>AW2859+AW2863</f>
        <v/>
      </c>
      <c r="BB2865">
        <f>BB2859+BB2863</f>
        <v/>
      </c>
    </row>
    <row r="2866">
      <c r="A2866" t="inlineStr">
        <is>
          <t>Sum check</t>
        </is>
      </c>
      <c r="I2866">
        <f>I2864-I2865</f>
        <v/>
      </c>
      <c r="N2866">
        <f>N2864-N2865</f>
        <v/>
      </c>
      <c r="S2866">
        <f>S2864-S2865</f>
        <v/>
      </c>
      <c r="X2866">
        <f>X2864-X2865</f>
        <v/>
      </c>
      <c r="AC2866">
        <f>AC2864-AC2865</f>
        <v/>
      </c>
      <c r="AH2866">
        <f>AH2864-AH2865</f>
        <v/>
      </c>
      <c r="AM2866">
        <f>AM2864-AM2865</f>
        <v/>
      </c>
      <c r="AR2866">
        <f>AR2864-AR2865</f>
        <v/>
      </c>
      <c r="AV2866">
        <f>AV2864-AV2865</f>
        <v/>
      </c>
      <c r="AW2866">
        <f>AW2864-AW2865</f>
        <v/>
      </c>
      <c r="BB2866">
        <f>BB2864-BB2865</f>
        <v/>
      </c>
    </row>
    <row r="2868">
      <c r="A2868" t="inlineStr">
        <is>
          <t>Less: current obligations</t>
        </is>
      </c>
      <c r="C2868" t="inlineStr">
        <is>
          <t>Million</t>
        </is>
      </c>
      <c r="D2868" t="inlineStr">
        <is>
          <t>QQQQ</t>
        </is>
      </c>
      <c r="AW2868" t="n">
        <v>-174</v>
      </c>
      <c r="BB2868" t="n">
        <v>-216</v>
      </c>
    </row>
    <row r="2869">
      <c r="A2869" t="inlineStr">
        <is>
          <t>Long-term lease obligations</t>
        </is>
      </c>
      <c r="C2869" t="inlineStr">
        <is>
          <t>Million</t>
        </is>
      </c>
      <c r="D2869" t="inlineStr">
        <is>
          <t>QQQQ</t>
        </is>
      </c>
      <c r="AW2869" t="n">
        <v>563</v>
      </c>
      <c r="BB2869" t="n">
        <v>545</v>
      </c>
    </row>
    <row r="2870">
      <c r="A2870" t="inlineStr">
        <is>
          <t>Long-term lease obligations-c</t>
        </is>
      </c>
      <c r="I2870">
        <f>I2864+I2868</f>
        <v/>
      </c>
      <c r="N2870">
        <f>N2864+N2868</f>
        <v/>
      </c>
      <c r="S2870">
        <f>S2864+S2868</f>
        <v/>
      </c>
      <c r="X2870">
        <f>X2864+X2868</f>
        <v/>
      </c>
      <c r="AC2870">
        <f>AC2864+AC2868</f>
        <v/>
      </c>
      <c r="AH2870">
        <f>AH2864+AH2868</f>
        <v/>
      </c>
      <c r="AM2870">
        <f>AM2864+AM2868</f>
        <v/>
      </c>
      <c r="AR2870">
        <f>AR2864+AR2868</f>
        <v/>
      </c>
      <c r="AV2870">
        <f>AV2864+AV2868</f>
        <v/>
      </c>
      <c r="AW2870">
        <f>AW2864+AW2868</f>
        <v/>
      </c>
      <c r="BB2870">
        <f>BB2864+BB2868</f>
        <v/>
      </c>
    </row>
    <row r="2871">
      <c r="A2871" t="inlineStr">
        <is>
          <t>Sum check</t>
        </is>
      </c>
      <c r="I2871">
        <f>I2869-I2870</f>
        <v/>
      </c>
      <c r="N2871">
        <f>N2869-N2870</f>
        <v/>
      </c>
      <c r="S2871">
        <f>S2869-S2870</f>
        <v/>
      </c>
      <c r="X2871">
        <f>X2869-X2870</f>
        <v/>
      </c>
      <c r="AC2871">
        <f>AC2869-AC2870</f>
        <v/>
      </c>
      <c r="AH2871">
        <f>AH2869-AH2870</f>
        <v/>
      </c>
      <c r="AM2871">
        <f>AM2869-AM2870</f>
        <v/>
      </c>
      <c r="AR2871">
        <f>AR2869-AR2870</f>
        <v/>
      </c>
      <c r="AV2871">
        <f>AV2869-AV2870</f>
        <v/>
      </c>
      <c r="AW2871">
        <f>AW2869-AW2870</f>
        <v/>
      </c>
      <c r="BB2871">
        <f>BB2869-BB2870</f>
        <v/>
      </c>
    </row>
    <row r="2872">
      <c r="A2872" t="inlineStr">
        <is>
          <t>Link check</t>
        </is>
      </c>
      <c r="I2872">
        <f>I2869-I2824</f>
        <v/>
      </c>
      <c r="N2872">
        <f>N2869-N2824</f>
        <v/>
      </c>
      <c r="S2872">
        <f>S2869-S2824</f>
        <v/>
      </c>
      <c r="X2872">
        <f>X2869-X2824</f>
        <v/>
      </c>
      <c r="AC2872">
        <f>AC2869-AC2824</f>
        <v/>
      </c>
      <c r="AH2872">
        <f>AH2869-AH2824</f>
        <v/>
      </c>
      <c r="AM2872">
        <f>AM2869-AM2824</f>
        <v/>
      </c>
      <c r="AR2872">
        <f>AR2869-AR2824</f>
        <v/>
      </c>
      <c r="AV2872">
        <f>AV2869-AV2824</f>
        <v/>
      </c>
      <c r="AW2872">
        <f>AW2869-AW2824</f>
        <v/>
      </c>
      <c r="BB2872">
        <f>BB2869-BB2824</f>
        <v/>
      </c>
    </row>
    <row r="2874">
      <c r="A2874" t="inlineStr">
        <is>
          <t>Employees</t>
        </is>
      </c>
    </row>
    <row r="2875">
      <c r="A2875" t="inlineStr">
        <is>
          <t>American Mainline:</t>
        </is>
      </c>
    </row>
    <row r="2876">
      <c r="A2876" t="inlineStr">
        <is>
          <t>Allied pilots association (APA) - Pilots</t>
        </is>
      </c>
      <c r="C2876" t="inlineStr">
        <is>
          <t>Actual</t>
        </is>
      </c>
      <c r="D2876" t="inlineStr">
        <is>
          <t>QQQQ</t>
        </is>
      </c>
      <c r="I2876" t="n">
        <v>7900</v>
      </c>
      <c r="N2876" t="n">
        <v>12700</v>
      </c>
      <c r="S2876" t="n">
        <v>12800</v>
      </c>
      <c r="X2876" t="n">
        <v>13100</v>
      </c>
      <c r="AC2876" t="n">
        <v>13200</v>
      </c>
      <c r="AH2876" t="n">
        <v>13600</v>
      </c>
      <c r="AM2876" t="n">
        <v>13800</v>
      </c>
      <c r="AR2876" t="n">
        <v>13400</v>
      </c>
      <c r="AW2876" t="n">
        <v>12700</v>
      </c>
      <c r="BB2876" t="n">
        <v>13450</v>
      </c>
    </row>
    <row r="2877">
      <c r="A2877" t="inlineStr">
        <is>
          <t>Association of professional flight attendants (APFA) - flight attendants</t>
        </is>
      </c>
      <c r="C2877" t="inlineStr">
        <is>
          <t>Actual</t>
        </is>
      </c>
      <c r="D2877" t="inlineStr">
        <is>
          <t>QQQQ</t>
        </is>
      </c>
      <c r="I2877" t="n">
        <v>15000</v>
      </c>
      <c r="N2877" t="n">
        <v>23600</v>
      </c>
      <c r="S2877" t="n">
        <v>24100</v>
      </c>
      <c r="X2877" t="n">
        <v>24200</v>
      </c>
      <c r="AC2877" t="n">
        <v>24900</v>
      </c>
      <c r="AH2877" t="n">
        <v>24800</v>
      </c>
      <c r="AM2877" t="n">
        <v>25300</v>
      </c>
      <c r="AR2877" t="n">
        <v>24550</v>
      </c>
      <c r="AW2877" t="n">
        <v>22000</v>
      </c>
      <c r="BB2877" t="n">
        <v>23200</v>
      </c>
    </row>
    <row r="2878">
      <c r="A2878" t="inlineStr">
        <is>
          <t>Airline customer service employee association communications workers of America and international brotherhood of teamsters (CWA-IBT) - passenger service</t>
        </is>
      </c>
      <c r="C2878" t="inlineStr">
        <is>
          <t>Actual</t>
        </is>
      </c>
      <c r="D2878" t="inlineStr">
        <is>
          <t>QQQQ</t>
        </is>
      </c>
      <c r="N2878" t="n">
        <v>15200</v>
      </c>
      <c r="S2878" t="n">
        <v>16500</v>
      </c>
      <c r="X2878" t="n">
        <v>16000</v>
      </c>
      <c r="AC2878" t="n">
        <v>16000</v>
      </c>
      <c r="AH2878" t="n">
        <v>15050</v>
      </c>
      <c r="AM2878" t="n">
        <v>14050</v>
      </c>
      <c r="AR2878" t="n">
        <v>13500</v>
      </c>
      <c r="AW2878" t="n">
        <v>13800</v>
      </c>
      <c r="BB2878" t="n">
        <v>14650</v>
      </c>
    </row>
    <row r="2879">
      <c r="A2879" t="inlineStr">
        <is>
          <t>Transport workers union and international association of machinists &amp; aerospace workers (TWU-IAM) - mechanics and related</t>
        </is>
      </c>
      <c r="C2879" t="inlineStr">
        <is>
          <t>Actual</t>
        </is>
      </c>
      <c r="D2879" t="inlineStr">
        <is>
          <t>QQQQ</t>
        </is>
      </c>
      <c r="I2879" t="n">
        <v>9600</v>
      </c>
      <c r="N2879" t="n">
        <v>9500</v>
      </c>
      <c r="S2879" t="n">
        <v>9300</v>
      </c>
      <c r="X2879" t="n">
        <v>12800</v>
      </c>
      <c r="AC2879" t="n">
        <v>12400</v>
      </c>
      <c r="AH2879" t="n">
        <v>12450</v>
      </c>
      <c r="AM2879" t="n">
        <v>12650</v>
      </c>
      <c r="AR2879" t="n">
        <v>12300</v>
      </c>
      <c r="AW2879" t="n">
        <v>11550</v>
      </c>
      <c r="BB2879" t="n">
        <v>11850</v>
      </c>
    </row>
    <row r="2880">
      <c r="A2880" t="inlineStr">
        <is>
          <t>TWU-IAM association- fleet service</t>
        </is>
      </c>
      <c r="C2880" t="inlineStr">
        <is>
          <t>Actual</t>
        </is>
      </c>
      <c r="D2880" t="inlineStr">
        <is>
          <t>QQQQ</t>
        </is>
      </c>
      <c r="I2880" t="n">
        <v>7400</v>
      </c>
      <c r="N2880" t="n">
        <v>8400</v>
      </c>
      <c r="S2880" t="n">
        <v>9400</v>
      </c>
      <c r="X2880" t="n">
        <v>16200</v>
      </c>
      <c r="AC2880" t="n">
        <v>16700</v>
      </c>
      <c r="AH2880" t="n">
        <v>16800</v>
      </c>
      <c r="AM2880" t="n">
        <v>17750</v>
      </c>
      <c r="AR2880" t="n">
        <v>16600</v>
      </c>
      <c r="AW2880" t="n">
        <v>17400</v>
      </c>
      <c r="BB2880" t="n">
        <v>18700</v>
      </c>
    </row>
    <row r="2881">
      <c r="A2881" t="inlineStr">
        <is>
          <t>TWU-IAM association- stock clerks</t>
        </is>
      </c>
      <c r="C2881" t="inlineStr">
        <is>
          <t>Actual</t>
        </is>
      </c>
      <c r="D2881" t="inlineStr">
        <is>
          <t>QQQQ</t>
        </is>
      </c>
      <c r="I2881" t="n">
        <v>1200</v>
      </c>
      <c r="N2881" t="n">
        <v>1100</v>
      </c>
      <c r="S2881" t="n">
        <v>1200</v>
      </c>
      <c r="X2881" t="n">
        <v>1800</v>
      </c>
      <c r="AC2881" t="n">
        <v>1900</v>
      </c>
      <c r="AH2881" t="n">
        <v>1900</v>
      </c>
      <c r="AM2881" t="n">
        <v>1850</v>
      </c>
      <c r="AR2881" t="n">
        <v>1750</v>
      </c>
      <c r="AW2881" t="n">
        <v>1750</v>
      </c>
      <c r="BB2881" t="n">
        <v>1950</v>
      </c>
    </row>
    <row r="2882">
      <c r="A2882" t="inlineStr">
        <is>
          <t>TWU-IAM association- simulator technicians</t>
        </is>
      </c>
      <c r="C2882" t="inlineStr">
        <is>
          <t>Actual</t>
        </is>
      </c>
      <c r="D2882" t="inlineStr">
        <is>
          <t>QQQQ</t>
        </is>
      </c>
      <c r="I2882" t="n">
        <v>80</v>
      </c>
      <c r="N2882" t="n">
        <v>80</v>
      </c>
      <c r="S2882" t="n">
        <v>100</v>
      </c>
      <c r="X2882" t="n">
        <v>100</v>
      </c>
      <c r="AC2882" t="n">
        <v>150</v>
      </c>
      <c r="AH2882" t="n">
        <v>150</v>
      </c>
      <c r="AM2882" t="n">
        <v>150</v>
      </c>
      <c r="AR2882" t="n">
        <v>140</v>
      </c>
      <c r="AW2882" t="n">
        <v>130</v>
      </c>
    </row>
    <row r="2883">
      <c r="A2883" t="inlineStr">
        <is>
          <t>Professional airline flight control association (PAFCA)- dispatcher</t>
        </is>
      </c>
      <c r="C2883" t="inlineStr">
        <is>
          <t>Actual</t>
        </is>
      </c>
      <c r="D2883" t="inlineStr">
        <is>
          <t>QQQQ</t>
        </is>
      </c>
      <c r="AC2883" t="n">
        <v>450</v>
      </c>
      <c r="AH2883" t="n">
        <v>400</v>
      </c>
      <c r="AM2883" t="n">
        <v>500</v>
      </c>
      <c r="AR2883" t="n">
        <v>470</v>
      </c>
      <c r="AW2883" t="n">
        <v>450</v>
      </c>
      <c r="BB2883" t="n">
        <v>560</v>
      </c>
    </row>
    <row r="2884">
      <c r="A2884" t="inlineStr">
        <is>
          <t>TWU (Transport Workers Union)- dispatcher</t>
        </is>
      </c>
      <c r="C2884" t="inlineStr">
        <is>
          <t>Actual</t>
        </is>
      </c>
      <c r="D2884" t="inlineStr">
        <is>
          <t>QQQQ</t>
        </is>
      </c>
      <c r="I2884" t="n">
        <v>190</v>
      </c>
      <c r="N2884" t="n">
        <v>200</v>
      </c>
      <c r="S2884" t="n">
        <v>200</v>
      </c>
      <c r="X2884" t="n">
        <v>400</v>
      </c>
    </row>
    <row r="2885">
      <c r="A2885" t="inlineStr">
        <is>
          <t>TWU-IAM association- flight crew training instructors</t>
        </is>
      </c>
      <c r="C2885" t="inlineStr">
        <is>
          <t>Actual</t>
        </is>
      </c>
      <c r="D2885" t="inlineStr">
        <is>
          <t>QQQQ</t>
        </is>
      </c>
      <c r="I2885" t="n">
        <v>180</v>
      </c>
      <c r="N2885" t="n">
        <v>200</v>
      </c>
      <c r="S2885" t="n">
        <v>200</v>
      </c>
      <c r="X2885" t="n">
        <v>50</v>
      </c>
      <c r="AC2885" t="n">
        <v>50</v>
      </c>
      <c r="AH2885" t="n">
        <v>50</v>
      </c>
      <c r="AM2885" t="n">
        <v>30</v>
      </c>
      <c r="AR2885" t="n">
        <v>50</v>
      </c>
      <c r="AW2885" t="n">
        <v>90</v>
      </c>
      <c r="BB2885" t="n">
        <v>100</v>
      </c>
    </row>
    <row r="2886">
      <c r="A2886" t="inlineStr">
        <is>
          <t>TWU-IAM association- maintenance control technicians</t>
        </is>
      </c>
      <c r="C2886" t="inlineStr">
        <is>
          <t>Actual</t>
        </is>
      </c>
      <c r="D2886" t="inlineStr">
        <is>
          <t>QQQQ</t>
        </is>
      </c>
      <c r="I2886" t="n">
        <v>80</v>
      </c>
      <c r="N2886" t="n">
        <v>100</v>
      </c>
      <c r="S2886" t="n">
        <v>100</v>
      </c>
      <c r="X2886" t="n">
        <v>100</v>
      </c>
      <c r="AC2886" t="n">
        <v>200</v>
      </c>
      <c r="AH2886" t="n">
        <v>200</v>
      </c>
      <c r="AM2886" t="n">
        <v>200</v>
      </c>
      <c r="AR2886" t="n">
        <v>190</v>
      </c>
      <c r="AW2886" t="n">
        <v>170</v>
      </c>
      <c r="BB2886" t="n">
        <v>180</v>
      </c>
    </row>
    <row r="2887">
      <c r="A2887" t="inlineStr">
        <is>
          <t>TWU-IAM association- flight crew engineering instructors</t>
        </is>
      </c>
      <c r="C2887" t="inlineStr">
        <is>
          <t>Actual</t>
        </is>
      </c>
      <c r="D2887" t="inlineStr">
        <is>
          <t>QQQQ</t>
        </is>
      </c>
      <c r="BB2887" t="n">
        <v>140</v>
      </c>
    </row>
    <row r="2888">
      <c r="A2888" t="inlineStr">
        <is>
          <t>Transport workers union (TWU) flight crew- training instructors</t>
        </is>
      </c>
      <c r="C2888" t="inlineStr">
        <is>
          <t>Actual</t>
        </is>
      </c>
      <c r="D2888" t="inlineStr">
        <is>
          <t>QQQQ</t>
        </is>
      </c>
      <c r="X2888" t="n">
        <v>300</v>
      </c>
      <c r="AC2888" t="n">
        <v>300</v>
      </c>
      <c r="AH2888" t="n">
        <v>300</v>
      </c>
      <c r="AM2888" t="n">
        <v>350</v>
      </c>
      <c r="AR2888" t="n">
        <v>350</v>
      </c>
      <c r="AW2888" t="n">
        <v>320</v>
      </c>
      <c r="BB2888" t="n">
        <v>390</v>
      </c>
    </row>
    <row r="2890">
      <c r="A2890" t="inlineStr">
        <is>
          <t>Envoy union employees</t>
        </is>
      </c>
    </row>
    <row r="2891">
      <c r="A2891" t="inlineStr">
        <is>
          <t>Air line pilots associations (ALPA)-Pilots</t>
        </is>
      </c>
      <c r="C2891" t="inlineStr">
        <is>
          <t>Actual</t>
        </is>
      </c>
      <c r="D2891" t="inlineStr">
        <is>
          <t>QQQQ</t>
        </is>
      </c>
      <c r="I2891" t="n">
        <v>2600</v>
      </c>
      <c r="N2891" t="n">
        <v>2100</v>
      </c>
      <c r="S2891" t="n">
        <v>1800</v>
      </c>
      <c r="X2891" t="n">
        <v>1800</v>
      </c>
      <c r="AC2891" t="n">
        <v>2200</v>
      </c>
      <c r="AH2891" t="n">
        <v>2300</v>
      </c>
      <c r="AM2891" t="n">
        <v>2250</v>
      </c>
      <c r="AR2891" t="n">
        <v>2150</v>
      </c>
      <c r="AW2891" t="n">
        <v>2100</v>
      </c>
      <c r="BB2891" t="n">
        <v>1850</v>
      </c>
    </row>
    <row r="2892">
      <c r="A2892" t="inlineStr">
        <is>
          <t>Association of flight attendant-CWA (AFA)- Flights Attendants</t>
        </is>
      </c>
      <c r="C2892" t="inlineStr">
        <is>
          <t>Actual</t>
        </is>
      </c>
      <c r="D2892" t="inlineStr">
        <is>
          <t>QQQQ</t>
        </is>
      </c>
      <c r="I2892" t="n">
        <v>1575</v>
      </c>
      <c r="N2892" t="n">
        <v>1200</v>
      </c>
      <c r="S2892" t="n">
        <v>900</v>
      </c>
      <c r="X2892" t="n">
        <v>1200</v>
      </c>
      <c r="AC2892" t="n">
        <v>1300</v>
      </c>
      <c r="AH2892" t="n">
        <v>1400</v>
      </c>
      <c r="AM2892" t="n">
        <v>1650</v>
      </c>
      <c r="AR2892" t="n">
        <v>1500</v>
      </c>
      <c r="AW2892" t="n">
        <v>1450</v>
      </c>
      <c r="BB2892" t="n">
        <v>1800</v>
      </c>
    </row>
    <row r="2893">
      <c r="A2893" t="inlineStr">
        <is>
          <t>TWU-Ground School Instructors</t>
        </is>
      </c>
      <c r="C2893" t="inlineStr">
        <is>
          <t>Actual</t>
        </is>
      </c>
      <c r="D2893" t="inlineStr">
        <is>
          <t>QQQQ</t>
        </is>
      </c>
      <c r="I2893" t="n">
        <v>10</v>
      </c>
      <c r="N2893" t="n">
        <v>10</v>
      </c>
      <c r="S2893" t="n">
        <v>10</v>
      </c>
      <c r="X2893" t="n">
        <v>10</v>
      </c>
      <c r="AC2893" t="n">
        <v>10</v>
      </c>
      <c r="AH2893" t="n">
        <v>10</v>
      </c>
      <c r="AM2893" t="n">
        <v>10</v>
      </c>
      <c r="AR2893" t="n">
        <v>10</v>
      </c>
      <c r="AW2893" t="n">
        <v>10</v>
      </c>
      <c r="BB2893" t="n">
        <v>10</v>
      </c>
    </row>
    <row r="2894">
      <c r="A2894" t="inlineStr">
        <is>
          <t>TWU-Mechanics and related</t>
        </is>
      </c>
      <c r="C2894" t="inlineStr">
        <is>
          <t>Actual</t>
        </is>
      </c>
      <c r="D2894" t="inlineStr">
        <is>
          <t>QQQQ</t>
        </is>
      </c>
      <c r="I2894" t="n">
        <v>1590</v>
      </c>
      <c r="N2894" t="n">
        <v>1200</v>
      </c>
      <c r="S2894" t="n">
        <v>1100</v>
      </c>
      <c r="X2894" t="n">
        <v>1200</v>
      </c>
      <c r="AC2894" t="n">
        <v>1300</v>
      </c>
      <c r="AH2894" t="n">
        <v>1350</v>
      </c>
      <c r="AM2894" t="n">
        <v>1400</v>
      </c>
      <c r="AR2894" t="n">
        <v>1400</v>
      </c>
      <c r="AW2894" t="n">
        <v>1200</v>
      </c>
      <c r="BB2894" t="n">
        <v>1150</v>
      </c>
    </row>
    <row r="2895">
      <c r="A2895" t="inlineStr">
        <is>
          <t>TWU-stock clerks</t>
        </is>
      </c>
      <c r="C2895" t="inlineStr">
        <is>
          <t>Actual</t>
        </is>
      </c>
      <c r="D2895" t="inlineStr">
        <is>
          <t>QQQQ</t>
        </is>
      </c>
      <c r="S2895" t="n">
        <v>100</v>
      </c>
      <c r="X2895" t="n">
        <v>100</v>
      </c>
      <c r="AC2895" t="n">
        <v>150</v>
      </c>
      <c r="AH2895" t="n">
        <v>150</v>
      </c>
      <c r="AM2895" t="n">
        <v>150</v>
      </c>
      <c r="AR2895" t="n">
        <v>140</v>
      </c>
      <c r="AW2895" t="n">
        <v>120</v>
      </c>
      <c r="BB2895" t="n">
        <v>120</v>
      </c>
    </row>
    <row r="2896">
      <c r="A2896" t="inlineStr">
        <is>
          <t>TWU-Simulator instructors</t>
        </is>
      </c>
      <c r="C2896" t="inlineStr">
        <is>
          <t>Actual</t>
        </is>
      </c>
      <c r="D2896" t="inlineStr">
        <is>
          <t>QQQQ</t>
        </is>
      </c>
      <c r="AW2896" t="n">
        <v>20</v>
      </c>
      <c r="BB2896" t="n">
        <v>20</v>
      </c>
    </row>
    <row r="2897">
      <c r="A2897" t="inlineStr">
        <is>
          <t>TWU-Fleet service</t>
        </is>
      </c>
      <c r="C2897" t="inlineStr">
        <is>
          <t>Actual</t>
        </is>
      </c>
      <c r="D2897" t="inlineStr">
        <is>
          <t>QQQQ</t>
        </is>
      </c>
      <c r="I2897" t="n">
        <v>2000</v>
      </c>
      <c r="N2897" t="n">
        <v>2400</v>
      </c>
      <c r="S2897" t="n">
        <v>3100</v>
      </c>
      <c r="X2897" t="n">
        <v>3400</v>
      </c>
      <c r="AC2897" t="n">
        <v>3500</v>
      </c>
      <c r="AH2897" t="n">
        <v>3700</v>
      </c>
      <c r="AM2897" t="n">
        <v>4050</v>
      </c>
      <c r="AR2897" t="n">
        <v>3800</v>
      </c>
      <c r="AW2897" t="n">
        <v>3400</v>
      </c>
      <c r="BB2897" t="n">
        <v>3950</v>
      </c>
    </row>
    <row r="2898">
      <c r="A2898" t="inlineStr">
        <is>
          <t>TWU-Dispatchers</t>
        </is>
      </c>
      <c r="C2898" t="inlineStr">
        <is>
          <t>Actual</t>
        </is>
      </c>
      <c r="D2898" t="inlineStr">
        <is>
          <t>QQQQ</t>
        </is>
      </c>
      <c r="I2898" t="n">
        <v>100</v>
      </c>
      <c r="N2898" t="n">
        <v>100</v>
      </c>
      <c r="S2898" t="n">
        <v>100</v>
      </c>
      <c r="X2898" t="n">
        <v>100</v>
      </c>
      <c r="AC2898" t="n">
        <v>60</v>
      </c>
      <c r="AH2898" t="n">
        <v>70</v>
      </c>
      <c r="AM2898" t="n">
        <v>70</v>
      </c>
      <c r="AR2898" t="n">
        <v>70</v>
      </c>
      <c r="AW2898" t="n">
        <v>70</v>
      </c>
      <c r="BB2898" t="n">
        <v>70</v>
      </c>
    </row>
    <row r="2899">
      <c r="A2899" t="inlineStr">
        <is>
          <t>Communications workers of America (CWA)- Passenger service</t>
        </is>
      </c>
      <c r="C2899" t="inlineStr">
        <is>
          <t>Actual</t>
        </is>
      </c>
      <c r="D2899" t="inlineStr">
        <is>
          <t>QQQQ</t>
        </is>
      </c>
      <c r="X2899" t="n">
        <v>3900</v>
      </c>
      <c r="AC2899" t="n">
        <v>4300</v>
      </c>
      <c r="AH2899" t="n">
        <v>4800</v>
      </c>
      <c r="AM2899" t="n">
        <v>6300</v>
      </c>
      <c r="AR2899" t="n">
        <v>4850</v>
      </c>
      <c r="AW2899" t="n">
        <v>5550</v>
      </c>
      <c r="BB2899" t="n">
        <v>6500</v>
      </c>
    </row>
    <row r="2901">
      <c r="A2901" t="inlineStr">
        <is>
          <t>Piedmont</t>
        </is>
      </c>
    </row>
    <row r="2902">
      <c r="A2902" t="inlineStr">
        <is>
          <t>Air line pilots associations (ALPA)-Pilots</t>
        </is>
      </c>
      <c r="C2902" t="inlineStr">
        <is>
          <t>Actual</t>
        </is>
      </c>
      <c r="D2902" t="inlineStr">
        <is>
          <t>QQQQ</t>
        </is>
      </c>
      <c r="I2902" t="n">
        <v>300</v>
      </c>
      <c r="N2902" t="n">
        <v>300</v>
      </c>
      <c r="S2902" t="n">
        <v>400</v>
      </c>
      <c r="X2902" t="n">
        <v>400</v>
      </c>
      <c r="AC2902" t="n">
        <v>550</v>
      </c>
      <c r="AH2902" t="n">
        <v>630</v>
      </c>
      <c r="AM2902" t="n">
        <v>550</v>
      </c>
      <c r="AR2902" t="n">
        <v>550</v>
      </c>
      <c r="AW2902" t="n">
        <v>600</v>
      </c>
      <c r="BB2902" t="n">
        <v>740</v>
      </c>
    </row>
    <row r="2903">
      <c r="A2903" t="inlineStr">
        <is>
          <t>Association of flight attendant-CWA (AFA)- Flights Attendants</t>
        </is>
      </c>
      <c r="C2903" t="inlineStr">
        <is>
          <t>Actual</t>
        </is>
      </c>
      <c r="D2903" t="inlineStr">
        <is>
          <t>QQQQ</t>
        </is>
      </c>
      <c r="I2903" t="n">
        <v>150</v>
      </c>
      <c r="N2903" t="n">
        <v>200</v>
      </c>
      <c r="S2903" t="n">
        <v>200</v>
      </c>
      <c r="X2903" t="n">
        <v>200</v>
      </c>
      <c r="AC2903" t="n">
        <v>300</v>
      </c>
      <c r="AH2903" t="n">
        <v>300</v>
      </c>
      <c r="AM2903" t="n">
        <v>350</v>
      </c>
      <c r="AR2903" t="n">
        <v>350</v>
      </c>
      <c r="AW2903" t="n">
        <v>300</v>
      </c>
      <c r="BB2903" t="n">
        <v>310</v>
      </c>
    </row>
    <row r="2904">
      <c r="A2904" t="inlineStr">
        <is>
          <t>International brotherhood of teamsters (IBT)- Mechanics and related</t>
        </is>
      </c>
      <c r="C2904" t="inlineStr">
        <is>
          <t>Actual</t>
        </is>
      </c>
      <c r="D2904" t="inlineStr">
        <is>
          <t>QQQQ</t>
        </is>
      </c>
      <c r="I2904" t="n">
        <v>250</v>
      </c>
      <c r="N2904" t="n">
        <v>300</v>
      </c>
      <c r="S2904" t="n">
        <v>300</v>
      </c>
      <c r="X2904" t="n">
        <v>300</v>
      </c>
      <c r="AC2904" t="n">
        <v>350</v>
      </c>
      <c r="AH2904" t="n">
        <v>375</v>
      </c>
      <c r="AM2904" t="n">
        <v>450</v>
      </c>
      <c r="AR2904" t="n">
        <v>450</v>
      </c>
      <c r="AW2904" t="n">
        <v>350</v>
      </c>
      <c r="BB2904" t="n">
        <v>400</v>
      </c>
    </row>
    <row r="2905">
      <c r="A2905" t="inlineStr">
        <is>
          <t>IBT-stock clerks</t>
        </is>
      </c>
      <c r="C2905" t="inlineStr">
        <is>
          <t>Actual</t>
        </is>
      </c>
      <c r="D2905" t="inlineStr">
        <is>
          <t>QQQQ</t>
        </is>
      </c>
      <c r="I2905" t="n">
        <v>30</v>
      </c>
      <c r="N2905" t="n">
        <v>30</v>
      </c>
      <c r="S2905" t="n">
        <v>30</v>
      </c>
      <c r="X2905" t="n">
        <v>40</v>
      </c>
      <c r="AC2905" t="n">
        <v>50</v>
      </c>
      <c r="AH2905" t="n">
        <v>60</v>
      </c>
      <c r="AM2905" t="n">
        <v>60</v>
      </c>
      <c r="AR2905" t="n">
        <v>60</v>
      </c>
      <c r="AW2905" t="n">
        <v>50</v>
      </c>
      <c r="BB2905" t="n">
        <v>60</v>
      </c>
    </row>
    <row r="2906">
      <c r="A2906" t="inlineStr">
        <is>
          <t>Communications workers of America (CWA)-  Flight crew and passenger service</t>
        </is>
      </c>
      <c r="C2906" t="inlineStr">
        <is>
          <t>Actual</t>
        </is>
      </c>
      <c r="D2906" t="inlineStr">
        <is>
          <t>QQQQ</t>
        </is>
      </c>
      <c r="I2906" t="n">
        <v>2500</v>
      </c>
      <c r="N2906" t="n">
        <v>2500</v>
      </c>
      <c r="S2906" t="n">
        <v>2800</v>
      </c>
      <c r="X2906" t="n">
        <v>3200</v>
      </c>
      <c r="AC2906" t="n">
        <v>3400</v>
      </c>
      <c r="AH2906" t="n">
        <v>3650</v>
      </c>
      <c r="AM2906" t="n">
        <v>6550</v>
      </c>
      <c r="AR2906" t="n">
        <v>5950</v>
      </c>
      <c r="AW2906" t="n">
        <v>5700</v>
      </c>
      <c r="BB2906" t="n">
        <v>6300</v>
      </c>
    </row>
    <row r="2907">
      <c r="A2907" t="inlineStr">
        <is>
          <t>IBT-Dispatchers</t>
        </is>
      </c>
      <c r="C2907" t="inlineStr">
        <is>
          <t>Actual</t>
        </is>
      </c>
      <c r="D2907" t="inlineStr">
        <is>
          <t>QQQQ</t>
        </is>
      </c>
      <c r="I2907" t="n">
        <v>20</v>
      </c>
      <c r="N2907" t="n">
        <v>20</v>
      </c>
      <c r="S2907" t="n">
        <v>20</v>
      </c>
      <c r="X2907" t="n">
        <v>20</v>
      </c>
      <c r="AC2907" t="n">
        <v>20</v>
      </c>
      <c r="AH2907" t="n">
        <v>30</v>
      </c>
      <c r="AM2907" t="n">
        <v>30</v>
      </c>
      <c r="AR2907" t="n">
        <v>30</v>
      </c>
      <c r="AW2907" t="n">
        <v>30</v>
      </c>
      <c r="BB2907" t="n">
        <v>30</v>
      </c>
    </row>
    <row r="2908">
      <c r="A2908" t="inlineStr">
        <is>
          <t>Air line pilots associations (ALPA)-Flight crew timing instructors</t>
        </is>
      </c>
      <c r="C2908" t="inlineStr">
        <is>
          <t>Actual</t>
        </is>
      </c>
      <c r="D2908" t="inlineStr">
        <is>
          <t>QQQQ</t>
        </is>
      </c>
      <c r="X2908" t="n">
        <v>40</v>
      </c>
      <c r="AC2908" t="n">
        <v>40</v>
      </c>
      <c r="AH2908" t="n">
        <v>40</v>
      </c>
      <c r="AM2908" t="n">
        <v>40</v>
      </c>
      <c r="AR2908" t="n">
        <v>30</v>
      </c>
      <c r="AW2908" t="n">
        <v>30</v>
      </c>
      <c r="BB2908" t="n">
        <v>70</v>
      </c>
    </row>
    <row r="2910">
      <c r="A2910" t="inlineStr">
        <is>
          <t>PSA</t>
        </is>
      </c>
    </row>
    <row r="2911">
      <c r="A2911" t="inlineStr">
        <is>
          <t>Air line pilots associations (ALPA)-Pilots</t>
        </is>
      </c>
      <c r="C2911" t="inlineStr">
        <is>
          <t>Actual</t>
        </is>
      </c>
      <c r="D2911" t="inlineStr">
        <is>
          <t>QQQQ</t>
        </is>
      </c>
      <c r="I2911" t="n">
        <v>500</v>
      </c>
      <c r="N2911" t="n">
        <v>800</v>
      </c>
      <c r="S2911" t="n">
        <v>1000</v>
      </c>
      <c r="X2911" t="n">
        <v>1100</v>
      </c>
      <c r="AC2911" t="n">
        <v>1500</v>
      </c>
      <c r="AH2911" t="n">
        <v>1650</v>
      </c>
      <c r="AM2911" t="n">
        <v>1950</v>
      </c>
      <c r="AR2911" t="n">
        <v>1750</v>
      </c>
      <c r="AW2911" t="n">
        <v>1750</v>
      </c>
      <c r="BB2911" t="n">
        <v>1550</v>
      </c>
    </row>
    <row r="2912">
      <c r="A2912" t="inlineStr">
        <is>
          <t>Association of flight attendant-CWA (AFA)- Flights Attendants</t>
        </is>
      </c>
      <c r="C2912" t="inlineStr">
        <is>
          <t>Actual</t>
        </is>
      </c>
      <c r="D2912" t="inlineStr">
        <is>
          <t>QQQQ</t>
        </is>
      </c>
      <c r="I2912" t="n">
        <v>300</v>
      </c>
      <c r="N2912" t="n">
        <v>400</v>
      </c>
      <c r="S2912" t="n">
        <v>800</v>
      </c>
      <c r="X2912" t="n">
        <v>800</v>
      </c>
      <c r="AC2912" t="n">
        <v>1000</v>
      </c>
      <c r="AH2912" t="n">
        <v>1250</v>
      </c>
      <c r="AM2912" t="n">
        <v>1450</v>
      </c>
      <c r="AR2912" t="n">
        <v>1150</v>
      </c>
      <c r="AW2912" t="n">
        <v>1250</v>
      </c>
      <c r="BB2912" t="n">
        <v>1200</v>
      </c>
    </row>
    <row r="2913">
      <c r="A2913" t="inlineStr">
        <is>
          <t>International association of machinists aerospace workers(IAM)- Mechanics and related</t>
        </is>
      </c>
      <c r="C2913" t="inlineStr">
        <is>
          <t>Actual</t>
        </is>
      </c>
      <c r="D2913" t="inlineStr">
        <is>
          <t>QQQQ</t>
        </is>
      </c>
      <c r="I2913" t="n">
        <v>150</v>
      </c>
      <c r="N2913" t="n">
        <v>200</v>
      </c>
      <c r="S2913" t="n">
        <v>200</v>
      </c>
      <c r="X2913" t="n">
        <v>300</v>
      </c>
      <c r="AC2913" t="n">
        <v>350</v>
      </c>
      <c r="AH2913" t="n">
        <v>470</v>
      </c>
      <c r="AM2913" t="n">
        <v>700</v>
      </c>
      <c r="AR2913" t="n">
        <v>800</v>
      </c>
      <c r="AW2913" t="n">
        <v>800</v>
      </c>
      <c r="BB2913" t="n">
        <v>620</v>
      </c>
    </row>
    <row r="2914">
      <c r="A2914" t="inlineStr">
        <is>
          <t>TWU-Dispatchers</t>
        </is>
      </c>
      <c r="C2914" t="inlineStr">
        <is>
          <t>Actual</t>
        </is>
      </c>
      <c r="D2914" t="inlineStr">
        <is>
          <t>QQQQ</t>
        </is>
      </c>
      <c r="I2914" t="n">
        <v>20</v>
      </c>
      <c r="N2914" t="n">
        <v>30</v>
      </c>
      <c r="S2914" t="n">
        <v>40</v>
      </c>
      <c r="X2914" t="n">
        <v>40</v>
      </c>
      <c r="AC2914" t="n">
        <v>50</v>
      </c>
      <c r="AH2914" t="n">
        <v>60</v>
      </c>
      <c r="AM2914" t="n">
        <v>60</v>
      </c>
      <c r="AR2914" t="n">
        <v>60</v>
      </c>
      <c r="AW2914" t="n">
        <v>50</v>
      </c>
      <c r="BB2914" t="n">
        <v>50</v>
      </c>
    </row>
    <row r="2915">
      <c r="A2915" t="inlineStr">
        <is>
          <t>Flight Crew Training Instructors</t>
        </is>
      </c>
      <c r="C2915" t="inlineStr">
        <is>
          <t>Actual</t>
        </is>
      </c>
      <c r="D2915" t="inlineStr">
        <is>
          <t>QQQQ</t>
        </is>
      </c>
      <c r="BB2915" t="n">
        <v>120</v>
      </c>
    </row>
    <row r="2917">
      <c r="A2917" t="inlineStr">
        <is>
          <t>US airways mainline</t>
        </is>
      </c>
    </row>
    <row r="2918">
      <c r="A2918" t="inlineStr">
        <is>
          <t>US airline pilots association (USAPA)-Premerger US Airways Pilots</t>
        </is>
      </c>
      <c r="C2918" t="inlineStr">
        <is>
          <t>Actual</t>
        </is>
      </c>
      <c r="D2918" t="inlineStr">
        <is>
          <t>QQQQ</t>
        </is>
      </c>
      <c r="I2918" t="n">
        <v>2800</v>
      </c>
    </row>
    <row r="2919">
      <c r="A2919" t="inlineStr">
        <is>
          <t>US airline pilots association (USAPA)-Premerger America West Pilots</t>
        </is>
      </c>
      <c r="C2919" t="inlineStr">
        <is>
          <t>Actual</t>
        </is>
      </c>
      <c r="D2919" t="inlineStr">
        <is>
          <t>QQQQ</t>
        </is>
      </c>
      <c r="I2919" t="n">
        <v>1300</v>
      </c>
    </row>
    <row r="2920">
      <c r="A2920" t="inlineStr">
        <is>
          <t>Transport workers union (TWU)-Flight Crew Training Instructors</t>
        </is>
      </c>
      <c r="C2920" t="inlineStr">
        <is>
          <t>Actual</t>
        </is>
      </c>
      <c r="D2920" t="inlineStr">
        <is>
          <t>QQQQ</t>
        </is>
      </c>
      <c r="I2920" t="n">
        <v>100</v>
      </c>
      <c r="N2920" t="n">
        <v>100</v>
      </c>
      <c r="S2920" t="n">
        <v>100</v>
      </c>
    </row>
    <row r="2921">
      <c r="A2921" t="inlineStr">
        <is>
          <t>Transport workers union (TWU)-Flight Simulator Engineers</t>
        </is>
      </c>
      <c r="C2921" t="inlineStr">
        <is>
          <t>Actual</t>
        </is>
      </c>
      <c r="D2921" t="inlineStr">
        <is>
          <t>QQQQ</t>
        </is>
      </c>
      <c r="I2921" t="n">
        <v>50</v>
      </c>
      <c r="N2921" t="n">
        <v>60</v>
      </c>
      <c r="S2921" t="n">
        <v>100</v>
      </c>
    </row>
    <row r="2922">
      <c r="A2922" t="inlineStr">
        <is>
          <t>TWU-Dispatchers</t>
        </is>
      </c>
      <c r="C2922" t="inlineStr">
        <is>
          <t>Actual</t>
        </is>
      </c>
      <c r="D2922" t="inlineStr">
        <is>
          <t>QQQQ</t>
        </is>
      </c>
      <c r="I2922" t="n">
        <v>200</v>
      </c>
      <c r="N2922" t="n">
        <v>200</v>
      </c>
      <c r="S2922" t="n">
        <v>200</v>
      </c>
    </row>
    <row r="2923">
      <c r="A2923" t="inlineStr">
        <is>
          <t>Association of flight attendant-CWA (AFA)- Flights Attendants</t>
        </is>
      </c>
      <c r="C2923" t="inlineStr">
        <is>
          <t>Actual</t>
        </is>
      </c>
      <c r="D2923" t="inlineStr">
        <is>
          <t>QQQQ</t>
        </is>
      </c>
      <c r="I2923" t="n">
        <v>7700</v>
      </c>
    </row>
    <row r="2924">
      <c r="A2924" t="inlineStr">
        <is>
          <t>International association of machinists aerospace workers (IAM)-Mechanics, Stock Clerks and Related</t>
        </is>
      </c>
      <c r="C2924" t="inlineStr">
        <is>
          <t>Actual</t>
        </is>
      </c>
      <c r="D2924" t="inlineStr">
        <is>
          <t>QQQQ</t>
        </is>
      </c>
      <c r="I2924" t="n">
        <v>3100</v>
      </c>
      <c r="N2924" t="n">
        <v>3500</v>
      </c>
      <c r="S2924" t="n">
        <v>3500</v>
      </c>
    </row>
    <row r="2925">
      <c r="A2925" t="inlineStr">
        <is>
          <t>IBT-Maintenance Training Instructors</t>
        </is>
      </c>
      <c r="C2925" t="inlineStr">
        <is>
          <t>Actual</t>
        </is>
      </c>
      <c r="D2925" t="inlineStr">
        <is>
          <t>QQQQ</t>
        </is>
      </c>
      <c r="I2925" t="n">
        <v>30</v>
      </c>
      <c r="N2925" t="n">
        <v>30</v>
      </c>
      <c r="S2925" t="n">
        <v>30</v>
      </c>
    </row>
    <row r="2926">
      <c r="A2926" t="inlineStr">
        <is>
          <t>International association of machinists aerospace workers (IAM)-Fleet Service</t>
        </is>
      </c>
      <c r="C2926" t="inlineStr">
        <is>
          <t>Actual</t>
        </is>
      </c>
      <c r="D2926" t="inlineStr">
        <is>
          <t>QQQQ</t>
        </is>
      </c>
      <c r="I2926" t="n">
        <v>5500</v>
      </c>
      <c r="N2926" t="n">
        <v>6000</v>
      </c>
      <c r="S2926" t="n">
        <v>6400</v>
      </c>
    </row>
    <row r="2927">
      <c r="A2927" t="inlineStr">
        <is>
          <t>Airline Customer Service Employee Association - IBT and CWA (the Association)-Passenger Service</t>
        </is>
      </c>
      <c r="C2927" t="inlineStr">
        <is>
          <t>Actual</t>
        </is>
      </c>
      <c r="D2927" t="inlineStr">
        <is>
          <t>QQQQ</t>
        </is>
      </c>
      <c r="I2927" t="n">
        <v>6200</v>
      </c>
    </row>
    <row r="2929">
      <c r="A2929" t="inlineStr">
        <is>
          <t>Salaries, wages and benefits as  % of total operating expenses</t>
        </is>
      </c>
      <c r="C2929" t="inlineStr">
        <is>
          <t>Percent</t>
        </is>
      </c>
      <c r="D2929" t="inlineStr">
        <is>
          <t>QQQQ</t>
        </is>
      </c>
      <c r="J2929" t="n">
        <v>22</v>
      </c>
      <c r="O2929" t="n">
        <v>25</v>
      </c>
      <c r="T2929" t="n">
        <v>31</v>
      </c>
      <c r="Y2929" t="n">
        <v>35</v>
      </c>
      <c r="AD2929" t="n">
        <v>35</v>
      </c>
      <c r="AI2929" t="n">
        <v>33</v>
      </c>
      <c r="AN2929" t="n">
        <v>34</v>
      </c>
      <c r="AS2929" t="n">
        <v>45</v>
      </c>
      <c r="AX2929" t="n">
        <v>43</v>
      </c>
      <c r="BC2929" t="n">
        <v>32</v>
      </c>
    </row>
    <row r="2930">
      <c r="A2930" t="inlineStr">
        <is>
          <t>Active full-time equivalent employees</t>
        </is>
      </c>
      <c r="C2930" t="inlineStr">
        <is>
          <t>Actual</t>
        </is>
      </c>
      <c r="D2930" t="inlineStr">
        <is>
          <t>QQQQ</t>
        </is>
      </c>
      <c r="AC2930" t="n">
        <v>126600</v>
      </c>
      <c r="AH2930" t="n">
        <v>128900</v>
      </c>
      <c r="AM2930" t="n">
        <v>133700</v>
      </c>
      <c r="AR2930" t="n">
        <v>102700</v>
      </c>
      <c r="AW2930" t="n">
        <v>123400</v>
      </c>
      <c r="BB2930" t="n">
        <v>129700</v>
      </c>
    </row>
    <row r="2931">
      <c r="A2931" t="inlineStr">
        <is>
          <t>% of employees represented by various labor unions responsible for negotiating the collective bargaining agreements (CBAs) covering them</t>
        </is>
      </c>
      <c r="C2931" t="inlineStr">
        <is>
          <t>Percent</t>
        </is>
      </c>
      <c r="D2931" t="inlineStr">
        <is>
          <t>QQQQ</t>
        </is>
      </c>
      <c r="I2931" t="n">
        <v>73</v>
      </c>
      <c r="N2931" t="n">
        <v>82</v>
      </c>
      <c r="S2931" t="n">
        <v>82</v>
      </c>
      <c r="X2931" t="n">
        <v>85</v>
      </c>
      <c r="AC2931" t="n">
        <v>85</v>
      </c>
      <c r="AH2931" t="n">
        <v>84</v>
      </c>
      <c r="AM2931" t="n">
        <v>85</v>
      </c>
      <c r="AR2931" t="n">
        <v>84</v>
      </c>
      <c r="AW2931" t="n">
        <v>86</v>
      </c>
      <c r="BB2931" t="n">
        <v>87</v>
      </c>
    </row>
    <row r="2933">
      <c r="A2933" t="inlineStr">
        <is>
          <t>Components of total special items, net</t>
        </is>
      </c>
    </row>
    <row r="2934">
      <c r="A2934" t="inlineStr">
        <is>
          <t>Merger integration costs</t>
        </is>
      </c>
      <c r="C2934" t="inlineStr">
        <is>
          <t>Million</t>
        </is>
      </c>
      <c r="D2934" t="inlineStr">
        <is>
          <t>QQQQ</t>
        </is>
      </c>
      <c r="E2934" t="inlineStr">
        <is>
          <t>Yes</t>
        </is>
      </c>
      <c r="O2934" t="n">
        <v>739</v>
      </c>
      <c r="T2934" t="n">
        <v>848</v>
      </c>
      <c r="U2934" t="n">
        <v>104</v>
      </c>
      <c r="V2934" t="n">
        <v>97</v>
      </c>
      <c r="W2934" t="n">
        <v>194</v>
      </c>
      <c r="Y2934" t="n">
        <v>526</v>
      </c>
      <c r="Z2934" t="n">
        <v>63</v>
      </c>
      <c r="AA2934" t="n">
        <v>68</v>
      </c>
      <c r="AB2934" t="n">
        <v>62</v>
      </c>
      <c r="AD2934" t="n">
        <v>273</v>
      </c>
      <c r="AE2934" t="n">
        <v>59</v>
      </c>
      <c r="AF2934" t="n">
        <v>60</v>
      </c>
      <c r="AG2934" t="n">
        <v>68</v>
      </c>
      <c r="AI2934" t="n">
        <v>268</v>
      </c>
      <c r="AJ2934" t="n">
        <v>37</v>
      </c>
      <c r="AK2934" t="n">
        <v>39</v>
      </c>
      <c r="AL2934" t="n">
        <v>29</v>
      </c>
      <c r="AN2934" t="n">
        <v>191</v>
      </c>
    </row>
    <row r="2935">
      <c r="A2935" t="inlineStr">
        <is>
          <t>Fleet impairment</t>
        </is>
      </c>
      <c r="C2935" t="inlineStr">
        <is>
          <t>Million</t>
        </is>
      </c>
      <c r="D2935" t="inlineStr">
        <is>
          <t>QQQQ</t>
        </is>
      </c>
      <c r="E2935" t="inlineStr">
        <is>
          <t>Yes</t>
        </is>
      </c>
      <c r="AL2935" t="n">
        <v>201</v>
      </c>
      <c r="AN2935" t="n">
        <v>213</v>
      </c>
      <c r="AO2935" t="n">
        <v>744</v>
      </c>
      <c r="AQ2935" t="n">
        <v>742</v>
      </c>
      <c r="AS2935" t="n">
        <v>1484</v>
      </c>
      <c r="AY2935" t="n">
        <v>149</v>
      </c>
      <c r="BC2935" t="n">
        <v>149</v>
      </c>
    </row>
    <row r="2936">
      <c r="A2936" t="inlineStr">
        <is>
          <t>Fleet restructuring costs</t>
        </is>
      </c>
      <c r="C2936" t="inlineStr">
        <is>
          <t>Million</t>
        </is>
      </c>
      <c r="D2936" t="inlineStr">
        <is>
          <t>QQQQ</t>
        </is>
      </c>
      <c r="E2936" t="inlineStr">
        <is>
          <t>Yes</t>
        </is>
      </c>
      <c r="O2936" t="n">
        <v>88</v>
      </c>
      <c r="T2936" t="n">
        <v>210</v>
      </c>
      <c r="U2936" t="n">
        <v>26</v>
      </c>
      <c r="V2936" t="n">
        <v>15</v>
      </c>
      <c r="W2936" t="n">
        <v>31</v>
      </c>
      <c r="Y2936" t="n">
        <v>177</v>
      </c>
      <c r="Z2936" t="n">
        <v>63</v>
      </c>
      <c r="AA2936" t="n">
        <v>48</v>
      </c>
      <c r="AB2936" t="n">
        <v>62</v>
      </c>
      <c r="AD2936" t="n">
        <v>232</v>
      </c>
      <c r="AE2936" t="n">
        <v>82</v>
      </c>
      <c r="AF2936" t="n">
        <v>83</v>
      </c>
      <c r="AG2936" t="n">
        <v>109</v>
      </c>
      <c r="AI2936" t="n">
        <v>422</v>
      </c>
      <c r="AJ2936" t="n">
        <v>83</v>
      </c>
      <c r="AK2936" t="n">
        <v>77</v>
      </c>
      <c r="AL2936" t="n">
        <v>72</v>
      </c>
      <c r="AN2936" t="n">
        <v>271</v>
      </c>
    </row>
    <row r="2937">
      <c r="A2937" t="inlineStr">
        <is>
          <t>PSP Financial Assistance</t>
        </is>
      </c>
      <c r="C2937" t="inlineStr">
        <is>
          <t>Million</t>
        </is>
      </c>
      <c r="D2937" t="inlineStr">
        <is>
          <t>QQQQ</t>
        </is>
      </c>
      <c r="E2937" t="inlineStr">
        <is>
          <t>Yes</t>
        </is>
      </c>
      <c r="AP2937" t="n">
        <v>-1803</v>
      </c>
      <c r="AQ2937" t="n">
        <v>-1908</v>
      </c>
      <c r="AS2937" t="n">
        <v>-3710</v>
      </c>
      <c r="AT2937" t="n">
        <v>-1882</v>
      </c>
      <c r="AU2937" t="n">
        <v>-1288</v>
      </c>
      <c r="AV2937" t="n">
        <v>-992</v>
      </c>
      <c r="AX2937" t="n">
        <v>-4162</v>
      </c>
    </row>
    <row r="2938">
      <c r="A2938" t="inlineStr">
        <is>
          <t>Severance expenses</t>
        </is>
      </c>
      <c r="C2938" t="inlineStr">
        <is>
          <t>Million</t>
        </is>
      </c>
      <c r="D2938" t="inlineStr">
        <is>
          <t>QQQQ</t>
        </is>
      </c>
      <c r="E2938" t="inlineStr">
        <is>
          <t>Yes</t>
        </is>
      </c>
      <c r="AE2938" t="n">
        <v>0</v>
      </c>
      <c r="AF2938" t="n">
        <v>0</v>
      </c>
      <c r="AG2938" t="n">
        <v>20</v>
      </c>
      <c r="AI2938" t="n">
        <v>58</v>
      </c>
      <c r="AN2938" t="n">
        <v>11</v>
      </c>
      <c r="AO2938" t="n">
        <v>205</v>
      </c>
      <c r="AP2938" t="n">
        <v>332</v>
      </c>
      <c r="AQ2938" t="n">
        <v>871</v>
      </c>
      <c r="AS2938" t="n">
        <v>1408</v>
      </c>
      <c r="AT2938" t="n">
        <v>168</v>
      </c>
      <c r="AX2938" t="n">
        <v>168</v>
      </c>
      <c r="BD2938" t="n">
        <v>21</v>
      </c>
    </row>
    <row r="2939">
      <c r="A2939" t="inlineStr">
        <is>
          <t>Litigation reserve adjustments</t>
        </is>
      </c>
      <c r="C2939" t="inlineStr">
        <is>
          <t>Million</t>
        </is>
      </c>
      <c r="D2939" t="inlineStr">
        <is>
          <t>QQQQ</t>
        </is>
      </c>
      <c r="E2939" t="inlineStr">
        <is>
          <t>Yes</t>
        </is>
      </c>
      <c r="AE2939" t="n">
        <v>0</v>
      </c>
      <c r="AF2939" t="n">
        <v>5</v>
      </c>
      <c r="AG2939" t="n">
        <v>0</v>
      </c>
      <c r="AI2939" t="n">
        <v>45</v>
      </c>
      <c r="AL2939" t="n">
        <v>-53</v>
      </c>
      <c r="AN2939" t="n">
        <v>-53</v>
      </c>
      <c r="AT2939" t="n">
        <v>0</v>
      </c>
      <c r="AU2939" t="n">
        <v>0</v>
      </c>
      <c r="AV2939" t="n">
        <v>0</v>
      </c>
      <c r="AX2939" t="n">
        <v>-19</v>
      </c>
      <c r="BA2939" t="n">
        <v>37</v>
      </c>
      <c r="BC2939" t="n">
        <v>37</v>
      </c>
    </row>
    <row r="2940">
      <c r="A2940" t="inlineStr">
        <is>
          <t>Mark-to-market adjustments for bankruptcy obligations and other</t>
        </is>
      </c>
      <c r="C2940" t="inlineStr">
        <is>
          <t>Million</t>
        </is>
      </c>
      <c r="D2940" t="inlineStr">
        <is>
          <t>QQQQ</t>
        </is>
      </c>
      <c r="E2940" t="inlineStr">
        <is>
          <t>Yes</t>
        </is>
      </c>
      <c r="O2940" t="n">
        <v>81</v>
      </c>
      <c r="T2940" t="n">
        <v>-53</v>
      </c>
      <c r="U2940" t="n">
        <v>-5</v>
      </c>
      <c r="V2940" t="n">
        <v>-56</v>
      </c>
      <c r="W2940" t="n">
        <v>39</v>
      </c>
      <c r="Y2940" t="n">
        <v>25</v>
      </c>
      <c r="Z2940" t="n">
        <v>-18</v>
      </c>
      <c r="AA2940" t="n">
        <v>38</v>
      </c>
      <c r="AB2940" t="n">
        <v>-12</v>
      </c>
      <c r="AD2940" t="n">
        <v>27</v>
      </c>
      <c r="AE2940" t="n">
        <v>0</v>
      </c>
      <c r="AF2940" t="n">
        <v>-57</v>
      </c>
      <c r="AG2940" t="n">
        <v>17</v>
      </c>
      <c r="AI2940" t="n">
        <v>-76</v>
      </c>
      <c r="AK2940" t="n">
        <v>5</v>
      </c>
      <c r="AL2940" t="n">
        <v>-22</v>
      </c>
      <c r="AN2940" t="n">
        <v>-11</v>
      </c>
      <c r="AO2940" t="n">
        <v>-50</v>
      </c>
      <c r="AS2940" t="n">
        <v>-49</v>
      </c>
      <c r="AT2940" t="n">
        <v>6</v>
      </c>
      <c r="AU2940" t="n">
        <v>0</v>
      </c>
      <c r="AV2940" t="n">
        <v>-1</v>
      </c>
      <c r="AX2940" t="n">
        <v>-3</v>
      </c>
    </row>
    <row r="2941">
      <c r="A2941" t="inlineStr">
        <is>
          <t>Net gain (loss) on slot transactions</t>
        </is>
      </c>
      <c r="C2941" t="inlineStr">
        <is>
          <t>Million</t>
        </is>
      </c>
      <c r="D2941" t="inlineStr">
        <is>
          <t>QQQQ</t>
        </is>
      </c>
      <c r="E2941" t="inlineStr">
        <is>
          <t>Yes</t>
        </is>
      </c>
      <c r="O2941" t="n">
        <v>-265</v>
      </c>
    </row>
    <row r="2942">
      <c r="A2942" t="inlineStr">
        <is>
          <t>Employee 2017 tax act bonus expense</t>
        </is>
      </c>
      <c r="C2942" t="inlineStr">
        <is>
          <t>Million</t>
        </is>
      </c>
      <c r="D2942" t="inlineStr">
        <is>
          <t>QQQQ</t>
        </is>
      </c>
      <c r="E2942" t="inlineStr">
        <is>
          <t>Yes</t>
        </is>
      </c>
      <c r="AD2942" t="n">
        <v>123</v>
      </c>
    </row>
    <row r="2943">
      <c r="A2943" t="inlineStr">
        <is>
          <t>Charge to revise estimates of certain aircraft residual values</t>
        </is>
      </c>
      <c r="C2943" t="inlineStr">
        <is>
          <t>Million</t>
        </is>
      </c>
      <c r="D2943" t="inlineStr">
        <is>
          <t>QQQQ</t>
        </is>
      </c>
      <c r="E2943" t="inlineStr">
        <is>
          <t>Yes</t>
        </is>
      </c>
      <c r="O2943" t="n">
        <v>81</v>
      </c>
    </row>
    <row r="2944">
      <c r="A2944" t="inlineStr">
        <is>
          <t>Labor contract expenses</t>
        </is>
      </c>
      <c r="C2944" t="inlineStr">
        <is>
          <t>Million</t>
        </is>
      </c>
      <c r="D2944" t="inlineStr">
        <is>
          <t>QQQQ</t>
        </is>
      </c>
      <c r="E2944" t="inlineStr">
        <is>
          <t>Yes</t>
        </is>
      </c>
      <c r="AA2944" t="n">
        <v>45</v>
      </c>
      <c r="AD2944" t="n">
        <v>46</v>
      </c>
      <c r="AE2944" t="n">
        <v>13</v>
      </c>
      <c r="AI2944" t="n">
        <v>13</v>
      </c>
      <c r="AO2944" t="n">
        <v>218</v>
      </c>
      <c r="AP2944" t="n">
        <v>10</v>
      </c>
      <c r="AS2944" t="n">
        <v>228</v>
      </c>
      <c r="BF2944" t="n">
        <v>983</v>
      </c>
    </row>
    <row r="2945">
      <c r="A2945" t="inlineStr">
        <is>
          <t>Intangible asset impairment</t>
        </is>
      </c>
      <c r="C2945" t="inlineStr">
        <is>
          <t>Million</t>
        </is>
      </c>
      <c r="D2945" t="inlineStr">
        <is>
          <t>QQQQ</t>
        </is>
      </c>
      <c r="E2945" t="inlineStr">
        <is>
          <t>Yes</t>
        </is>
      </c>
      <c r="AF2945" t="n">
        <v>26</v>
      </c>
      <c r="AI2945" t="n">
        <v>26</v>
      </c>
    </row>
    <row r="2946">
      <c r="A2946" t="inlineStr">
        <is>
          <t>Other operating charges credits, net</t>
        </is>
      </c>
      <c r="C2946" t="inlineStr">
        <is>
          <t>Million</t>
        </is>
      </c>
      <c r="D2946" t="inlineStr">
        <is>
          <t>QQQQ</t>
        </is>
      </c>
      <c r="E2946" t="inlineStr">
        <is>
          <t>Yes</t>
        </is>
      </c>
      <c r="O2946" t="n">
        <v>100</v>
      </c>
      <c r="T2946" t="n">
        <v>75</v>
      </c>
      <c r="U2946" t="n">
        <v>-26</v>
      </c>
      <c r="V2946" t="n">
        <v>6</v>
      </c>
      <c r="W2946" t="n">
        <v>25</v>
      </c>
      <c r="Y2946" t="n">
        <v>-5</v>
      </c>
      <c r="Z2946" t="n">
        <v>11</v>
      </c>
      <c r="AA2946" t="n">
        <v>3</v>
      </c>
      <c r="AD2946" t="n">
        <v>11</v>
      </c>
      <c r="AE2946" t="n">
        <v>41</v>
      </c>
      <c r="AF2946" t="n">
        <v>35</v>
      </c>
      <c r="AG2946" t="n">
        <v>1</v>
      </c>
      <c r="AI2946" t="n">
        <v>31</v>
      </c>
      <c r="AJ2946" t="n">
        <v>18</v>
      </c>
      <c r="AL2946" t="n">
        <v>1</v>
      </c>
      <c r="AN2946" t="n">
        <v>13</v>
      </c>
      <c r="AO2946" t="n">
        <v>15</v>
      </c>
      <c r="AP2946" t="n">
        <v>-33</v>
      </c>
      <c r="AS2946" t="n">
        <v>-18</v>
      </c>
      <c r="AV2946" t="n">
        <v>3</v>
      </c>
      <c r="AX2946" t="n">
        <v>10</v>
      </c>
      <c r="AY2946" t="n">
        <v>8</v>
      </c>
      <c r="AZ2946" t="n">
        <v>-5</v>
      </c>
      <c r="BC2946" t="n">
        <v>7</v>
      </c>
      <c r="BD2946" t="n">
        <v>-8</v>
      </c>
      <c r="BF2946" t="n">
        <v>-34</v>
      </c>
    </row>
    <row r="2947">
      <c r="A2947" t="inlineStr">
        <is>
          <t>Mainline operating special items, net</t>
        </is>
      </c>
      <c r="C2947" t="inlineStr">
        <is>
          <t>Million</t>
        </is>
      </c>
      <c r="D2947" t="inlineStr">
        <is>
          <t>QQQQ</t>
        </is>
      </c>
      <c r="E2947" t="inlineStr">
        <is>
          <t>Yes</t>
        </is>
      </c>
      <c r="F2947" t="n">
        <v>71</v>
      </c>
      <c r="G2947" t="n">
        <v>12</v>
      </c>
      <c r="H2947" t="n">
        <v>15</v>
      </c>
      <c r="J2947" t="n">
        <v>251</v>
      </c>
      <c r="K2947" t="n">
        <v>-137</v>
      </c>
      <c r="L2947" t="n">
        <v>251</v>
      </c>
      <c r="M2947" t="n">
        <v>221</v>
      </c>
      <c r="O2947" t="n">
        <v>824</v>
      </c>
      <c r="P2947" t="n">
        <v>303</v>
      </c>
      <c r="Q2947" t="n">
        <v>144</v>
      </c>
      <c r="R2947" t="n">
        <v>163</v>
      </c>
      <c r="T2947" t="n">
        <v>1080</v>
      </c>
      <c r="U2947" t="n">
        <v>99</v>
      </c>
      <c r="V2947" t="n">
        <v>62</v>
      </c>
      <c r="W2947" t="n">
        <v>289</v>
      </c>
      <c r="Y2947" t="n">
        <v>723</v>
      </c>
      <c r="Z2947" t="n">
        <v>119</v>
      </c>
      <c r="AA2947" t="n">
        <v>202</v>
      </c>
      <c r="AB2947" t="n">
        <v>112</v>
      </c>
      <c r="AD2947" t="n">
        <v>712</v>
      </c>
      <c r="AE2947" t="n">
        <v>195</v>
      </c>
      <c r="AF2947" t="n">
        <v>152</v>
      </c>
      <c r="AG2947" t="n">
        <v>215</v>
      </c>
      <c r="AI2947" t="n">
        <v>787</v>
      </c>
      <c r="AJ2947" t="n">
        <v>138</v>
      </c>
      <c r="AK2947" t="n">
        <v>121</v>
      </c>
      <c r="AL2947" t="n">
        <v>228</v>
      </c>
      <c r="AN2947" t="n">
        <v>635</v>
      </c>
      <c r="AO2947" t="n">
        <v>1132</v>
      </c>
      <c r="AP2947" t="n">
        <v>-1494</v>
      </c>
      <c r="AQ2947" t="n">
        <v>-295</v>
      </c>
      <c r="AS2947" t="n">
        <v>-657</v>
      </c>
      <c r="AT2947" t="n">
        <v>-1708</v>
      </c>
      <c r="AU2947" t="n">
        <v>-1288</v>
      </c>
      <c r="AV2947" t="n">
        <v>-990</v>
      </c>
      <c r="AX2947" t="n">
        <v>-4006</v>
      </c>
      <c r="AY2947" t="n">
        <v>157</v>
      </c>
      <c r="AZ2947" t="n">
        <v>-5</v>
      </c>
      <c r="BA2947" t="n">
        <v>37</v>
      </c>
      <c r="BC2947" t="n">
        <v>193</v>
      </c>
      <c r="BD2947" t="n">
        <v>13</v>
      </c>
      <c r="BF2947" t="n">
        <v>949</v>
      </c>
    </row>
    <row r="2948">
      <c r="A2948" t="inlineStr">
        <is>
          <t>Mainline operating special items, net-c</t>
        </is>
      </c>
      <c r="I2948">
        <f>SUM(I2934:I2946)</f>
        <v/>
      </c>
      <c r="N2948">
        <f>SUM(N2934:N2946)</f>
        <v/>
      </c>
      <c r="O2948">
        <f>SUM(O2934:O2946)</f>
        <v/>
      </c>
      <c r="S2948">
        <f>SUM(S2934:S2946)</f>
        <v/>
      </c>
      <c r="T2948">
        <f>SUM(T2934:T2946)</f>
        <v/>
      </c>
      <c r="U2948">
        <f>SUM(U2934:U2946)</f>
        <v/>
      </c>
      <c r="V2948">
        <f>SUM(V2934:V2946)</f>
        <v/>
      </c>
      <c r="W2948">
        <f>SUM(W2934:W2946)</f>
        <v/>
      </c>
      <c r="X2948">
        <f>SUM(X2934:X2946)</f>
        <v/>
      </c>
      <c r="Y2948">
        <f>SUM(Y2934:Y2946)</f>
        <v/>
      </c>
      <c r="Z2948">
        <f>SUM(Z2934:Z2946)</f>
        <v/>
      </c>
      <c r="AA2948">
        <f>SUM(AA2934:AA2946)</f>
        <v/>
      </c>
      <c r="AB2948">
        <f>SUM(AB2934:AB2946)</f>
        <v/>
      </c>
      <c r="AC2948">
        <f>SUM(AC2934:AC2946)</f>
        <v/>
      </c>
      <c r="AD2948">
        <f>SUM(AD2934:AD2946)</f>
        <v/>
      </c>
      <c r="AE2948">
        <f>SUM(AE2934:AE2946)</f>
        <v/>
      </c>
      <c r="AF2948">
        <f>SUM(AF2934:AF2946)</f>
        <v/>
      </c>
      <c r="AG2948">
        <f>SUM(AG2934:AG2946)</f>
        <v/>
      </c>
      <c r="AH2948">
        <f>SUM(AH2934:AH2946)</f>
        <v/>
      </c>
      <c r="AI2948">
        <f>SUM(AI2934:AI2946)</f>
        <v/>
      </c>
      <c r="AJ2948">
        <f>SUM(AJ2934:AJ2946)</f>
        <v/>
      </c>
      <c r="AK2948">
        <f>SUM(AK2934:AK2946)</f>
        <v/>
      </c>
      <c r="AL2948">
        <f>SUM(AL2934:AL2946)</f>
        <v/>
      </c>
      <c r="AM2948">
        <f>SUM(AM2934:AM2946)</f>
        <v/>
      </c>
      <c r="AN2948">
        <f>SUM(AN2934:AN2946)</f>
        <v/>
      </c>
      <c r="AO2948">
        <f>SUM(AO2934:AO2946)</f>
        <v/>
      </c>
      <c r="AP2948">
        <f>SUM(AP2934:AP2946)</f>
        <v/>
      </c>
      <c r="AQ2948">
        <f>SUM(AQ2934:AQ2946)</f>
        <v/>
      </c>
      <c r="AR2948">
        <f>SUM(AR2934:AR2946)</f>
        <v/>
      </c>
      <c r="AS2948">
        <f>SUM(AS2934:AS2946)</f>
        <v/>
      </c>
      <c r="AT2948">
        <f>SUM(AT2934:AT2946)</f>
        <v/>
      </c>
      <c r="AU2948">
        <f>SUM(AU2934:AU2946)</f>
        <v/>
      </c>
      <c r="AV2948">
        <f>SUM(AV2934:AV2946)</f>
        <v/>
      </c>
      <c r="AX2948">
        <f>SUM(AX2934:AX2946)</f>
        <v/>
      </c>
      <c r="AY2948">
        <f>SUM(AY2934:AY2946)</f>
        <v/>
      </c>
      <c r="AZ2948">
        <f>SUM(AZ2934:AZ2946)</f>
        <v/>
      </c>
      <c r="BA2948">
        <f>SUM(BA2934:BA2946)</f>
        <v/>
      </c>
      <c r="BC2948">
        <f>SUM(BC2934:BC2946)</f>
        <v/>
      </c>
      <c r="BD2948">
        <f>SUM(BD2934:BD2946)</f>
        <v/>
      </c>
      <c r="BF2948">
        <f>SUM(BF2934:BF2946)</f>
        <v/>
      </c>
    </row>
    <row r="2949">
      <c r="A2949" t="inlineStr">
        <is>
          <t>Sum check</t>
        </is>
      </c>
      <c r="I2949">
        <f>I2947-I2948</f>
        <v/>
      </c>
      <c r="N2949">
        <f>N2947-N2948</f>
        <v/>
      </c>
      <c r="O2949">
        <f>O2947-O2948</f>
        <v/>
      </c>
      <c r="S2949">
        <f>S2947-S2948</f>
        <v/>
      </c>
      <c r="T2949">
        <f>T2947-T2948</f>
        <v/>
      </c>
      <c r="U2949">
        <f>U2947-U2948</f>
        <v/>
      </c>
      <c r="V2949">
        <f>V2947-V2948</f>
        <v/>
      </c>
      <c r="W2949">
        <f>W2947-W2948</f>
        <v/>
      </c>
      <c r="X2949">
        <f>X2947-X2948</f>
        <v/>
      </c>
      <c r="Y2949">
        <f>Y2947-Y2948</f>
        <v/>
      </c>
      <c r="Z2949">
        <f>Z2947-Z2948</f>
        <v/>
      </c>
      <c r="AA2949">
        <f>AA2947-AA2948</f>
        <v/>
      </c>
      <c r="AB2949">
        <f>AB2947-AB2948</f>
        <v/>
      </c>
      <c r="AC2949">
        <f>AC2947-AC2948</f>
        <v/>
      </c>
      <c r="AD2949">
        <f>AD2947-AD2948</f>
        <v/>
      </c>
      <c r="AE2949">
        <f>AE2947-AE2948</f>
        <v/>
      </c>
      <c r="AF2949">
        <f>AF2947-AF2948</f>
        <v/>
      </c>
      <c r="AG2949">
        <f>AG2947-AG2948</f>
        <v/>
      </c>
      <c r="AH2949">
        <f>AH2947-AH2948</f>
        <v/>
      </c>
      <c r="AI2949">
        <f>AI2947-AI2948</f>
        <v/>
      </c>
      <c r="AJ2949">
        <f>AJ2947-AJ2948</f>
        <v/>
      </c>
      <c r="AK2949">
        <f>AK2947-AK2948</f>
        <v/>
      </c>
      <c r="AL2949">
        <f>AL2947-AL2948</f>
        <v/>
      </c>
      <c r="AM2949">
        <f>AM2947-AM2948</f>
        <v/>
      </c>
      <c r="AN2949">
        <f>AN2947-AN2948</f>
        <v/>
      </c>
      <c r="AO2949">
        <f>AO2947-AO2948</f>
        <v/>
      </c>
      <c r="AP2949">
        <f>AP2947-AP2948</f>
        <v/>
      </c>
      <c r="AQ2949">
        <f>AQ2947-AQ2948</f>
        <v/>
      </c>
      <c r="AR2949">
        <f>AR2947-AR2948</f>
        <v/>
      </c>
      <c r="AS2949">
        <f>AS2947-AS2948</f>
        <v/>
      </c>
      <c r="AT2949">
        <f>AT2947-AT2948</f>
        <v/>
      </c>
      <c r="AU2949">
        <f>AU2947-AU2948</f>
        <v/>
      </c>
      <c r="AV2949">
        <f>AV2947-AV2948</f>
        <v/>
      </c>
      <c r="AX2949">
        <f>AX2947-AX2948</f>
        <v/>
      </c>
      <c r="AY2949">
        <f>AY2947-AY2948</f>
        <v/>
      </c>
      <c r="AZ2949">
        <f>AZ2947-AZ2948</f>
        <v/>
      </c>
      <c r="BA2949">
        <f>BA2947-BA2948</f>
        <v/>
      </c>
      <c r="BC2949">
        <f>BC2947-BC2948</f>
        <v/>
      </c>
      <c r="BD2949">
        <f>BD2947-BD2948</f>
        <v/>
      </c>
      <c r="BF2949">
        <f>BF2947-BF2948</f>
        <v/>
      </c>
    </row>
    <row r="2951">
      <c r="A2951" t="inlineStr">
        <is>
          <t>PSP Financial Assistance</t>
        </is>
      </c>
      <c r="C2951" t="inlineStr">
        <is>
          <t>Million</t>
        </is>
      </c>
      <c r="D2951" t="inlineStr">
        <is>
          <t>QQQQ</t>
        </is>
      </c>
      <c r="E2951" t="inlineStr">
        <is>
          <t>Yes</t>
        </is>
      </c>
      <c r="AP2951" t="n">
        <v>-216</v>
      </c>
      <c r="AQ2951" t="n">
        <v>-228</v>
      </c>
      <c r="AS2951" t="n">
        <v>-444</v>
      </c>
      <c r="AT2951" t="n">
        <v>-244</v>
      </c>
      <c r="AU2951" t="n">
        <v>-167</v>
      </c>
      <c r="AV2951" t="n">
        <v>-128</v>
      </c>
      <c r="AX2951" t="n">
        <v>-539</v>
      </c>
    </row>
    <row r="2952">
      <c r="A2952" t="inlineStr">
        <is>
          <t>Regional pilot retention program</t>
        </is>
      </c>
      <c r="C2952" t="inlineStr">
        <is>
          <t>Million</t>
        </is>
      </c>
      <c r="D2952" t="inlineStr">
        <is>
          <t>QQQQ</t>
        </is>
      </c>
      <c r="E2952" t="inlineStr">
        <is>
          <t>Yes</t>
        </is>
      </c>
      <c r="AV2952" t="n">
        <v>61</v>
      </c>
      <c r="AX2952" t="n">
        <v>61</v>
      </c>
    </row>
    <row r="2953">
      <c r="A2953" t="inlineStr">
        <is>
          <t>Fleet impairment</t>
        </is>
      </c>
      <c r="C2953" t="inlineStr">
        <is>
          <t>Million</t>
        </is>
      </c>
      <c r="D2953" t="inlineStr">
        <is>
          <t>QQQQ</t>
        </is>
      </c>
      <c r="E2953" t="inlineStr">
        <is>
          <t>Yes</t>
        </is>
      </c>
      <c r="AP2953" t="n">
        <v>24</v>
      </c>
      <c r="AS2953" t="n">
        <v>117</v>
      </c>
      <c r="AT2953" t="n">
        <v>27</v>
      </c>
      <c r="AX2953" t="n">
        <v>27</v>
      </c>
    </row>
    <row r="2954">
      <c r="A2954" t="inlineStr">
        <is>
          <t>Other operating special items, net</t>
        </is>
      </c>
      <c r="C2954" t="inlineStr">
        <is>
          <t>Million</t>
        </is>
      </c>
      <c r="D2954" t="inlineStr">
        <is>
          <t>QQQQ</t>
        </is>
      </c>
      <c r="E2954" t="inlineStr">
        <is>
          <t>Yes</t>
        </is>
      </c>
      <c r="BA2954" t="n">
        <v>2</v>
      </c>
      <c r="BC2954" t="n">
        <v>5</v>
      </c>
    </row>
    <row r="2955">
      <c r="A2955" t="inlineStr">
        <is>
          <t>Severance expenses</t>
        </is>
      </c>
      <c r="C2955" t="inlineStr">
        <is>
          <t>Million</t>
        </is>
      </c>
      <c r="D2955" t="inlineStr">
        <is>
          <t>QQQQ</t>
        </is>
      </c>
      <c r="E2955" t="inlineStr">
        <is>
          <t>Yes</t>
        </is>
      </c>
      <c r="AP2955" t="n">
        <v>14</v>
      </c>
      <c r="AQ2955" t="n">
        <v>4</v>
      </c>
      <c r="AS2955" t="n">
        <v>18</v>
      </c>
      <c r="AT2955" t="n">
        <v>2</v>
      </c>
      <c r="AX2955" t="n">
        <v>2</v>
      </c>
    </row>
    <row r="2956">
      <c r="A2956" t="inlineStr">
        <is>
          <t>Regional operating special items, net</t>
        </is>
      </c>
      <c r="C2956" t="inlineStr">
        <is>
          <t>Million</t>
        </is>
      </c>
      <c r="D2956" t="inlineStr">
        <is>
          <t>QQQQ</t>
        </is>
      </c>
      <c r="E2956" t="inlineStr">
        <is>
          <t>Yes</t>
        </is>
      </c>
      <c r="F2956" t="n">
        <v>2</v>
      </c>
      <c r="G2956" t="n">
        <v>1</v>
      </c>
      <c r="J2956" t="n">
        <v>8</v>
      </c>
      <c r="K2956" t="n">
        <v>4</v>
      </c>
      <c r="L2956" t="n">
        <v>2</v>
      </c>
      <c r="M2956" t="n">
        <v>2</v>
      </c>
      <c r="P2956" t="n">
        <v>7</v>
      </c>
      <c r="Q2956" t="n">
        <v>10</v>
      </c>
      <c r="R2956" t="n">
        <v>2</v>
      </c>
      <c r="U2956" t="n">
        <v>5</v>
      </c>
      <c r="V2956" t="n">
        <v>3</v>
      </c>
      <c r="W2956" t="n">
        <v>5</v>
      </c>
      <c r="Z2956" t="n">
        <v>2</v>
      </c>
      <c r="AA2956" t="n">
        <v>1</v>
      </c>
      <c r="AB2956" t="n">
        <v>-5</v>
      </c>
      <c r="AD2956" t="n">
        <v>22</v>
      </c>
      <c r="AE2956" t="n">
        <v>0</v>
      </c>
      <c r="AF2956" t="n">
        <v>0</v>
      </c>
      <c r="AG2956" t="n">
        <v>2</v>
      </c>
      <c r="AI2956" t="n">
        <v>6</v>
      </c>
      <c r="AL2956" t="n">
        <v>6</v>
      </c>
      <c r="AN2956" t="n">
        <v>6</v>
      </c>
      <c r="AO2956" t="n">
        <v>93</v>
      </c>
      <c r="AP2956" t="n">
        <v>-178</v>
      </c>
      <c r="AQ2956" t="n">
        <v>-224</v>
      </c>
      <c r="AS2956" t="n">
        <v>-309</v>
      </c>
      <c r="AT2956" t="n">
        <v>-215</v>
      </c>
      <c r="AU2956" t="n">
        <v>-167</v>
      </c>
      <c r="AV2956" t="n">
        <v>-67</v>
      </c>
      <c r="AX2956" t="n">
        <v>-449</v>
      </c>
      <c r="BA2956" t="n">
        <v>2</v>
      </c>
      <c r="BC2956" t="n">
        <v>5</v>
      </c>
      <c r="BE2956" t="n">
        <v>6</v>
      </c>
      <c r="BF2956" t="n">
        <v>2</v>
      </c>
    </row>
    <row r="2957">
      <c r="A2957" t="inlineStr">
        <is>
          <t>Regional operating special items, net-c</t>
        </is>
      </c>
      <c r="I2957">
        <f>SUM(I2951:I2955)</f>
        <v/>
      </c>
      <c r="N2957">
        <f>SUM(N2951:N2955)</f>
        <v/>
      </c>
      <c r="S2957">
        <f>SUM(S2951:S2955)</f>
        <v/>
      </c>
      <c r="X2957">
        <f>SUM(X2951:X2955)</f>
        <v/>
      </c>
      <c r="AC2957">
        <f>SUM(AC2951:AC2955)</f>
        <v/>
      </c>
      <c r="AH2957">
        <f>SUM(AH2951:AH2955)</f>
        <v/>
      </c>
      <c r="AM2957">
        <f>SUM(AM2951:AM2955)</f>
        <v/>
      </c>
      <c r="AP2957">
        <f>SUM(AP2951:AP2955)</f>
        <v/>
      </c>
      <c r="AQ2957">
        <f>SUM(AQ2951:AQ2955)</f>
        <v/>
      </c>
      <c r="AR2957">
        <f>SUM(AR2951:AR2955)</f>
        <v/>
      </c>
      <c r="AS2957">
        <f>SUM(AS2951:AS2955)</f>
        <v/>
      </c>
      <c r="AT2957">
        <f>SUM(AT2951:AT2955)</f>
        <v/>
      </c>
      <c r="AU2957">
        <f>SUM(AU2951:AU2955)</f>
        <v/>
      </c>
      <c r="AV2957">
        <f>SUM(AV2951:AV2955)</f>
        <v/>
      </c>
      <c r="AX2957">
        <f>SUM(AX2951:AX2955)</f>
        <v/>
      </c>
      <c r="BA2957">
        <f>SUM(BA2951:BA2955)</f>
        <v/>
      </c>
      <c r="BC2957">
        <f>SUM(BC2951:BC2955)</f>
        <v/>
      </c>
    </row>
    <row r="2958">
      <c r="A2958" t="inlineStr">
        <is>
          <t>Sum check</t>
        </is>
      </c>
      <c r="I2958">
        <f>I2956-I2957</f>
        <v/>
      </c>
      <c r="N2958">
        <f>N2956-N2957</f>
        <v/>
      </c>
      <c r="S2958">
        <f>S2956-S2957</f>
        <v/>
      </c>
      <c r="X2958">
        <f>X2956-X2957</f>
        <v/>
      </c>
      <c r="AC2958">
        <f>AC2956-AC2957</f>
        <v/>
      </c>
      <c r="AH2958">
        <f>AH2956-AH2957</f>
        <v/>
      </c>
      <c r="AM2958">
        <f>AM2956-AM2957</f>
        <v/>
      </c>
      <c r="AP2958">
        <f>AP2956-AP2957</f>
        <v/>
      </c>
      <c r="AQ2958">
        <f>AQ2956-AQ2957</f>
        <v/>
      </c>
      <c r="AR2958">
        <f>AR2956-AR2957</f>
        <v/>
      </c>
      <c r="AS2958">
        <f>AS2956-AS2957</f>
        <v/>
      </c>
      <c r="AT2958">
        <f>AT2956-AT2957</f>
        <v/>
      </c>
      <c r="AU2958">
        <f>AU2956-AU2957</f>
        <v/>
      </c>
      <c r="AV2958">
        <f>AV2956-AV2957</f>
        <v/>
      </c>
      <c r="AX2958">
        <f>AX2956-AX2957</f>
        <v/>
      </c>
      <c r="BA2958">
        <f>BA2956-BA2957</f>
        <v/>
      </c>
      <c r="BC2958">
        <f>BC2956-BC2957</f>
        <v/>
      </c>
    </row>
    <row r="2960">
      <c r="A2960" t="inlineStr">
        <is>
          <t>Operating special items, net</t>
        </is>
      </c>
      <c r="C2960" t="inlineStr">
        <is>
          <t>Million</t>
        </is>
      </c>
      <c r="D2960" t="inlineStr">
        <is>
          <t>QQQQ</t>
        </is>
      </c>
      <c r="E2960" t="inlineStr">
        <is>
          <t>Yes</t>
        </is>
      </c>
      <c r="AD2960" t="n">
        <v>734</v>
      </c>
      <c r="AI2960" t="n">
        <v>793</v>
      </c>
      <c r="AN2960" t="n">
        <v>641</v>
      </c>
      <c r="AO2960" t="n">
        <v>1225</v>
      </c>
      <c r="AP2960" t="n">
        <v>-1672</v>
      </c>
      <c r="AQ2960" t="n">
        <v>-519</v>
      </c>
      <c r="AS2960" t="n">
        <v>-966</v>
      </c>
      <c r="AT2960" t="n">
        <v>-1923</v>
      </c>
      <c r="AU2960" t="n">
        <v>-1455</v>
      </c>
      <c r="AV2960" t="n">
        <v>-1057</v>
      </c>
      <c r="AX2960" t="n">
        <v>-4455</v>
      </c>
      <c r="AY2960" t="n">
        <v>157</v>
      </c>
      <c r="AZ2960" t="n">
        <v>-5</v>
      </c>
      <c r="BA2960" t="n">
        <v>39</v>
      </c>
      <c r="BC2960" t="n">
        <v>198</v>
      </c>
      <c r="BE2960" t="n">
        <v>6</v>
      </c>
      <c r="BF2960" t="n">
        <v>951</v>
      </c>
    </row>
    <row r="2961">
      <c r="A2961" t="inlineStr">
        <is>
          <t>Operating special items, net-c</t>
        </is>
      </c>
      <c r="I2961">
        <f>SUM(I2934:I2946)+I2956</f>
        <v/>
      </c>
      <c r="N2961">
        <f>SUM(N2934:N2946)+N2956</f>
        <v/>
      </c>
      <c r="S2961">
        <f>SUM(S2934:S2946)+S2956</f>
        <v/>
      </c>
      <c r="X2961">
        <f>SUM(X2934:X2946)+X2956</f>
        <v/>
      </c>
      <c r="AC2961">
        <f>SUM(AC2934:AC2946)+AC2956</f>
        <v/>
      </c>
      <c r="AD2961">
        <f>SUM(AD2934:AD2946)+AD2956</f>
        <v/>
      </c>
      <c r="AH2961">
        <f>SUM(AH2934:AH2946)+AH2956</f>
        <v/>
      </c>
      <c r="AI2961">
        <f>SUM(AI2934:AI2946)+AI2956</f>
        <v/>
      </c>
      <c r="AM2961">
        <f>SUM(AM2934:AM2946)+AM2956</f>
        <v/>
      </c>
      <c r="AN2961">
        <f>SUM(AN2934:AN2946)+AN2956</f>
        <v/>
      </c>
      <c r="AO2961">
        <f>SUM(AO2934:AO2946)+AO2956</f>
        <v/>
      </c>
      <c r="AP2961">
        <f>SUM(AP2934:AP2946)+AP2956</f>
        <v/>
      </c>
      <c r="AQ2961">
        <f>SUM(AQ2934:AQ2946)+AQ2956</f>
        <v/>
      </c>
      <c r="AR2961">
        <f>SUM(AR2934:AR2946)+AR2956</f>
        <v/>
      </c>
      <c r="AS2961">
        <f>SUM(AS2934:AS2946)+AS2956</f>
        <v/>
      </c>
      <c r="AT2961">
        <f>SUM(AT2934:AT2946)+AT2956</f>
        <v/>
      </c>
      <c r="AU2961">
        <f>SUM(AU2934:AU2946)+AU2956</f>
        <v/>
      </c>
      <c r="AV2961">
        <f>SUM(AV2934:AV2946)+AV2956</f>
        <v/>
      </c>
      <c r="AX2961">
        <f>SUM(AX2934:AX2946)+AX2956</f>
        <v/>
      </c>
      <c r="AY2961">
        <f>SUM(AY2934:AY2946)+AY2956</f>
        <v/>
      </c>
      <c r="AZ2961">
        <f>SUM(AZ2934:AZ2946)+AZ2956</f>
        <v/>
      </c>
      <c r="BA2961">
        <f>SUM(BA2934:BA2946)+BA2956</f>
        <v/>
      </c>
      <c r="BC2961">
        <f>SUM(BC2934:BC2946)+BC2956</f>
        <v/>
      </c>
      <c r="BE2961">
        <f>SUM(BE2934:BE2946)+BE2956</f>
        <v/>
      </c>
      <c r="BF2961">
        <f>SUM(BF2934:BF2946)+BF2956</f>
        <v/>
      </c>
    </row>
    <row r="2962">
      <c r="A2962" t="inlineStr">
        <is>
          <t>Sum check</t>
        </is>
      </c>
      <c r="I2962">
        <f>I2960-I2961</f>
        <v/>
      </c>
      <c r="N2962">
        <f>N2960-N2961</f>
        <v/>
      </c>
      <c r="S2962">
        <f>S2960-S2961</f>
        <v/>
      </c>
      <c r="X2962">
        <f>X2960-X2961</f>
        <v/>
      </c>
      <c r="AC2962">
        <f>AC2960-AC2961</f>
        <v/>
      </c>
      <c r="AD2962">
        <f>AD2960-AD2961</f>
        <v/>
      </c>
      <c r="AH2962">
        <f>AH2960-AH2961</f>
        <v/>
      </c>
      <c r="AI2962">
        <f>AI2960-AI2961</f>
        <v/>
      </c>
      <c r="AM2962">
        <f>AM2960-AM2961</f>
        <v/>
      </c>
      <c r="AN2962">
        <f>AN2960-AN2961</f>
        <v/>
      </c>
      <c r="AO2962">
        <f>AO2960-AO2961</f>
        <v/>
      </c>
      <c r="AP2962">
        <f>AP2960-AP2961</f>
        <v/>
      </c>
      <c r="AQ2962">
        <f>AQ2960-AQ2961</f>
        <v/>
      </c>
      <c r="AR2962">
        <f>AR2960-AR2961</f>
        <v/>
      </c>
      <c r="AS2962">
        <f>AS2960-AS2961</f>
        <v/>
      </c>
      <c r="AT2962">
        <f>AT2960-AT2961</f>
        <v/>
      </c>
      <c r="AU2962">
        <f>AU2960-AU2961</f>
        <v/>
      </c>
      <c r="AV2962">
        <f>AV2960-AV2961</f>
        <v/>
      </c>
      <c r="AX2962">
        <f>AX2960-AX2961</f>
        <v/>
      </c>
      <c r="AY2962">
        <f>AY2960-AY2961</f>
        <v/>
      </c>
      <c r="AZ2962">
        <f>AZ2960-AZ2961</f>
        <v/>
      </c>
      <c r="BA2962">
        <f>BA2960-BA2961</f>
        <v/>
      </c>
      <c r="BC2962">
        <f>BC2960-BC2961</f>
        <v/>
      </c>
      <c r="BE2962">
        <f>BE2960-BE2961</f>
        <v/>
      </c>
      <c r="BF2962">
        <f>BF2960-BF2961</f>
        <v/>
      </c>
    </row>
    <row r="2964">
      <c r="A2964" t="inlineStr">
        <is>
          <t>Venezuela foreign currency losses</t>
        </is>
      </c>
      <c r="C2964" t="inlineStr">
        <is>
          <t>Million</t>
        </is>
      </c>
      <c r="D2964" t="inlineStr">
        <is>
          <t>QQQQ</t>
        </is>
      </c>
      <c r="E2964" t="inlineStr">
        <is>
          <t>Yes</t>
        </is>
      </c>
      <c r="O2964" t="n">
        <v>43</v>
      </c>
      <c r="T2964" t="n">
        <v>592</v>
      </c>
    </row>
    <row r="2965">
      <c r="A2965" t="inlineStr">
        <is>
          <t>Mark-to-market adjustments on equity investments</t>
        </is>
      </c>
      <c r="C2965" t="inlineStr">
        <is>
          <t>Million</t>
        </is>
      </c>
      <c r="D2965" t="inlineStr">
        <is>
          <t>QQQQ</t>
        </is>
      </c>
      <c r="E2965" t="inlineStr">
        <is>
          <t>Yes</t>
        </is>
      </c>
      <c r="AF2965" t="n">
        <v>66</v>
      </c>
      <c r="AG2965" t="n">
        <v>15</v>
      </c>
      <c r="AI2965" t="n">
        <v>104</v>
      </c>
      <c r="AJ2965" t="n">
        <v>-76</v>
      </c>
      <c r="AK2965" t="n">
        <v>52</v>
      </c>
      <c r="AL2965" t="n">
        <v>45</v>
      </c>
      <c r="AN2965" t="n">
        <v>-5</v>
      </c>
      <c r="AO2965" t="n">
        <v>180</v>
      </c>
      <c r="AP2965" t="n">
        <v>0</v>
      </c>
      <c r="AQ2965" t="n">
        <v>-21</v>
      </c>
      <c r="AS2965" t="n">
        <v>135</v>
      </c>
      <c r="AT2965" t="n">
        <v>-49</v>
      </c>
      <c r="AU2965" t="n">
        <v>37</v>
      </c>
      <c r="AV2965" t="n">
        <v>16</v>
      </c>
      <c r="AX2965" t="n">
        <v>31</v>
      </c>
      <c r="AY2965" t="n">
        <v>1</v>
      </c>
      <c r="AZ2965" t="n">
        <v>89</v>
      </c>
      <c r="BA2965" t="n">
        <v>-57</v>
      </c>
      <c r="BC2965" t="n">
        <v>71</v>
      </c>
      <c r="BE2965" t="n">
        <v>11</v>
      </c>
      <c r="BF2965" t="n">
        <v>59</v>
      </c>
    </row>
    <row r="2966">
      <c r="A2966" t="inlineStr">
        <is>
          <t>Debt extinguishment and refinancing charges</t>
        </is>
      </c>
      <c r="C2966" t="inlineStr">
        <is>
          <t>Million</t>
        </is>
      </c>
      <c r="D2966" t="inlineStr">
        <is>
          <t>QQQQ</t>
        </is>
      </c>
      <c r="E2966" t="inlineStr">
        <is>
          <t>Yes</t>
        </is>
      </c>
      <c r="O2966" t="n">
        <v>56</v>
      </c>
      <c r="T2966" t="n">
        <v>24</v>
      </c>
      <c r="Y2966" t="n">
        <v>49</v>
      </c>
      <c r="AD2966" t="n">
        <v>22</v>
      </c>
      <c r="AI2966" t="n">
        <v>13</v>
      </c>
      <c r="AJ2966" t="n">
        <v>0</v>
      </c>
      <c r="AK2966" t="n">
        <v>8</v>
      </c>
      <c r="AL2966" t="n">
        <v>7</v>
      </c>
      <c r="AN2966" t="n">
        <v>16</v>
      </c>
      <c r="AO2966" t="n">
        <v>37</v>
      </c>
      <c r="AP2966" t="n">
        <v>11</v>
      </c>
      <c r="AQ2966" t="n">
        <v>0</v>
      </c>
      <c r="AS2966" t="n">
        <v>35</v>
      </c>
      <c r="AT2966" t="n">
        <v>26</v>
      </c>
      <c r="AU2966" t="n">
        <v>0</v>
      </c>
      <c r="AV2966" t="n">
        <v>2</v>
      </c>
      <c r="AX2966" t="n">
        <v>29</v>
      </c>
      <c r="AY2966" t="n">
        <v>2</v>
      </c>
      <c r="AZ2966" t="n">
        <v>0</v>
      </c>
      <c r="BA2966" t="n">
        <v>0</v>
      </c>
      <c r="BC2966" t="n">
        <v>3</v>
      </c>
      <c r="BE2966" t="n">
        <v>17</v>
      </c>
      <c r="BF2966" t="n">
        <v>42</v>
      </c>
    </row>
    <row r="2967">
      <c r="A2967" t="inlineStr">
        <is>
          <t>Other non-operating credits, net</t>
        </is>
      </c>
      <c r="C2967" t="inlineStr">
        <is>
          <t>Million</t>
        </is>
      </c>
      <c r="D2967" t="inlineStr">
        <is>
          <t>QQQQ</t>
        </is>
      </c>
      <c r="E2967" t="inlineStr">
        <is>
          <t>Yes</t>
        </is>
      </c>
      <c r="O2967" t="n">
        <v>33</v>
      </c>
      <c r="T2967" t="n">
        <v>-22</v>
      </c>
      <c r="AF2967" t="n">
        <v>14</v>
      </c>
      <c r="AI2967" t="n">
        <v>-4</v>
      </c>
      <c r="AJ2967" t="n">
        <v>7</v>
      </c>
      <c r="AK2967" t="n">
        <v>9</v>
      </c>
      <c r="AL2967" t="n">
        <v>-8</v>
      </c>
      <c r="AN2967" t="n">
        <v>-8</v>
      </c>
    </row>
    <row r="2968">
      <c r="A2968" t="inlineStr">
        <is>
          <t>Non-operating special items, net</t>
        </is>
      </c>
      <c r="C2968" t="inlineStr">
        <is>
          <t>Million</t>
        </is>
      </c>
      <c r="D2968" t="inlineStr">
        <is>
          <t>QQQQ</t>
        </is>
      </c>
      <c r="E2968" t="inlineStr">
        <is>
          <t>Yes</t>
        </is>
      </c>
      <c r="F2968" t="n">
        <v>116</v>
      </c>
      <c r="H2968" t="n">
        <v>75</v>
      </c>
      <c r="J2968" t="n">
        <v>211</v>
      </c>
      <c r="K2968" t="n">
        <v>47</v>
      </c>
      <c r="L2968" t="n">
        <v>2</v>
      </c>
      <c r="M2968" t="n">
        <v>50</v>
      </c>
      <c r="O2968" t="n">
        <v>132</v>
      </c>
      <c r="P2968" t="n">
        <v>-8</v>
      </c>
      <c r="Q2968" t="n">
        <v>-11</v>
      </c>
      <c r="R2968" t="n">
        <v>21</v>
      </c>
      <c r="T2968" t="n">
        <v>594</v>
      </c>
      <c r="V2968" t="n">
        <v>36</v>
      </c>
      <c r="Y2968" t="n">
        <v>49</v>
      </c>
      <c r="Z2968" t="n">
        <v>5</v>
      </c>
      <c r="AA2968" t="n">
        <v>2</v>
      </c>
      <c r="AB2968" t="n">
        <v>3</v>
      </c>
      <c r="AD2968" t="n">
        <v>22</v>
      </c>
      <c r="AF2968" t="n">
        <v>80</v>
      </c>
      <c r="AG2968" t="n">
        <v>15</v>
      </c>
      <c r="AI2968" t="n">
        <v>113</v>
      </c>
      <c r="AJ2968" t="n">
        <v>-69</v>
      </c>
      <c r="AK2968" t="n">
        <v>69</v>
      </c>
      <c r="AL2968" t="n">
        <v>44</v>
      </c>
      <c r="AN2968" t="n">
        <v>3</v>
      </c>
      <c r="AO2968" t="n">
        <v>217</v>
      </c>
      <c r="AP2968" t="n">
        <v>11</v>
      </c>
      <c r="AQ2968" t="n">
        <v>-21</v>
      </c>
      <c r="AS2968" t="n">
        <v>170</v>
      </c>
      <c r="AT2968" t="n">
        <v>-23</v>
      </c>
      <c r="AU2968" t="n">
        <v>37</v>
      </c>
      <c r="AV2968" t="n">
        <v>18</v>
      </c>
      <c r="AX2968" t="n">
        <v>60</v>
      </c>
      <c r="AY2968" t="n">
        <v>3</v>
      </c>
      <c r="AZ2968" t="n">
        <v>89</v>
      </c>
      <c r="BA2968" t="n">
        <v>-57</v>
      </c>
      <c r="BC2968" t="n">
        <v>74</v>
      </c>
      <c r="BD2968" t="n">
        <v>15</v>
      </c>
      <c r="BE2968" t="n">
        <v>28</v>
      </c>
      <c r="BF2968" t="n">
        <v>101</v>
      </c>
    </row>
    <row r="2969">
      <c r="A2969" t="inlineStr">
        <is>
          <t>Non-operating special items, net-c</t>
        </is>
      </c>
      <c r="I2969">
        <f>SUM(I2964:I2967)</f>
        <v/>
      </c>
      <c r="N2969">
        <f>SUM(N2964:N2967)</f>
        <v/>
      </c>
      <c r="O2969">
        <f>SUM(O2964:O2967)</f>
        <v/>
      </c>
      <c r="S2969">
        <f>SUM(S2964:S2967)</f>
        <v/>
      </c>
      <c r="T2969">
        <f>SUM(T2964:T2967)</f>
        <v/>
      </c>
      <c r="X2969">
        <f>SUM(X2964:X2967)</f>
        <v/>
      </c>
      <c r="Y2969">
        <f>SUM(Y2964:Y2967)</f>
        <v/>
      </c>
      <c r="AC2969">
        <f>SUM(AC2964:AC2967)</f>
        <v/>
      </c>
      <c r="AD2969">
        <f>SUM(AD2964:AD2967)</f>
        <v/>
      </c>
      <c r="AF2969">
        <f>SUM(AF2964:AF2967)</f>
        <v/>
      </c>
      <c r="AG2969">
        <f>SUM(AG2964:AG2967)</f>
        <v/>
      </c>
      <c r="AH2969">
        <f>SUM(AH2964:AH2967)</f>
        <v/>
      </c>
      <c r="AI2969">
        <f>SUM(AI2964:AI2967)</f>
        <v/>
      </c>
      <c r="AJ2969">
        <f>SUM(AJ2964:AJ2967)</f>
        <v/>
      </c>
      <c r="AK2969">
        <f>SUM(AK2964:AK2967)</f>
        <v/>
      </c>
      <c r="AL2969">
        <f>SUM(AL2964:AL2967)</f>
        <v/>
      </c>
      <c r="AM2969">
        <f>SUM(AM2964:AM2967)</f>
        <v/>
      </c>
      <c r="AN2969">
        <f>SUM(AN2964:AN2967)</f>
        <v/>
      </c>
      <c r="AO2969">
        <f>SUM(AO2964:AO2967)</f>
        <v/>
      </c>
      <c r="AP2969">
        <f>SUM(AP2964:AP2967)</f>
        <v/>
      </c>
      <c r="AQ2969">
        <f>SUM(AQ2964:AQ2967)</f>
        <v/>
      </c>
      <c r="AR2969">
        <f>SUM(AR2964:AR2967)</f>
        <v/>
      </c>
      <c r="AS2969">
        <f>SUM(AS2964:AS2967)</f>
        <v/>
      </c>
      <c r="AT2969">
        <f>SUM(AT2964:AT2967)</f>
        <v/>
      </c>
      <c r="AU2969">
        <f>SUM(AU2964:AU2967)</f>
        <v/>
      </c>
      <c r="AV2969">
        <f>SUM(AV2964:AV2967)</f>
        <v/>
      </c>
      <c r="AX2969">
        <f>SUM(AX2964:AX2967)</f>
        <v/>
      </c>
      <c r="AY2969">
        <f>SUM(AY2964:AY2967)</f>
        <v/>
      </c>
      <c r="AZ2969">
        <f>SUM(AZ2964:AZ2967)</f>
        <v/>
      </c>
      <c r="BA2969">
        <f>SUM(BA2964:BA2967)</f>
        <v/>
      </c>
      <c r="BC2969">
        <f>SUM(BC2964:BC2967)</f>
        <v/>
      </c>
      <c r="BD2969">
        <f>SUM(BD2964:BD2967)</f>
        <v/>
      </c>
      <c r="BE2969">
        <f>SUM(BE2964:BE2967)</f>
        <v/>
      </c>
      <c r="BF2969">
        <f>SUM(BF2964:BF2967)</f>
        <v/>
      </c>
    </row>
    <row r="2970">
      <c r="A2970" t="inlineStr">
        <is>
          <t>Sum check</t>
        </is>
      </c>
      <c r="I2970">
        <f>I2968-I2969</f>
        <v/>
      </c>
      <c r="N2970">
        <f>N2968-N2969</f>
        <v/>
      </c>
      <c r="O2970">
        <f>O2968-O2969</f>
        <v/>
      </c>
      <c r="S2970">
        <f>S2968-S2969</f>
        <v/>
      </c>
      <c r="T2970">
        <f>T2968-T2969</f>
        <v/>
      </c>
      <c r="X2970">
        <f>X2968-X2969</f>
        <v/>
      </c>
      <c r="Y2970">
        <f>Y2968-Y2969</f>
        <v/>
      </c>
      <c r="AC2970">
        <f>AC2968-AC2969</f>
        <v/>
      </c>
      <c r="AD2970">
        <f>AD2968-AD2969</f>
        <v/>
      </c>
      <c r="AF2970">
        <f>AF2968-AF2969</f>
        <v/>
      </c>
      <c r="AG2970">
        <f>AG2968-AG2969</f>
        <v/>
      </c>
      <c r="AH2970">
        <f>AH2968-AH2969</f>
        <v/>
      </c>
      <c r="AI2970">
        <f>AI2968-AI2969</f>
        <v/>
      </c>
      <c r="AJ2970">
        <f>AJ2968-AJ2969</f>
        <v/>
      </c>
      <c r="AK2970">
        <f>AK2968-AK2969</f>
        <v/>
      </c>
      <c r="AL2970">
        <f>AL2968-AL2969</f>
        <v/>
      </c>
      <c r="AM2970">
        <f>AM2968-AM2969</f>
        <v/>
      </c>
      <c r="AN2970">
        <f>AN2968-AN2969</f>
        <v/>
      </c>
      <c r="AO2970">
        <f>AO2968-AO2969</f>
        <v/>
      </c>
      <c r="AP2970">
        <f>AP2968-AP2969</f>
        <v/>
      </c>
      <c r="AQ2970">
        <f>AQ2968-AQ2969</f>
        <v/>
      </c>
      <c r="AR2970">
        <f>AR2968-AR2969</f>
        <v/>
      </c>
      <c r="AS2970">
        <f>AS2968-AS2969</f>
        <v/>
      </c>
      <c r="AT2970">
        <f>AT2968-AT2969</f>
        <v/>
      </c>
      <c r="AU2970">
        <f>AU2968-AU2969</f>
        <v/>
      </c>
      <c r="AV2970">
        <f>AV2968-AV2969</f>
        <v/>
      </c>
      <c r="AX2970">
        <f>AX2968-AX2969</f>
        <v/>
      </c>
      <c r="AY2970">
        <f>AY2968-AY2969</f>
        <v/>
      </c>
      <c r="AZ2970">
        <f>AZ2968-AZ2969</f>
        <v/>
      </c>
      <c r="BA2970">
        <f>BA2968-BA2969</f>
        <v/>
      </c>
      <c r="BC2970">
        <f>BC2968-BC2969</f>
        <v/>
      </c>
      <c r="BD2970">
        <f>BD2968-BD2969</f>
        <v/>
      </c>
      <c r="BE2970">
        <f>BE2968-BE2969</f>
        <v/>
      </c>
      <c r="BF2970">
        <f>BF2968-BF2969</f>
        <v/>
      </c>
    </row>
    <row r="2972">
      <c r="A2972" t="inlineStr">
        <is>
          <t>Pre-tax special items, net</t>
        </is>
      </c>
      <c r="C2972" t="inlineStr">
        <is>
          <t>Million</t>
        </is>
      </c>
      <c r="D2972" t="inlineStr">
        <is>
          <t>QQQQ</t>
        </is>
      </c>
      <c r="O2972" t="n">
        <v>956</v>
      </c>
      <c r="T2972" t="n">
        <v>1674</v>
      </c>
      <c r="Y2972" t="n">
        <v>772</v>
      </c>
      <c r="AD2972" t="n">
        <v>756</v>
      </c>
    </row>
    <row r="2973">
      <c r="A2973" t="inlineStr">
        <is>
          <t>Pre-tax special items, net-c</t>
        </is>
      </c>
      <c r="I2973">
        <f>I2968+SUM(I2934:I2946)+I2956</f>
        <v/>
      </c>
      <c r="N2973">
        <f>N2968+SUM(N2934:N2946)+N2956</f>
        <v/>
      </c>
      <c r="O2973">
        <f>O2968+SUM(O2934:O2946)+O2956</f>
        <v/>
      </c>
      <c r="S2973">
        <f>S2968+SUM(S2934:S2946)+S2956</f>
        <v/>
      </c>
      <c r="T2973">
        <f>T2968+SUM(T2934:T2946)+T2956</f>
        <v/>
      </c>
      <c r="X2973">
        <f>X2968+SUM(X2934:X2946)+X2956</f>
        <v/>
      </c>
      <c r="Y2973">
        <f>Y2968+SUM(Y2934:Y2946)+Y2956</f>
        <v/>
      </c>
      <c r="AC2973">
        <f>AC2968+SUM(AC2934:AC2946)+AC2956</f>
        <v/>
      </c>
      <c r="AD2973">
        <f>AD2968+SUM(AD2934:AD2946)+AD2956</f>
        <v/>
      </c>
      <c r="AH2973">
        <f>AH2968+SUM(AH2934:AH2946)+AH2956</f>
        <v/>
      </c>
      <c r="AM2973">
        <f>AM2968+SUM(AM2934:AM2946)+AM2956</f>
        <v/>
      </c>
      <c r="AR2973">
        <f>AR2968+SUM(AR2934:AR2946)+AR2956</f>
        <v/>
      </c>
      <c r="AV2973">
        <f>AV2968+SUM(AV2934:AV2946)+AV2956</f>
        <v/>
      </c>
    </row>
    <row r="2974">
      <c r="A2974" t="inlineStr">
        <is>
          <t>Sum check</t>
        </is>
      </c>
      <c r="I2974">
        <f>I2972-I2973</f>
        <v/>
      </c>
      <c r="N2974">
        <f>N2972-N2973</f>
        <v/>
      </c>
      <c r="O2974">
        <f>O2972-O2973</f>
        <v/>
      </c>
      <c r="S2974">
        <f>S2972-S2973</f>
        <v/>
      </c>
      <c r="T2974">
        <f>T2972-T2973</f>
        <v/>
      </c>
      <c r="X2974">
        <f>X2972-X2973</f>
        <v/>
      </c>
      <c r="Y2974">
        <f>Y2972-Y2973</f>
        <v/>
      </c>
      <c r="AC2974">
        <f>AC2972-AC2973</f>
        <v/>
      </c>
      <c r="AD2974">
        <f>AD2972-AD2973</f>
        <v/>
      </c>
      <c r="AH2974">
        <f>AH2972-AH2973</f>
        <v/>
      </c>
      <c r="AM2974">
        <f>AM2972-AM2973</f>
        <v/>
      </c>
      <c r="AR2974">
        <f>AR2972-AR2973</f>
        <v/>
      </c>
      <c r="AV2974">
        <f>AV2972-AV2973</f>
        <v/>
      </c>
    </row>
    <row r="2976">
      <c r="A2976" t="inlineStr">
        <is>
          <t>Impact of the 2017 tax act on deferred tax assets and liabilities</t>
        </is>
      </c>
      <c r="C2976" t="inlineStr">
        <is>
          <t>Million</t>
        </is>
      </c>
      <c r="D2976" t="inlineStr">
        <is>
          <t>QQQQ</t>
        </is>
      </c>
      <c r="E2976" t="inlineStr">
        <is>
          <t>Yes</t>
        </is>
      </c>
      <c r="AD2976" t="n">
        <v>-7</v>
      </c>
    </row>
    <row r="2977">
      <c r="A2977" t="inlineStr">
        <is>
          <t>Release of deferred tax valuation allowance</t>
        </is>
      </c>
      <c r="C2977" t="inlineStr">
        <is>
          <t>Million</t>
        </is>
      </c>
      <c r="D2977" t="inlineStr">
        <is>
          <t>QQQQ</t>
        </is>
      </c>
      <c r="E2977" t="inlineStr">
        <is>
          <t>Yes</t>
        </is>
      </c>
      <c r="T2977" t="n">
        <v>-3040</v>
      </c>
    </row>
    <row r="2978">
      <c r="A2978" t="inlineStr">
        <is>
          <t>Reorganization items, net</t>
        </is>
      </c>
      <c r="C2978" t="inlineStr">
        <is>
          <t>Million</t>
        </is>
      </c>
      <c r="D2978" t="inlineStr">
        <is>
          <t>QQQQ</t>
        </is>
      </c>
      <c r="E2978" t="inlineStr">
        <is>
          <t>Yes</t>
        </is>
      </c>
      <c r="F2978" t="n">
        <v>160</v>
      </c>
      <c r="G2978" t="n">
        <v>124</v>
      </c>
      <c r="H2978" t="n">
        <v>151</v>
      </c>
      <c r="J2978" t="n">
        <v>2655</v>
      </c>
    </row>
    <row r="2979">
      <c r="A2979" t="inlineStr">
        <is>
          <t>Other tax charges</t>
        </is>
      </c>
      <c r="C2979" t="inlineStr">
        <is>
          <t>Million</t>
        </is>
      </c>
      <c r="D2979" t="inlineStr">
        <is>
          <t>QQQQ</t>
        </is>
      </c>
      <c r="E2979" t="inlineStr">
        <is>
          <t>Yes</t>
        </is>
      </c>
      <c r="O2979" t="n">
        <v>16</v>
      </c>
      <c r="T2979" t="n">
        <v>25</v>
      </c>
    </row>
    <row r="2980">
      <c r="A2980" t="inlineStr">
        <is>
          <t>Income tax special items</t>
        </is>
      </c>
      <c r="C2980" t="inlineStr">
        <is>
          <t>Million</t>
        </is>
      </c>
      <c r="D2980" t="inlineStr">
        <is>
          <t>QQQQ</t>
        </is>
      </c>
      <c r="E2980" t="inlineStr">
        <is>
          <t>Yes</t>
        </is>
      </c>
      <c r="J2980" t="n">
        <v>-324</v>
      </c>
      <c r="O2980" t="n">
        <v>330</v>
      </c>
      <c r="AI2980" t="n">
        <v>18</v>
      </c>
    </row>
    <row r="2981">
      <c r="A2981" t="inlineStr">
        <is>
          <t>Income tax special items, net</t>
        </is>
      </c>
      <c r="C2981" t="inlineStr">
        <is>
          <t>Million</t>
        </is>
      </c>
      <c r="D2981" t="inlineStr">
        <is>
          <t>QQQQ</t>
        </is>
      </c>
      <c r="E2981" t="inlineStr">
        <is>
          <t>Yes</t>
        </is>
      </c>
      <c r="K2981" t="n">
        <v>8</v>
      </c>
      <c r="L2981" t="n">
        <v>337</v>
      </c>
      <c r="M2981" t="n">
        <v>8</v>
      </c>
      <c r="O2981" t="n">
        <v>346</v>
      </c>
      <c r="P2981" t="n">
        <v>9</v>
      </c>
      <c r="Q2981" t="n">
        <v>7</v>
      </c>
      <c r="R2981" t="n">
        <v>6</v>
      </c>
      <c r="T2981" t="n">
        <v>-3015</v>
      </c>
      <c r="AD2981" t="n">
        <v>-7</v>
      </c>
      <c r="AE2981" t="n">
        <v>22</v>
      </c>
      <c r="AF2981" t="n">
        <v>18</v>
      </c>
      <c r="AI2981" t="n">
        <v>18</v>
      </c>
      <c r="AZ2981" t="n">
        <v>-9</v>
      </c>
      <c r="BC2981" t="n">
        <v>-9</v>
      </c>
    </row>
    <row r="2982">
      <c r="A2982" t="inlineStr">
        <is>
          <t>Income tax special items, net-c</t>
        </is>
      </c>
      <c r="I2982">
        <f>SUM(I2976:I2980)</f>
        <v/>
      </c>
      <c r="N2982">
        <f>SUM(N2976:N2980)</f>
        <v/>
      </c>
      <c r="O2982">
        <f>SUM(O2976:O2980)</f>
        <v/>
      </c>
      <c r="S2982">
        <f>SUM(S2976:S2980)</f>
        <v/>
      </c>
      <c r="T2982">
        <f>SUM(T2976:T2980)</f>
        <v/>
      </c>
      <c r="X2982">
        <f>SUM(X2976:X2980)</f>
        <v/>
      </c>
      <c r="AC2982">
        <f>SUM(AC2976:AC2980)</f>
        <v/>
      </c>
      <c r="AD2982">
        <f>SUM(AD2976:AD2980)</f>
        <v/>
      </c>
      <c r="AH2982">
        <f>SUM(AH2976:AH2980)</f>
        <v/>
      </c>
      <c r="AI2982">
        <f>SUM(AI2976:AI2980)</f>
        <v/>
      </c>
      <c r="AM2982">
        <f>SUM(AM2976:AM2980)</f>
        <v/>
      </c>
      <c r="AR2982">
        <f>SUM(AR2976:AR2980)</f>
        <v/>
      </c>
      <c r="AV2982">
        <f>SUM(AV2976:AV2980)</f>
        <v/>
      </c>
    </row>
    <row r="2983">
      <c r="A2983" t="inlineStr">
        <is>
          <t>Sum check</t>
        </is>
      </c>
      <c r="I2983">
        <f>I2981-I2982</f>
        <v/>
      </c>
      <c r="N2983">
        <f>N2981-N2982</f>
        <v/>
      </c>
      <c r="O2983">
        <f>O2981-O2982</f>
        <v/>
      </c>
      <c r="S2983">
        <f>S2981-S2982</f>
        <v/>
      </c>
      <c r="T2983">
        <f>T2981-T2982</f>
        <v/>
      </c>
      <c r="X2983">
        <f>X2981-X2982</f>
        <v/>
      </c>
      <c r="AC2983">
        <f>AC2981-AC2982</f>
        <v/>
      </c>
      <c r="AD2983">
        <f>AD2981-AD2982</f>
        <v/>
      </c>
      <c r="AH2983">
        <f>AH2981-AH2982</f>
        <v/>
      </c>
      <c r="AI2983">
        <f>AI2981-AI2982</f>
        <v/>
      </c>
      <c r="AM2983">
        <f>AM2981-AM2982</f>
        <v/>
      </c>
      <c r="AR2983">
        <f>AR2981-AR2982</f>
        <v/>
      </c>
      <c r="AV2983">
        <f>AV2981-AV2982</f>
        <v/>
      </c>
    </row>
    <row r="2985">
      <c r="A2985" t="inlineStr">
        <is>
          <t>Total special items, net</t>
        </is>
      </c>
      <c r="C2985" t="inlineStr">
        <is>
          <t>Million</t>
        </is>
      </c>
      <c r="D2985" t="inlineStr">
        <is>
          <t>QQQQ</t>
        </is>
      </c>
      <c r="E2985" t="inlineStr">
        <is>
          <t>Yes</t>
        </is>
      </c>
      <c r="J2985" t="n">
        <v>2801</v>
      </c>
      <c r="O2985" t="n">
        <v>1302</v>
      </c>
      <c r="T2985" t="n">
        <v>-1341</v>
      </c>
      <c r="Y2985" t="n">
        <v>772</v>
      </c>
      <c r="AD2985" t="n">
        <v>749</v>
      </c>
    </row>
    <row r="2986">
      <c r="A2986" t="inlineStr">
        <is>
          <t>Total special items, net-c</t>
        </is>
      </c>
      <c r="I2986">
        <f>I2972+I2981</f>
        <v/>
      </c>
      <c r="N2986">
        <f>N2972+N2981</f>
        <v/>
      </c>
      <c r="O2986">
        <f>O2972+O2981</f>
        <v/>
      </c>
      <c r="S2986">
        <f>S2972+S2981</f>
        <v/>
      </c>
      <c r="T2986">
        <f>T2972+T2981</f>
        <v/>
      </c>
      <c r="X2986">
        <f>X2972+X2981</f>
        <v/>
      </c>
      <c r="Y2986">
        <f>Y2972+Y2981</f>
        <v/>
      </c>
      <c r="AC2986">
        <f>AC2972+AC2981</f>
        <v/>
      </c>
      <c r="AD2986">
        <f>AD2972+AD2981</f>
        <v/>
      </c>
      <c r="AH2986">
        <f>AH2972+AH2981</f>
        <v/>
      </c>
      <c r="AM2986">
        <f>AM2972+AM2981</f>
        <v/>
      </c>
      <c r="AR2986">
        <f>AR2972+AR2981</f>
        <v/>
      </c>
      <c r="AV2986">
        <f>AV2972+AV2981</f>
        <v/>
      </c>
    </row>
    <row r="2987">
      <c r="A2987" t="inlineStr">
        <is>
          <t>Sum check</t>
        </is>
      </c>
      <c r="I2987">
        <f>I2985-I2986</f>
        <v/>
      </c>
      <c r="N2987">
        <f>N2985-N2986</f>
        <v/>
      </c>
      <c r="O2987">
        <f>O2985-O2986</f>
        <v/>
      </c>
      <c r="S2987">
        <f>S2985-S2986</f>
        <v/>
      </c>
      <c r="T2987">
        <f>T2985-T2986</f>
        <v/>
      </c>
      <c r="X2987">
        <f>X2985-X2986</f>
        <v/>
      </c>
      <c r="Y2987">
        <f>Y2985-Y2986</f>
        <v/>
      </c>
      <c r="AC2987">
        <f>AC2985-AC2986</f>
        <v/>
      </c>
      <c r="AD2987">
        <f>AD2985-AD2986</f>
        <v/>
      </c>
      <c r="AH2987">
        <f>AH2985-AH2986</f>
        <v/>
      </c>
      <c r="AM2987">
        <f>AM2985-AM2986</f>
        <v/>
      </c>
      <c r="AR2987">
        <f>AR2985-AR2986</f>
        <v/>
      </c>
      <c r="AV2987">
        <f>AV2985-AV2986</f>
        <v/>
      </c>
    </row>
    <row r="2989">
      <c r="A2989" t="inlineStr">
        <is>
          <t>Mainline</t>
        </is>
      </c>
    </row>
    <row r="2990">
      <c r="A2990" t="inlineStr">
        <is>
          <t>Average seating capacity</t>
        </is>
      </c>
    </row>
    <row r="2991">
      <c r="A2991" t="inlineStr">
        <is>
          <t>Airbus A319</t>
        </is>
      </c>
      <c r="C2991" t="inlineStr">
        <is>
          <t>Actual</t>
        </is>
      </c>
      <c r="D2991" t="inlineStr">
        <is>
          <t>QQQQ</t>
        </is>
      </c>
      <c r="I2991" t="n">
        <v>125</v>
      </c>
      <c r="N2991" t="n">
        <v>125</v>
      </c>
      <c r="S2991" t="n">
        <v>125</v>
      </c>
      <c r="X2991" t="n">
        <v>128</v>
      </c>
      <c r="AC2991" t="n">
        <v>128</v>
      </c>
      <c r="AH2991" t="n">
        <v>128</v>
      </c>
      <c r="AM2991" t="n">
        <v>128</v>
      </c>
      <c r="AR2991" t="n">
        <v>128</v>
      </c>
      <c r="AW2991" t="n">
        <v>128</v>
      </c>
      <c r="BB2991" t="n">
        <v>128</v>
      </c>
    </row>
    <row r="2992">
      <c r="A2992" t="inlineStr">
        <is>
          <t>Airbus A320</t>
        </is>
      </c>
      <c r="C2992" t="inlineStr">
        <is>
          <t>Actual</t>
        </is>
      </c>
      <c r="D2992" t="inlineStr">
        <is>
          <t>QQQQ</t>
        </is>
      </c>
      <c r="I2992" t="n">
        <v>150</v>
      </c>
      <c r="N2992" t="n">
        <v>150</v>
      </c>
      <c r="S2992" t="n">
        <v>150</v>
      </c>
      <c r="X2992" t="n">
        <v>150</v>
      </c>
      <c r="AC2992" t="n">
        <v>150</v>
      </c>
      <c r="AH2992" t="n">
        <v>150</v>
      </c>
      <c r="AM2992" t="n">
        <v>150</v>
      </c>
      <c r="AR2992" t="n">
        <v>150</v>
      </c>
      <c r="AW2992" t="n">
        <v>150</v>
      </c>
      <c r="BB2992" t="n">
        <v>150</v>
      </c>
    </row>
    <row r="2993">
      <c r="A2993" t="inlineStr">
        <is>
          <t>Airbus A321</t>
        </is>
      </c>
      <c r="C2993" t="inlineStr">
        <is>
          <t>Actual</t>
        </is>
      </c>
      <c r="D2993" t="inlineStr">
        <is>
          <t>QQQQ</t>
        </is>
      </c>
      <c r="I2993" t="n">
        <v>183</v>
      </c>
      <c r="N2993" t="n">
        <v>176</v>
      </c>
      <c r="S2993" t="n">
        <v>177</v>
      </c>
      <c r="X2993" t="n">
        <v>178</v>
      </c>
      <c r="AC2993" t="n">
        <v>178</v>
      </c>
      <c r="AH2993" t="n">
        <v>178</v>
      </c>
      <c r="AM2993" t="n">
        <v>179</v>
      </c>
      <c r="AR2993" t="n">
        <v>179</v>
      </c>
      <c r="AW2993" t="n">
        <v>182</v>
      </c>
      <c r="BB2993" t="n">
        <v>184</v>
      </c>
    </row>
    <row r="2994">
      <c r="A2994" t="inlineStr">
        <is>
          <t>Airbus A321 Neo</t>
        </is>
      </c>
      <c r="C2994" t="inlineStr">
        <is>
          <t>Actual</t>
        </is>
      </c>
      <c r="D2994" t="inlineStr">
        <is>
          <t>QQQQ</t>
        </is>
      </c>
      <c r="AM2994" t="n">
        <v>196</v>
      </c>
      <c r="AR2994" t="n">
        <v>196</v>
      </c>
      <c r="AW2994" t="n">
        <v>196</v>
      </c>
      <c r="BB2994" t="n">
        <v>196</v>
      </c>
    </row>
    <row r="2995">
      <c r="A2995" t="inlineStr">
        <is>
          <t>Airbus A330-200</t>
        </is>
      </c>
      <c r="C2995" t="inlineStr">
        <is>
          <t>Actual</t>
        </is>
      </c>
      <c r="D2995" t="inlineStr">
        <is>
          <t>QQQQ</t>
        </is>
      </c>
      <c r="I2995" t="n">
        <v>258</v>
      </c>
      <c r="N2995" t="n">
        <v>258</v>
      </c>
      <c r="S2995" t="n">
        <v>258</v>
      </c>
      <c r="X2995" t="n">
        <v>258</v>
      </c>
      <c r="AC2995" t="n">
        <v>251</v>
      </c>
      <c r="AH2995" t="n">
        <v>247</v>
      </c>
      <c r="AM2995" t="n">
        <v>247</v>
      </c>
    </row>
    <row r="2996">
      <c r="A2996" t="inlineStr">
        <is>
          <t>Airbus A330-300</t>
        </is>
      </c>
      <c r="C2996" t="inlineStr">
        <is>
          <t>Actual</t>
        </is>
      </c>
      <c r="D2996" t="inlineStr">
        <is>
          <t>QQQQ</t>
        </is>
      </c>
      <c r="I2996" t="n">
        <v>291</v>
      </c>
      <c r="N2996" t="n">
        <v>291</v>
      </c>
      <c r="S2996" t="n">
        <v>291</v>
      </c>
      <c r="X2996" t="n">
        <v>291</v>
      </c>
      <c r="AC2996" t="n">
        <v>291</v>
      </c>
      <c r="AH2996" t="n">
        <v>291</v>
      </c>
      <c r="AM2996" t="n">
        <v>291</v>
      </c>
    </row>
    <row r="2997">
      <c r="A2997" t="inlineStr">
        <is>
          <t>Boeing-757-200</t>
        </is>
      </c>
      <c r="C2997" t="inlineStr">
        <is>
          <t>Actual</t>
        </is>
      </c>
      <c r="D2997" t="inlineStr">
        <is>
          <t>QQQQ</t>
        </is>
      </c>
      <c r="I2997" t="n">
        <v>181</v>
      </c>
      <c r="N2997" t="n">
        <v>182</v>
      </c>
      <c r="S2997" t="n">
        <v>181</v>
      </c>
      <c r="X2997" t="n">
        <v>179</v>
      </c>
      <c r="AC2997" t="n">
        <v>180</v>
      </c>
      <c r="AH2997" t="n">
        <v>180</v>
      </c>
      <c r="AM2997" t="n">
        <v>180</v>
      </c>
    </row>
    <row r="2998">
      <c r="A2998" t="inlineStr">
        <is>
          <t>Boeing-737-400</t>
        </is>
      </c>
      <c r="C2998" t="inlineStr">
        <is>
          <t>Actual</t>
        </is>
      </c>
      <c r="D2998" t="inlineStr">
        <is>
          <t>QQQQ</t>
        </is>
      </c>
      <c r="I2998" t="n">
        <v>144</v>
      </c>
    </row>
    <row r="2999">
      <c r="A2999" t="inlineStr">
        <is>
          <t>Boeing 777-200ER</t>
        </is>
      </c>
      <c r="C2999" t="inlineStr">
        <is>
          <t>Actual</t>
        </is>
      </c>
      <c r="D2999" t="inlineStr">
        <is>
          <t>QQQQ</t>
        </is>
      </c>
      <c r="I2999" t="n">
        <v>247</v>
      </c>
      <c r="N2999" t="n">
        <v>247</v>
      </c>
      <c r="S2999" t="n">
        <v>249</v>
      </c>
      <c r="X2999" t="n">
        <v>263</v>
      </c>
      <c r="AC2999" t="n">
        <v>269</v>
      </c>
      <c r="AH2999" t="n">
        <v>273</v>
      </c>
      <c r="AM2999" t="n">
        <v>273</v>
      </c>
      <c r="AR2999" t="n">
        <v>273</v>
      </c>
      <c r="AW2999" t="n">
        <v>273</v>
      </c>
      <c r="BB2999" t="n">
        <v>273</v>
      </c>
    </row>
    <row r="3000">
      <c r="A3000" t="inlineStr">
        <is>
          <t>Boeing 777-300ER</t>
        </is>
      </c>
      <c r="C3000" t="inlineStr">
        <is>
          <t>Actual</t>
        </is>
      </c>
      <c r="D3000" t="inlineStr">
        <is>
          <t>QQQQ</t>
        </is>
      </c>
      <c r="I3000" t="n">
        <v>310</v>
      </c>
      <c r="N3000" t="n">
        <v>310</v>
      </c>
      <c r="S3000" t="n">
        <v>310</v>
      </c>
      <c r="X3000" t="n">
        <v>310</v>
      </c>
      <c r="AC3000" t="n">
        <v>310</v>
      </c>
      <c r="AH3000" t="n">
        <v>304</v>
      </c>
      <c r="AM3000" t="n">
        <v>304</v>
      </c>
      <c r="AR3000" t="n">
        <v>304</v>
      </c>
      <c r="AW3000" t="n">
        <v>304</v>
      </c>
      <c r="BB3000" t="n">
        <v>304</v>
      </c>
    </row>
    <row r="3001">
      <c r="A3001" t="inlineStr">
        <is>
          <t>Boeing 787-8</t>
        </is>
      </c>
      <c r="C3001" t="inlineStr">
        <is>
          <t>Actual</t>
        </is>
      </c>
      <c r="D3001" t="inlineStr">
        <is>
          <t>QQQQ</t>
        </is>
      </c>
      <c r="S3001" t="n">
        <v>226</v>
      </c>
      <c r="X3001" t="n">
        <v>226</v>
      </c>
      <c r="AC3001" t="n">
        <v>226</v>
      </c>
      <c r="AH3001" t="n">
        <v>226</v>
      </c>
      <c r="AM3001" t="n">
        <v>234</v>
      </c>
      <c r="AR3001" t="n">
        <v>234</v>
      </c>
      <c r="AW3001" t="n">
        <v>234</v>
      </c>
      <c r="BB3001" t="n">
        <v>234</v>
      </c>
    </row>
    <row r="3002">
      <c r="A3002" t="inlineStr">
        <is>
          <t>Boeing 787-9</t>
        </is>
      </c>
      <c r="C3002" t="inlineStr">
        <is>
          <t>Actual</t>
        </is>
      </c>
      <c r="D3002" t="inlineStr">
        <is>
          <t>QQQQ</t>
        </is>
      </c>
      <c r="X3002" t="n">
        <v>285</v>
      </c>
      <c r="AC3002" t="n">
        <v>285</v>
      </c>
      <c r="AH3002" t="n">
        <v>285</v>
      </c>
      <c r="AM3002" t="n">
        <v>285</v>
      </c>
      <c r="AR3002" t="n">
        <v>285</v>
      </c>
      <c r="AW3002" t="n">
        <v>285</v>
      </c>
      <c r="BB3002" t="n">
        <v>285</v>
      </c>
    </row>
    <row r="3003">
      <c r="A3003" t="inlineStr">
        <is>
          <t xml:space="preserve">Boeing 737-800 </t>
        </is>
      </c>
      <c r="C3003" t="inlineStr">
        <is>
          <t>Actual</t>
        </is>
      </c>
      <c r="D3003" t="inlineStr">
        <is>
          <t>QQQQ</t>
        </is>
      </c>
      <c r="I3003" t="n">
        <v>150</v>
      </c>
      <c r="N3003" t="n">
        <v>150</v>
      </c>
      <c r="S3003" t="n">
        <v>159</v>
      </c>
      <c r="X3003" t="n">
        <v>160</v>
      </c>
      <c r="AC3003" t="n">
        <v>160</v>
      </c>
      <c r="AH3003" t="n">
        <v>161</v>
      </c>
      <c r="AM3003" t="n">
        <v>163</v>
      </c>
      <c r="AR3003" t="n">
        <v>168</v>
      </c>
      <c r="AW3003" t="n">
        <v>172</v>
      </c>
      <c r="BB3003" t="n">
        <v>172</v>
      </c>
    </row>
    <row r="3004">
      <c r="A3004" t="inlineStr">
        <is>
          <t>Boeing 737-8 Max</t>
        </is>
      </c>
      <c r="C3004" t="inlineStr">
        <is>
          <t>Actual</t>
        </is>
      </c>
      <c r="D3004" t="inlineStr">
        <is>
          <t>QQQQ</t>
        </is>
      </c>
      <c r="AC3004" t="n">
        <v>172</v>
      </c>
      <c r="AH3004" t="n">
        <v>172</v>
      </c>
      <c r="AM3004" t="n">
        <v>172</v>
      </c>
      <c r="AR3004" t="n">
        <v>172</v>
      </c>
      <c r="AW3004" t="n">
        <v>172</v>
      </c>
      <c r="BB3004" t="n">
        <v>172</v>
      </c>
    </row>
    <row r="3005">
      <c r="A3005" t="inlineStr">
        <is>
          <t>Boeing 767-200ER</t>
        </is>
      </c>
      <c r="C3005" t="inlineStr">
        <is>
          <t>Actual</t>
        </is>
      </c>
      <c r="D3005" t="inlineStr">
        <is>
          <t>QQQQ</t>
        </is>
      </c>
      <c r="I3005" t="n">
        <v>186</v>
      </c>
      <c r="N3005" t="n">
        <v>204</v>
      </c>
    </row>
    <row r="3006">
      <c r="A3006" t="inlineStr">
        <is>
          <t>Boeing 767-300ER</t>
        </is>
      </c>
      <c r="C3006" t="inlineStr">
        <is>
          <t>Actual</t>
        </is>
      </c>
      <c r="D3006" t="inlineStr">
        <is>
          <t>QQQQ</t>
        </is>
      </c>
      <c r="I3006" t="n">
        <v>218</v>
      </c>
      <c r="N3006" t="n">
        <v>218</v>
      </c>
      <c r="S3006" t="n">
        <v>213</v>
      </c>
      <c r="X3006" t="n">
        <v>211</v>
      </c>
      <c r="AC3006" t="n">
        <v>209</v>
      </c>
      <c r="AH3006" t="n">
        <v>209</v>
      </c>
      <c r="AM3006" t="n">
        <v>209</v>
      </c>
    </row>
    <row r="3007">
      <c r="A3007" t="inlineStr">
        <is>
          <t>ERJ -190</t>
        </is>
      </c>
      <c r="C3007" t="inlineStr">
        <is>
          <t>Actual</t>
        </is>
      </c>
      <c r="D3007" t="inlineStr">
        <is>
          <t>QQQQ</t>
        </is>
      </c>
      <c r="I3007" t="n">
        <v>99</v>
      </c>
      <c r="N3007" t="n">
        <v>99</v>
      </c>
      <c r="S3007" t="n">
        <v>99</v>
      </c>
      <c r="X3007" t="n">
        <v>99</v>
      </c>
      <c r="AC3007" t="n">
        <v>99</v>
      </c>
      <c r="AH3007" t="n">
        <v>99</v>
      </c>
      <c r="AM3007" t="n">
        <v>99</v>
      </c>
    </row>
    <row r="3008">
      <c r="A3008" t="inlineStr">
        <is>
          <t>MC Donnell Douglas MD80</t>
        </is>
      </c>
      <c r="C3008" t="inlineStr">
        <is>
          <t>Actual</t>
        </is>
      </c>
      <c r="D3008" t="inlineStr">
        <is>
          <t>QQQQ</t>
        </is>
      </c>
      <c r="I3008" t="n">
        <v>140</v>
      </c>
      <c r="N3008" t="n">
        <v>140</v>
      </c>
      <c r="S3008" t="n">
        <v>140</v>
      </c>
      <c r="X3008" t="n">
        <v>140</v>
      </c>
      <c r="AC3008" t="n">
        <v>140</v>
      </c>
      <c r="AH3008" t="n">
        <v>140</v>
      </c>
    </row>
    <row r="3010">
      <c r="A3010" t="inlineStr">
        <is>
          <t>Average age (years)</t>
        </is>
      </c>
    </row>
    <row r="3011">
      <c r="A3011" t="inlineStr">
        <is>
          <t>Airbus A319</t>
        </is>
      </c>
      <c r="C3011" t="inlineStr">
        <is>
          <t>Actual</t>
        </is>
      </c>
      <c r="D3011" t="inlineStr">
        <is>
          <t>QQQQ</t>
        </is>
      </c>
      <c r="I3011" t="n">
        <v>11</v>
      </c>
      <c r="N3011" t="n">
        <v>11</v>
      </c>
      <c r="S3011" t="n">
        <v>12</v>
      </c>
      <c r="X3011" t="n">
        <v>12.8</v>
      </c>
      <c r="AC3011" t="n">
        <v>13.8</v>
      </c>
      <c r="AH3011" t="n">
        <v>14.7</v>
      </c>
      <c r="AM3011" t="n">
        <v>15.7</v>
      </c>
      <c r="AR3011" t="n">
        <v>16.7</v>
      </c>
      <c r="AW3011" t="n">
        <v>17.7</v>
      </c>
      <c r="BB3011" t="n">
        <v>18.7</v>
      </c>
    </row>
    <row r="3012">
      <c r="A3012" t="inlineStr">
        <is>
          <t>Airbus A320</t>
        </is>
      </c>
      <c r="C3012" t="inlineStr">
        <is>
          <t>Actual</t>
        </is>
      </c>
      <c r="D3012" t="inlineStr">
        <is>
          <t>QQQQ</t>
        </is>
      </c>
      <c r="I3012" t="n">
        <v>15</v>
      </c>
      <c r="N3012" t="n">
        <v>15</v>
      </c>
      <c r="S3012" t="n">
        <v>15</v>
      </c>
      <c r="X3012" t="n">
        <v>15.5</v>
      </c>
      <c r="AC3012" t="n">
        <v>16.7</v>
      </c>
      <c r="AH3012" t="n">
        <v>17.7</v>
      </c>
      <c r="AM3012" t="n">
        <v>18.7</v>
      </c>
      <c r="AR3012" t="n">
        <v>19.7</v>
      </c>
      <c r="AW3012" t="n">
        <v>20.7</v>
      </c>
      <c r="BB3012" t="n">
        <v>21.7</v>
      </c>
    </row>
    <row r="3013">
      <c r="A3013" t="inlineStr">
        <is>
          <t>Airbus A321</t>
        </is>
      </c>
      <c r="C3013" t="inlineStr">
        <is>
          <t>Actual</t>
        </is>
      </c>
      <c r="D3013" t="inlineStr">
        <is>
          <t>QQQQ</t>
        </is>
      </c>
      <c r="I3013" t="n">
        <v>5</v>
      </c>
      <c r="N3013" t="n">
        <v>5</v>
      </c>
      <c r="S3013" t="n">
        <v>5</v>
      </c>
      <c r="X3013" t="n">
        <v>4.9</v>
      </c>
      <c r="AC3013" t="n">
        <v>5.4</v>
      </c>
      <c r="AH3013" t="n">
        <v>6.4</v>
      </c>
      <c r="AM3013" t="n">
        <v>7.4</v>
      </c>
      <c r="AR3013" t="n">
        <v>8.4</v>
      </c>
      <c r="AW3013" t="n">
        <v>9.4</v>
      </c>
      <c r="BB3013" t="n">
        <v>10.4</v>
      </c>
    </row>
    <row r="3014">
      <c r="A3014" t="inlineStr">
        <is>
          <t>Airbus A321 Neo</t>
        </is>
      </c>
      <c r="C3014" t="inlineStr">
        <is>
          <t>Actual</t>
        </is>
      </c>
      <c r="D3014" t="inlineStr">
        <is>
          <t>QQQQ</t>
        </is>
      </c>
      <c r="AM3014" t="n">
        <v>0.4</v>
      </c>
      <c r="AR3014" t="n">
        <v>0.8</v>
      </c>
      <c r="AW3014" t="n">
        <v>1.3</v>
      </c>
      <c r="BB3014" t="n">
        <v>1.7</v>
      </c>
    </row>
    <row r="3015">
      <c r="A3015" t="inlineStr">
        <is>
          <t>Airbus A330-200</t>
        </is>
      </c>
      <c r="C3015" t="inlineStr">
        <is>
          <t>Actual</t>
        </is>
      </c>
      <c r="D3015" t="inlineStr">
        <is>
          <t>QQQQ</t>
        </is>
      </c>
      <c r="I3015" t="n">
        <v>3</v>
      </c>
      <c r="N3015" t="n">
        <v>3</v>
      </c>
      <c r="S3015" t="n">
        <v>4</v>
      </c>
      <c r="X3015" t="n">
        <v>5</v>
      </c>
      <c r="AC3015" t="n">
        <v>6</v>
      </c>
      <c r="AH3015" t="n">
        <v>7</v>
      </c>
      <c r="AM3015" t="n">
        <v>8</v>
      </c>
    </row>
    <row r="3016">
      <c r="A3016" t="inlineStr">
        <is>
          <t>Airbus A330-300</t>
        </is>
      </c>
      <c r="C3016" t="inlineStr">
        <is>
          <t>Actual</t>
        </is>
      </c>
      <c r="D3016" t="inlineStr">
        <is>
          <t>QQQQ</t>
        </is>
      </c>
      <c r="I3016" t="n">
        <v>13</v>
      </c>
      <c r="N3016" t="n">
        <v>14</v>
      </c>
      <c r="S3016" t="n">
        <v>15</v>
      </c>
      <c r="X3016" t="n">
        <v>16.4</v>
      </c>
      <c r="AC3016" t="n">
        <v>17.4</v>
      </c>
      <c r="AH3016" t="n">
        <v>18.4</v>
      </c>
      <c r="AM3016" t="n">
        <v>19.4</v>
      </c>
    </row>
    <row r="3017">
      <c r="A3017" t="inlineStr">
        <is>
          <t>Boeing 737-400</t>
        </is>
      </c>
      <c r="C3017" t="inlineStr">
        <is>
          <t>Actual</t>
        </is>
      </c>
      <c r="D3017" t="inlineStr">
        <is>
          <t>QQQQ</t>
        </is>
      </c>
      <c r="I3017" t="n">
        <v>24</v>
      </c>
      <c r="AR3017" t="n">
        <v>10.3</v>
      </c>
      <c r="AW3017" t="n">
        <v>10.7</v>
      </c>
    </row>
    <row r="3018">
      <c r="A3018" t="inlineStr">
        <is>
          <t>Boeing 737-800</t>
        </is>
      </c>
      <c r="C3018" t="inlineStr">
        <is>
          <t>Actual</t>
        </is>
      </c>
      <c r="D3018" t="inlineStr">
        <is>
          <t>QQQQ</t>
        </is>
      </c>
      <c r="I3018" t="n">
        <v>6</v>
      </c>
      <c r="N3018" t="n">
        <v>7</v>
      </c>
      <c r="S3018" t="n">
        <v>7</v>
      </c>
      <c r="X3018" t="n">
        <v>7.7</v>
      </c>
      <c r="AC3018" t="n">
        <v>8.1</v>
      </c>
      <c r="AH3018" t="n">
        <v>9.1</v>
      </c>
      <c r="AM3018" t="n">
        <v>10.1</v>
      </c>
      <c r="BB3018" t="n">
        <v>12.8</v>
      </c>
    </row>
    <row r="3019">
      <c r="A3019" t="inlineStr">
        <is>
          <t>Boeing 737-8 Max</t>
        </is>
      </c>
      <c r="C3019" t="inlineStr">
        <is>
          <t>Actual</t>
        </is>
      </c>
      <c r="D3019" t="inlineStr">
        <is>
          <t>QQQQ</t>
        </is>
      </c>
      <c r="AC3019" t="n">
        <v>0.1</v>
      </c>
      <c r="AH3019" t="n">
        <v>0.6</v>
      </c>
      <c r="AM3019" t="n">
        <v>1.4</v>
      </c>
      <c r="AR3019" t="n">
        <v>1.7</v>
      </c>
      <c r="AW3019" t="n">
        <v>2.4</v>
      </c>
      <c r="BB3019" t="n">
        <v>3.4</v>
      </c>
    </row>
    <row r="3020">
      <c r="A3020" t="inlineStr">
        <is>
          <t>Boeing-757-200</t>
        </is>
      </c>
      <c r="C3020" t="inlineStr">
        <is>
          <t>Actual</t>
        </is>
      </c>
      <c r="D3020" t="inlineStr">
        <is>
          <t>QQQQ</t>
        </is>
      </c>
      <c r="I3020" t="n">
        <v>19</v>
      </c>
      <c r="N3020" t="n">
        <v>20</v>
      </c>
      <c r="S3020" t="n">
        <v>19</v>
      </c>
      <c r="X3020" t="n">
        <v>17.9</v>
      </c>
      <c r="AC3020" t="n">
        <v>18.1</v>
      </c>
      <c r="AH3020" t="n">
        <v>19.1</v>
      </c>
      <c r="AM3020" t="n">
        <v>20.1</v>
      </c>
    </row>
    <row r="3021">
      <c r="A3021" t="inlineStr">
        <is>
          <t>Boeing 767-200 ER</t>
        </is>
      </c>
      <c r="C3021" t="inlineStr">
        <is>
          <t>Actual</t>
        </is>
      </c>
      <c r="D3021" t="inlineStr">
        <is>
          <t>QQQQ</t>
        </is>
      </c>
      <c r="I3021" t="n">
        <v>26</v>
      </c>
      <c r="N3021" t="n">
        <v>25</v>
      </c>
      <c r="BB3021" t="n">
        <v>22</v>
      </c>
    </row>
    <row r="3022">
      <c r="A3022" t="inlineStr">
        <is>
          <t>Boeing 767-300ER</t>
        </is>
      </c>
      <c r="C3022" t="inlineStr">
        <is>
          <t>Actual</t>
        </is>
      </c>
      <c r="D3022" t="inlineStr">
        <is>
          <t>QQQQ</t>
        </is>
      </c>
      <c r="I3022" t="n">
        <v>20</v>
      </c>
      <c r="N3022" t="n">
        <v>21</v>
      </c>
      <c r="S3022" t="n">
        <v>21</v>
      </c>
      <c r="X3022" t="n">
        <v>19.5</v>
      </c>
      <c r="AC3022" t="n">
        <v>19.1</v>
      </c>
      <c r="AH3022" t="n">
        <v>20.1</v>
      </c>
      <c r="AM3022" t="n">
        <v>19.9</v>
      </c>
      <c r="AR3022" t="n">
        <v>20</v>
      </c>
      <c r="AW3022" t="n">
        <v>21</v>
      </c>
    </row>
    <row r="3023">
      <c r="A3023" t="inlineStr">
        <is>
          <t>Boeing 777-200ER</t>
        </is>
      </c>
      <c r="C3023" t="inlineStr">
        <is>
          <t>Actual</t>
        </is>
      </c>
      <c r="D3023" t="inlineStr">
        <is>
          <t>QQQQ</t>
        </is>
      </c>
      <c r="I3023" t="n">
        <v>13</v>
      </c>
      <c r="N3023" t="n">
        <v>14</v>
      </c>
      <c r="S3023" t="n">
        <v>15</v>
      </c>
      <c r="X3023" t="n">
        <v>16</v>
      </c>
      <c r="AC3023" t="n">
        <v>17</v>
      </c>
      <c r="AH3023" t="n">
        <v>18</v>
      </c>
      <c r="AM3023" t="n">
        <v>19</v>
      </c>
      <c r="AR3023" t="n">
        <v>6.8</v>
      </c>
      <c r="AW3023" t="n">
        <v>7.8</v>
      </c>
    </row>
    <row r="3024">
      <c r="A3024" t="inlineStr">
        <is>
          <t>Boeing 777-300ER</t>
        </is>
      </c>
      <c r="C3024" t="inlineStr">
        <is>
          <t>Actual</t>
        </is>
      </c>
      <c r="D3024" t="inlineStr">
        <is>
          <t>QQQQ</t>
        </is>
      </c>
      <c r="I3024" t="n">
        <v>1</v>
      </c>
      <c r="N3024" t="n">
        <v>1</v>
      </c>
      <c r="S3024" t="n">
        <v>2</v>
      </c>
      <c r="X3024" t="n">
        <v>2.8</v>
      </c>
      <c r="AC3024" t="n">
        <v>3.8</v>
      </c>
      <c r="AH3024" t="n">
        <v>4.8</v>
      </c>
      <c r="AM3024" t="n">
        <v>5.8</v>
      </c>
      <c r="BB3024" t="n">
        <v>8.800000000000001</v>
      </c>
    </row>
    <row r="3025">
      <c r="A3025" t="inlineStr">
        <is>
          <t>Boeing 787-8</t>
        </is>
      </c>
      <c r="C3025" t="inlineStr">
        <is>
          <t>Actual</t>
        </is>
      </c>
      <c r="D3025" t="inlineStr">
        <is>
          <t>QQQQ</t>
        </is>
      </c>
      <c r="S3025" t="n">
        <v>1</v>
      </c>
      <c r="X3025" t="n">
        <v>1.3</v>
      </c>
      <c r="AC3025" t="n">
        <v>2.1</v>
      </c>
      <c r="AH3025" t="n">
        <v>3.1</v>
      </c>
      <c r="AM3025" t="n">
        <v>4.1</v>
      </c>
      <c r="AR3025" t="n">
        <v>4.5</v>
      </c>
      <c r="AW3025" t="n">
        <v>5.3</v>
      </c>
      <c r="BB3025" t="n">
        <v>4.6</v>
      </c>
    </row>
    <row r="3026">
      <c r="A3026" t="inlineStr">
        <is>
          <t>Boeing 787-9</t>
        </is>
      </c>
      <c r="C3026" t="inlineStr">
        <is>
          <t>Actual</t>
        </is>
      </c>
      <c r="D3026" t="inlineStr">
        <is>
          <t>QQQQ</t>
        </is>
      </c>
      <c r="X3026" t="n">
        <v>0.2</v>
      </c>
      <c r="AC3026" t="n">
        <v>0.7</v>
      </c>
      <c r="AH3026" t="n">
        <v>1.3</v>
      </c>
      <c r="AM3026" t="n">
        <v>2.2</v>
      </c>
      <c r="AR3026" t="n">
        <v>3.2</v>
      </c>
      <c r="AW3026" t="n">
        <v>4.2</v>
      </c>
      <c r="BB3026" t="n">
        <v>5.2</v>
      </c>
    </row>
    <row r="3027">
      <c r="A3027" t="inlineStr">
        <is>
          <t>ERJ -190</t>
        </is>
      </c>
      <c r="C3027" t="inlineStr">
        <is>
          <t>Actual</t>
        </is>
      </c>
      <c r="D3027" t="inlineStr">
        <is>
          <t>QQQQ</t>
        </is>
      </c>
      <c r="I3027" t="n">
        <v>6</v>
      </c>
      <c r="N3027" t="n">
        <v>7</v>
      </c>
      <c r="S3027" t="n">
        <v>8</v>
      </c>
      <c r="X3027" t="n">
        <v>9.199999999999999</v>
      </c>
      <c r="AC3027" t="n">
        <v>10.2</v>
      </c>
      <c r="AH3027" t="n">
        <v>11.1</v>
      </c>
      <c r="AM3027" t="n">
        <v>12.1</v>
      </c>
    </row>
    <row r="3028">
      <c r="A3028" t="inlineStr">
        <is>
          <t>MC Donnell Douglas MD-80</t>
        </is>
      </c>
      <c r="C3028" t="inlineStr">
        <is>
          <t>Actual</t>
        </is>
      </c>
      <c r="D3028" t="inlineStr">
        <is>
          <t>QQQQ</t>
        </is>
      </c>
      <c r="I3028" t="n">
        <v>22</v>
      </c>
      <c r="N3028" t="n">
        <v>23</v>
      </c>
      <c r="S3028" t="n">
        <v>23</v>
      </c>
      <c r="X3028" t="n">
        <v>22</v>
      </c>
      <c r="AC3028" t="n">
        <v>21.3</v>
      </c>
      <c r="AH3028" t="n">
        <v>20.6</v>
      </c>
    </row>
    <row r="3029">
      <c r="A3029" t="inlineStr">
        <is>
          <t>Total</t>
        </is>
      </c>
      <c r="C3029" t="inlineStr">
        <is>
          <t>Actual</t>
        </is>
      </c>
      <c r="D3029" t="inlineStr">
        <is>
          <t>QQQQ</t>
        </is>
      </c>
      <c r="I3029" t="n">
        <v>13</v>
      </c>
      <c r="N3029" t="n">
        <v>12</v>
      </c>
      <c r="S3029" t="n">
        <v>11</v>
      </c>
      <c r="X3029" t="n">
        <v>10.3</v>
      </c>
      <c r="AC3029" t="n">
        <v>10.1</v>
      </c>
      <c r="AH3029" t="n">
        <v>10.6</v>
      </c>
      <c r="AM3029" t="n">
        <v>11</v>
      </c>
      <c r="AR3029" t="n">
        <v>10.8</v>
      </c>
      <c r="AW3029" t="n">
        <v>11.3</v>
      </c>
      <c r="BB3029" t="n">
        <v>12.2</v>
      </c>
    </row>
    <row r="3031">
      <c r="A3031" t="inlineStr">
        <is>
          <t>Owned</t>
        </is>
      </c>
    </row>
    <row r="3032">
      <c r="A3032" t="inlineStr">
        <is>
          <t>Airbus A319</t>
        </is>
      </c>
      <c r="C3032" t="inlineStr">
        <is>
          <t>Actual</t>
        </is>
      </c>
      <c r="D3032" t="inlineStr">
        <is>
          <t>QQQQ</t>
        </is>
      </c>
      <c r="I3032" t="n">
        <v>3</v>
      </c>
      <c r="N3032" t="n">
        <v>12</v>
      </c>
      <c r="S3032" t="n">
        <v>19</v>
      </c>
      <c r="X3032" t="n">
        <v>19</v>
      </c>
      <c r="AC3032" t="n">
        <v>21</v>
      </c>
      <c r="AH3032" t="n">
        <v>21</v>
      </c>
      <c r="AM3032" t="n">
        <v>21</v>
      </c>
      <c r="AR3032" t="n">
        <v>21</v>
      </c>
      <c r="AW3032" t="n">
        <v>21</v>
      </c>
      <c r="BB3032" t="n">
        <v>21</v>
      </c>
    </row>
    <row r="3033">
      <c r="A3033" t="inlineStr">
        <is>
          <t>Airbus A320</t>
        </is>
      </c>
      <c r="C3033" t="inlineStr">
        <is>
          <t>Actual</t>
        </is>
      </c>
      <c r="D3033" t="inlineStr">
        <is>
          <t>QQQQ</t>
        </is>
      </c>
      <c r="I3033" t="n">
        <v>11</v>
      </c>
      <c r="N3033" t="n">
        <v>13</v>
      </c>
      <c r="S3033" t="n">
        <v>10</v>
      </c>
      <c r="X3033" t="n">
        <v>10</v>
      </c>
      <c r="AC3033" t="n">
        <v>10</v>
      </c>
      <c r="AH3033" t="n">
        <v>10</v>
      </c>
      <c r="AM3033" t="n">
        <v>10</v>
      </c>
      <c r="AR3033" t="n">
        <v>10</v>
      </c>
      <c r="AW3033" t="n">
        <v>10</v>
      </c>
      <c r="BB3033" t="n">
        <v>10</v>
      </c>
    </row>
    <row r="3034">
      <c r="A3034" t="inlineStr">
        <is>
          <t>Airbus A321</t>
        </is>
      </c>
      <c r="C3034" t="inlineStr">
        <is>
          <t>Actual</t>
        </is>
      </c>
      <c r="D3034" t="inlineStr">
        <is>
          <t>QQQQ</t>
        </is>
      </c>
      <c r="I3034" t="n">
        <v>72</v>
      </c>
      <c r="N3034" t="n">
        <v>97</v>
      </c>
      <c r="S3034" t="n">
        <v>128</v>
      </c>
      <c r="X3034" t="n">
        <v>153</v>
      </c>
      <c r="AC3034" t="n">
        <v>165</v>
      </c>
      <c r="AH3034" t="n">
        <v>165</v>
      </c>
      <c r="AM3034" t="n">
        <v>165</v>
      </c>
      <c r="AR3034" t="n">
        <v>164</v>
      </c>
      <c r="AW3034" t="n">
        <v>164</v>
      </c>
      <c r="BB3034" t="n">
        <v>164</v>
      </c>
    </row>
    <row r="3035">
      <c r="A3035" t="inlineStr">
        <is>
          <t>Airbus A321 Neo</t>
        </is>
      </c>
      <c r="C3035" t="inlineStr">
        <is>
          <t>Actual</t>
        </is>
      </c>
      <c r="D3035" t="inlineStr">
        <is>
          <t>QQQQ</t>
        </is>
      </c>
      <c r="AM3035" t="n">
        <v>2</v>
      </c>
      <c r="AR3035" t="n">
        <v>9</v>
      </c>
      <c r="AW3035" t="n">
        <v>9</v>
      </c>
      <c r="BB3035" t="n">
        <v>33</v>
      </c>
    </row>
    <row r="3036">
      <c r="A3036" t="inlineStr">
        <is>
          <t>Airbus A330-200</t>
        </is>
      </c>
      <c r="C3036" t="inlineStr">
        <is>
          <t>Actual</t>
        </is>
      </c>
      <c r="D3036" t="inlineStr">
        <is>
          <t>QQQQ</t>
        </is>
      </c>
      <c r="I3036" t="n">
        <v>9</v>
      </c>
      <c r="N3036" t="n">
        <v>15</v>
      </c>
      <c r="S3036" t="n">
        <v>15</v>
      </c>
      <c r="X3036" t="n">
        <v>15</v>
      </c>
      <c r="AC3036" t="n">
        <v>15</v>
      </c>
      <c r="AH3036" t="n">
        <v>15</v>
      </c>
      <c r="AM3036" t="n">
        <v>15</v>
      </c>
    </row>
    <row r="3037">
      <c r="A3037" t="inlineStr">
        <is>
          <t>Airbus A330-300</t>
        </is>
      </c>
      <c r="C3037" t="inlineStr">
        <is>
          <t>Actual</t>
        </is>
      </c>
      <c r="D3037" t="inlineStr">
        <is>
          <t>QQQQ</t>
        </is>
      </c>
      <c r="I3037" t="n">
        <v>4</v>
      </c>
      <c r="N3037" t="n">
        <v>4</v>
      </c>
      <c r="S3037" t="n">
        <v>4</v>
      </c>
      <c r="X3037" t="n">
        <v>4</v>
      </c>
      <c r="AC3037" t="n">
        <v>4</v>
      </c>
      <c r="AH3037" t="n">
        <v>4</v>
      </c>
      <c r="AM3037" t="n">
        <v>4</v>
      </c>
    </row>
    <row r="3038">
      <c r="A3038" t="inlineStr">
        <is>
          <t>Boeing 737-800</t>
        </is>
      </c>
      <c r="C3038" t="inlineStr">
        <is>
          <t>Actual</t>
        </is>
      </c>
      <c r="D3038" t="inlineStr">
        <is>
          <t>QQQQ</t>
        </is>
      </c>
      <c r="I3038" t="n">
        <v>86</v>
      </c>
      <c r="N3038" t="n">
        <v>86</v>
      </c>
      <c r="S3038" t="n">
        <v>103</v>
      </c>
      <c r="X3038" t="n">
        <v>123</v>
      </c>
      <c r="AC3038" t="n">
        <v>132</v>
      </c>
      <c r="AH3038" t="n">
        <v>132</v>
      </c>
      <c r="AM3038" t="n">
        <v>132</v>
      </c>
      <c r="AR3038" t="n">
        <v>111</v>
      </c>
      <c r="AW3038" t="n">
        <v>96</v>
      </c>
      <c r="BB3038" t="n">
        <v>123</v>
      </c>
    </row>
    <row r="3039">
      <c r="A3039" t="inlineStr">
        <is>
          <t>Boeing 737-8 MAX</t>
        </is>
      </c>
      <c r="C3039" t="inlineStr">
        <is>
          <t>Actual</t>
        </is>
      </c>
      <c r="D3039" t="inlineStr">
        <is>
          <t>QQQQ</t>
        </is>
      </c>
      <c r="AC3039" t="n">
        <v>4</v>
      </c>
      <c r="AH3039" t="n">
        <v>11</v>
      </c>
      <c r="AM3039" t="n">
        <v>9</v>
      </c>
      <c r="AR3039" t="n">
        <v>9</v>
      </c>
      <c r="AW3039" t="n">
        <v>9</v>
      </c>
      <c r="BB3039" t="n">
        <v>9</v>
      </c>
    </row>
    <row r="3040">
      <c r="A3040" t="inlineStr">
        <is>
          <t>Boeing 757-200</t>
        </is>
      </c>
      <c r="C3040" t="inlineStr">
        <is>
          <t>Actual</t>
        </is>
      </c>
      <c r="D3040" t="inlineStr">
        <is>
          <t>QQQQ</t>
        </is>
      </c>
      <c r="I3040" t="n">
        <v>71</v>
      </c>
      <c r="N3040" t="n">
        <v>65</v>
      </c>
      <c r="S3040" t="n">
        <v>46</v>
      </c>
      <c r="X3040" t="n">
        <v>39</v>
      </c>
      <c r="AC3040" t="n">
        <v>31</v>
      </c>
      <c r="AH3040" t="n">
        <v>31</v>
      </c>
      <c r="AM3040" t="n">
        <v>31</v>
      </c>
    </row>
    <row r="3041">
      <c r="A3041" t="inlineStr">
        <is>
          <t>Boeing 767-200 ER</t>
        </is>
      </c>
      <c r="C3041" t="inlineStr">
        <is>
          <t>Actual</t>
        </is>
      </c>
      <c r="D3041" t="inlineStr">
        <is>
          <t>QQQQ</t>
        </is>
      </c>
      <c r="I3041" t="n">
        <v>1</v>
      </c>
    </row>
    <row r="3042">
      <c r="A3042" t="inlineStr">
        <is>
          <t>Boeing 767-300ER</t>
        </is>
      </c>
      <c r="C3042" t="inlineStr">
        <is>
          <t>Actual</t>
        </is>
      </c>
      <c r="D3042" t="inlineStr">
        <is>
          <t>QQQQ</t>
        </is>
      </c>
      <c r="I3042" t="n">
        <v>45</v>
      </c>
      <c r="N3042" t="n">
        <v>45</v>
      </c>
      <c r="S3042" t="n">
        <v>39</v>
      </c>
      <c r="X3042" t="n">
        <v>28</v>
      </c>
      <c r="AC3042" t="n">
        <v>24</v>
      </c>
      <c r="AH3042" t="n">
        <v>24</v>
      </c>
      <c r="AM3042" t="n">
        <v>17</v>
      </c>
    </row>
    <row r="3043">
      <c r="A3043" t="inlineStr">
        <is>
          <t>Boeing 777-200ER</t>
        </is>
      </c>
      <c r="C3043" t="inlineStr">
        <is>
          <t>Actual</t>
        </is>
      </c>
      <c r="D3043" t="inlineStr">
        <is>
          <t>QQQQ</t>
        </is>
      </c>
      <c r="I3043" t="n">
        <v>44</v>
      </c>
      <c r="N3043" t="n">
        <v>44</v>
      </c>
      <c r="S3043" t="n">
        <v>44</v>
      </c>
      <c r="X3043" t="n">
        <v>44</v>
      </c>
      <c r="AC3043" t="n">
        <v>44</v>
      </c>
      <c r="AH3043" t="n">
        <v>44</v>
      </c>
      <c r="AM3043" t="n">
        <v>44</v>
      </c>
      <c r="AR3043" t="n">
        <v>44</v>
      </c>
      <c r="AW3043" t="n">
        <v>44</v>
      </c>
      <c r="BB3043" t="n">
        <v>44</v>
      </c>
    </row>
    <row r="3044">
      <c r="A3044" t="inlineStr">
        <is>
          <t>Boeing 777-300ER</t>
        </is>
      </c>
      <c r="C3044" t="inlineStr">
        <is>
          <t>Actual</t>
        </is>
      </c>
      <c r="D3044" t="inlineStr">
        <is>
          <t>QQQQ</t>
        </is>
      </c>
      <c r="I3044" t="n">
        <v>5</v>
      </c>
      <c r="N3044" t="n">
        <v>14</v>
      </c>
      <c r="S3044" t="n">
        <v>16</v>
      </c>
      <c r="X3044" t="n">
        <v>18</v>
      </c>
      <c r="AC3044" t="n">
        <v>18</v>
      </c>
      <c r="AH3044" t="n">
        <v>18</v>
      </c>
      <c r="AM3044" t="n">
        <v>18</v>
      </c>
      <c r="AR3044" t="n">
        <v>18</v>
      </c>
      <c r="AW3044" t="n">
        <v>18</v>
      </c>
      <c r="BB3044" t="n">
        <v>18</v>
      </c>
    </row>
    <row r="3045">
      <c r="A3045" t="inlineStr">
        <is>
          <t>Boeing 787-8</t>
        </is>
      </c>
      <c r="C3045" t="inlineStr">
        <is>
          <t>Actual</t>
        </is>
      </c>
      <c r="D3045" t="inlineStr">
        <is>
          <t>QQQQ</t>
        </is>
      </c>
      <c r="S3045" t="n">
        <v>13</v>
      </c>
      <c r="X3045" t="n">
        <v>17</v>
      </c>
      <c r="AC3045" t="n">
        <v>20</v>
      </c>
      <c r="AH3045" t="n">
        <v>20</v>
      </c>
      <c r="AM3045" t="n">
        <v>20</v>
      </c>
      <c r="AR3045" t="n">
        <v>20</v>
      </c>
      <c r="AW3045" t="n">
        <v>20</v>
      </c>
      <c r="BB3045" t="n">
        <v>20</v>
      </c>
    </row>
    <row r="3046">
      <c r="A3046" t="inlineStr">
        <is>
          <t>Boeing 787-9</t>
        </is>
      </c>
      <c r="C3046" t="inlineStr">
        <is>
          <t>Actual</t>
        </is>
      </c>
      <c r="D3046" t="inlineStr">
        <is>
          <t>QQQQ</t>
        </is>
      </c>
      <c r="X3046" t="n">
        <v>4</v>
      </c>
      <c r="AC3046" t="n">
        <v>14</v>
      </c>
      <c r="AH3046" t="n">
        <v>15</v>
      </c>
      <c r="AM3046" t="n">
        <v>17</v>
      </c>
      <c r="AR3046" t="n">
        <v>17</v>
      </c>
      <c r="AW3046" t="n">
        <v>17</v>
      </c>
      <c r="BB3046" t="n">
        <v>17</v>
      </c>
    </row>
    <row r="3047">
      <c r="A3047" t="inlineStr">
        <is>
          <t>ERJ -190</t>
        </is>
      </c>
      <c r="C3047" t="inlineStr">
        <is>
          <t>Actual</t>
        </is>
      </c>
      <c r="D3047" t="inlineStr">
        <is>
          <t>QQQQ</t>
        </is>
      </c>
      <c r="I3047" t="n">
        <v>20</v>
      </c>
      <c r="N3047" t="n">
        <v>20</v>
      </c>
      <c r="S3047" t="n">
        <v>20</v>
      </c>
      <c r="X3047" t="n">
        <v>20</v>
      </c>
      <c r="AC3047" t="n">
        <v>20</v>
      </c>
      <c r="AH3047" t="n">
        <v>20</v>
      </c>
      <c r="AM3047" t="n">
        <v>20</v>
      </c>
    </row>
    <row r="3048">
      <c r="A3048" t="inlineStr">
        <is>
          <t>MC Donnell Douglas MD-80</t>
        </is>
      </c>
      <c r="C3048" t="inlineStr">
        <is>
          <t>Actual</t>
        </is>
      </c>
      <c r="D3048" t="inlineStr">
        <is>
          <t>QQQQ</t>
        </is>
      </c>
      <c r="I3048" t="n">
        <v>104</v>
      </c>
      <c r="N3048" t="n">
        <v>95</v>
      </c>
      <c r="S3048" t="n">
        <v>59</v>
      </c>
      <c r="X3048" t="n">
        <v>25</v>
      </c>
      <c r="AC3048" t="n">
        <v>13</v>
      </c>
      <c r="AH3048" t="n">
        <v>3</v>
      </c>
    </row>
    <row r="3049">
      <c r="A3049" t="inlineStr">
        <is>
          <t>Total</t>
        </is>
      </c>
      <c r="C3049" t="inlineStr">
        <is>
          <t>Actual</t>
        </is>
      </c>
      <c r="D3049" t="inlineStr">
        <is>
          <t>QQQQ</t>
        </is>
      </c>
      <c r="I3049" t="n">
        <v>475</v>
      </c>
      <c r="N3049" t="n">
        <v>510</v>
      </c>
      <c r="S3049" t="n">
        <v>516</v>
      </c>
      <c r="X3049" t="n">
        <v>519</v>
      </c>
      <c r="AC3049" t="n">
        <v>535</v>
      </c>
      <c r="AH3049" t="n">
        <v>533</v>
      </c>
      <c r="AM3049" t="n">
        <v>525</v>
      </c>
      <c r="AR3049" t="n">
        <v>423</v>
      </c>
      <c r="AW3049" t="n">
        <v>408</v>
      </c>
      <c r="BB3049" t="n">
        <v>459</v>
      </c>
    </row>
    <row r="3050">
      <c r="A3050" t="inlineStr">
        <is>
          <t>Total-c</t>
        </is>
      </c>
      <c r="I3050">
        <f>SUM(I3032:I3048)</f>
        <v/>
      </c>
      <c r="N3050">
        <f>SUM(N3032:N3048)</f>
        <v/>
      </c>
      <c r="S3050">
        <f>SUM(S3032:S3048)</f>
        <v/>
      </c>
      <c r="X3050">
        <f>SUM(X3032:X3048)</f>
        <v/>
      </c>
      <c r="AC3050">
        <f>SUM(AC3032:AC3048)</f>
        <v/>
      </c>
      <c r="AH3050">
        <f>SUM(AH3032:AH3048)</f>
        <v/>
      </c>
      <c r="AM3050">
        <f>SUM(AM3032:AM3048)</f>
        <v/>
      </c>
      <c r="AR3050">
        <f>SUM(AR3032:AR3048)</f>
        <v/>
      </c>
      <c r="AV3050">
        <f>SUM(AV3032:AV3048)</f>
        <v/>
      </c>
      <c r="AW3050">
        <f>SUM(AW3032:AW3048)</f>
        <v/>
      </c>
      <c r="BB3050">
        <f>SUM(BB3032:BB3048)</f>
        <v/>
      </c>
    </row>
    <row r="3051">
      <c r="A3051" t="inlineStr">
        <is>
          <t>Sum check</t>
        </is>
      </c>
      <c r="I3051">
        <f>I3049-I3050</f>
        <v/>
      </c>
      <c r="N3051">
        <f>N3049-N3050</f>
        <v/>
      </c>
      <c r="S3051">
        <f>S3049-S3050</f>
        <v/>
      </c>
      <c r="X3051">
        <f>X3049-X3050</f>
        <v/>
      </c>
      <c r="AC3051">
        <f>AC3049-AC3050</f>
        <v/>
      </c>
      <c r="AH3051">
        <f>AH3049-AH3050</f>
        <v/>
      </c>
      <c r="AM3051">
        <f>AM3049-AM3050</f>
        <v/>
      </c>
      <c r="AR3051">
        <f>AR3049-AR3050</f>
        <v/>
      </c>
      <c r="AV3051">
        <f>AV3049-AV3050</f>
        <v/>
      </c>
      <c r="AW3051">
        <f>AW3049-AW3050</f>
        <v/>
      </c>
      <c r="BB3051">
        <f>BB3049-BB3050</f>
        <v/>
      </c>
    </row>
    <row r="3053">
      <c r="A3053" t="inlineStr">
        <is>
          <t>Capital leased</t>
        </is>
      </c>
    </row>
    <row r="3054">
      <c r="A3054" t="inlineStr">
        <is>
          <t>Boeing 737-800</t>
        </is>
      </c>
      <c r="C3054" t="inlineStr">
        <is>
          <t>Actual</t>
        </is>
      </c>
      <c r="D3054" t="inlineStr">
        <is>
          <t>QQQQ</t>
        </is>
      </c>
      <c r="N3054" t="n">
        <v>19</v>
      </c>
      <c r="S3054" t="n">
        <v>19</v>
      </c>
    </row>
    <row r="3055">
      <c r="A3055" t="inlineStr">
        <is>
          <t>Boeing 757-200</t>
        </is>
      </c>
      <c r="C3055" t="inlineStr">
        <is>
          <t>Actual</t>
        </is>
      </c>
      <c r="D3055" t="inlineStr">
        <is>
          <t>QQQQ</t>
        </is>
      </c>
      <c r="I3055" t="n">
        <v>2</v>
      </c>
      <c r="N3055" t="n">
        <v>2</v>
      </c>
    </row>
    <row r="3056">
      <c r="A3056" t="inlineStr">
        <is>
          <t>Boeing 767-200 ER</t>
        </is>
      </c>
      <c r="C3056" t="inlineStr">
        <is>
          <t>Actual</t>
        </is>
      </c>
      <c r="D3056" t="inlineStr">
        <is>
          <t>QQQQ</t>
        </is>
      </c>
      <c r="I3056" t="n">
        <v>8</v>
      </c>
    </row>
    <row r="3057">
      <c r="A3057" t="inlineStr">
        <is>
          <t>Boeing 777-200 ER</t>
        </is>
      </c>
      <c r="C3057" t="inlineStr">
        <is>
          <t>Actual</t>
        </is>
      </c>
      <c r="D3057" t="inlineStr">
        <is>
          <t>QQQQ</t>
        </is>
      </c>
      <c r="I3057" t="n">
        <v>3</v>
      </c>
      <c r="N3057" t="n">
        <v>3</v>
      </c>
      <c r="S3057" t="n">
        <v>3</v>
      </c>
    </row>
    <row r="3058">
      <c r="A3058" t="inlineStr">
        <is>
          <t>MC Donnell Douglas MD-80</t>
        </is>
      </c>
      <c r="C3058" t="inlineStr">
        <is>
          <t>Actual</t>
        </is>
      </c>
      <c r="D3058" t="inlineStr">
        <is>
          <t>QQQQ</t>
        </is>
      </c>
      <c r="I3058" t="n">
        <v>15</v>
      </c>
      <c r="N3058" t="n">
        <v>13</v>
      </c>
      <c r="S3058" t="n">
        <v>11</v>
      </c>
    </row>
    <row r="3059">
      <c r="A3059" t="inlineStr">
        <is>
          <t>Total</t>
        </is>
      </c>
      <c r="C3059" t="inlineStr">
        <is>
          <t>Actual</t>
        </is>
      </c>
      <c r="D3059" t="inlineStr">
        <is>
          <t>QQQQ</t>
        </is>
      </c>
      <c r="I3059" t="n">
        <v>28</v>
      </c>
      <c r="N3059" t="n">
        <v>37</v>
      </c>
      <c r="S3059" t="n">
        <v>33</v>
      </c>
    </row>
    <row r="3060">
      <c r="A3060" t="inlineStr">
        <is>
          <t>Total-c</t>
        </is>
      </c>
      <c r="I3060">
        <f>SUM(I3054:I3058)</f>
        <v/>
      </c>
      <c r="N3060">
        <f>SUM(N3054:N3058)</f>
        <v/>
      </c>
      <c r="S3060">
        <f>SUM(S3054:S3058)</f>
        <v/>
      </c>
      <c r="X3060">
        <f>SUM(X3054:X3058)</f>
        <v/>
      </c>
      <c r="AC3060">
        <f>SUM(AC3054:AC3058)</f>
        <v/>
      </c>
      <c r="AH3060">
        <f>SUM(AH3054:AH3058)</f>
        <v/>
      </c>
      <c r="AM3060">
        <f>SUM(AM3054:AM3058)</f>
        <v/>
      </c>
      <c r="AR3060">
        <f>SUM(AR3054:AR3058)</f>
        <v/>
      </c>
      <c r="AV3060">
        <f>SUM(AV3054:AV3058)</f>
        <v/>
      </c>
    </row>
    <row r="3061">
      <c r="A3061" t="inlineStr">
        <is>
          <t>Sum check</t>
        </is>
      </c>
      <c r="I3061">
        <f>I3059-I3060</f>
        <v/>
      </c>
      <c r="N3061">
        <f>N3059-N3060</f>
        <v/>
      </c>
      <c r="S3061">
        <f>S3059-S3060</f>
        <v/>
      </c>
      <c r="X3061">
        <f>X3059-X3060</f>
        <v/>
      </c>
      <c r="AC3061">
        <f>AC3059-AC3060</f>
        <v/>
      </c>
      <c r="AH3061">
        <f>AH3059-AH3060</f>
        <v/>
      </c>
      <c r="AM3061">
        <f>AM3059-AM3060</f>
        <v/>
      </c>
      <c r="AR3061">
        <f>AR3059-AR3060</f>
        <v/>
      </c>
      <c r="AV3061">
        <f>AV3059-AV3060</f>
        <v/>
      </c>
    </row>
    <row r="3063">
      <c r="A3063" t="inlineStr">
        <is>
          <t>Operating leased</t>
        </is>
      </c>
    </row>
    <row r="3064">
      <c r="A3064" t="inlineStr">
        <is>
          <t>Airbus A319</t>
        </is>
      </c>
      <c r="C3064" t="inlineStr">
        <is>
          <t>Actual</t>
        </is>
      </c>
      <c r="D3064" t="inlineStr">
        <is>
          <t>QQQQ</t>
        </is>
      </c>
      <c r="I3064" t="n">
        <v>105</v>
      </c>
      <c r="N3064" t="n">
        <v>106</v>
      </c>
      <c r="S3064" t="n">
        <v>106</v>
      </c>
      <c r="X3064" t="n">
        <v>106</v>
      </c>
      <c r="AC3064" t="n">
        <v>104</v>
      </c>
      <c r="AH3064" t="n">
        <v>105</v>
      </c>
      <c r="AM3064" t="n">
        <v>111</v>
      </c>
      <c r="AR3064" t="n">
        <v>112</v>
      </c>
      <c r="AW3064" t="n">
        <v>112</v>
      </c>
      <c r="BB3064" t="n">
        <v>112</v>
      </c>
    </row>
    <row r="3065">
      <c r="A3065" t="inlineStr">
        <is>
          <t>Airbus A320</t>
        </is>
      </c>
      <c r="C3065" t="inlineStr">
        <is>
          <t>Actual</t>
        </is>
      </c>
      <c r="D3065" t="inlineStr">
        <is>
          <t>QQQQ</t>
        </is>
      </c>
      <c r="I3065" t="n">
        <v>59</v>
      </c>
      <c r="N3065" t="n">
        <v>51</v>
      </c>
      <c r="S3065" t="n">
        <v>45</v>
      </c>
      <c r="X3065" t="n">
        <v>41</v>
      </c>
      <c r="AC3065" t="n">
        <v>38</v>
      </c>
      <c r="AH3065" t="n">
        <v>38</v>
      </c>
      <c r="AM3065" t="n">
        <v>38</v>
      </c>
      <c r="AR3065" t="n">
        <v>38</v>
      </c>
      <c r="AW3065" t="n">
        <v>38</v>
      </c>
      <c r="BB3065" t="n">
        <v>38</v>
      </c>
    </row>
    <row r="3066">
      <c r="A3066" t="inlineStr">
        <is>
          <t>Airbus A321</t>
        </is>
      </c>
      <c r="C3066" t="inlineStr">
        <is>
          <t>Actual</t>
        </is>
      </c>
      <c r="D3066" t="inlineStr">
        <is>
          <t>QQQQ</t>
        </is>
      </c>
      <c r="I3066" t="n">
        <v>24</v>
      </c>
      <c r="N3066" t="n">
        <v>42</v>
      </c>
      <c r="S3066" t="n">
        <v>46</v>
      </c>
      <c r="X3066" t="n">
        <v>46</v>
      </c>
      <c r="AC3066" t="n">
        <v>54</v>
      </c>
      <c r="AH3066" t="n">
        <v>54</v>
      </c>
      <c r="AM3066" t="n">
        <v>53</v>
      </c>
      <c r="AR3066" t="n">
        <v>54</v>
      </c>
      <c r="AW3066" t="n">
        <v>54</v>
      </c>
      <c r="BB3066" t="n">
        <v>54</v>
      </c>
    </row>
    <row r="3067">
      <c r="A3067" t="inlineStr">
        <is>
          <t>Airbus A321 Neo</t>
        </is>
      </c>
      <c r="C3067" t="inlineStr">
        <is>
          <t>Actual</t>
        </is>
      </c>
      <c r="D3067" t="inlineStr">
        <is>
          <t>QQQQ</t>
        </is>
      </c>
      <c r="AM3067" t="n">
        <v>10</v>
      </c>
      <c r="AR3067" t="n">
        <v>19</v>
      </c>
      <c r="AW3067" t="n">
        <v>35</v>
      </c>
      <c r="BB3067" t="n">
        <v>35</v>
      </c>
    </row>
    <row r="3068">
      <c r="A3068" t="inlineStr">
        <is>
          <t>Airbus A330-200</t>
        </is>
      </c>
      <c r="C3068" t="inlineStr">
        <is>
          <t>Actual</t>
        </is>
      </c>
      <c r="D3068" t="inlineStr">
        <is>
          <t>QQQQ</t>
        </is>
      </c>
      <c r="I3068" t="n">
        <v>3</v>
      </c>
    </row>
    <row r="3069">
      <c r="A3069" t="inlineStr">
        <is>
          <t>Airbus A330-300</t>
        </is>
      </c>
      <c r="C3069" t="inlineStr">
        <is>
          <t>Actual</t>
        </is>
      </c>
      <c r="D3069" t="inlineStr">
        <is>
          <t>QQQQ</t>
        </is>
      </c>
      <c r="I3069" t="n">
        <v>5</v>
      </c>
      <c r="N3069" t="n">
        <v>5</v>
      </c>
      <c r="S3069" t="n">
        <v>5</v>
      </c>
      <c r="X3069" t="n">
        <v>5</v>
      </c>
      <c r="AC3069" t="n">
        <v>5</v>
      </c>
      <c r="AH3069" t="n">
        <v>5</v>
      </c>
      <c r="AM3069" t="n">
        <v>5</v>
      </c>
    </row>
    <row r="3070">
      <c r="A3070" t="inlineStr">
        <is>
          <t>Boeing 737-400</t>
        </is>
      </c>
      <c r="C3070" t="inlineStr">
        <is>
          <t>Actual</t>
        </is>
      </c>
      <c r="D3070" t="inlineStr">
        <is>
          <t>QQQQ</t>
        </is>
      </c>
      <c r="I3070" t="n">
        <v>14</v>
      </c>
    </row>
    <row r="3071">
      <c r="A3071" t="inlineStr">
        <is>
          <t>Boeing 737-800</t>
        </is>
      </c>
      <c r="C3071" t="inlineStr">
        <is>
          <t>Actual</t>
        </is>
      </c>
      <c r="D3071" t="inlineStr">
        <is>
          <t>QQQQ</t>
        </is>
      </c>
      <c r="I3071" t="n">
        <v>140</v>
      </c>
      <c r="N3071" t="n">
        <v>141</v>
      </c>
      <c r="S3071" t="n">
        <v>142</v>
      </c>
      <c r="X3071" t="n">
        <v>161</v>
      </c>
      <c r="AC3071" t="n">
        <v>172</v>
      </c>
      <c r="AH3071" t="n">
        <v>172</v>
      </c>
      <c r="AM3071" t="n">
        <v>172</v>
      </c>
      <c r="AR3071" t="n">
        <v>171</v>
      </c>
      <c r="AW3071" t="n">
        <v>171</v>
      </c>
      <c r="BB3071" t="n">
        <v>171</v>
      </c>
    </row>
    <row r="3072">
      <c r="A3072" t="inlineStr">
        <is>
          <t>Boeing 737-8 MAX</t>
        </is>
      </c>
      <c r="C3072" t="inlineStr">
        <is>
          <t>Actual</t>
        </is>
      </c>
      <c r="D3072" t="inlineStr">
        <is>
          <t>QQQQ</t>
        </is>
      </c>
      <c r="AH3072" t="n">
        <v>9</v>
      </c>
      <c r="AM3072" t="n">
        <v>15</v>
      </c>
      <c r="AR3072" t="n">
        <v>25</v>
      </c>
      <c r="AW3072" t="n">
        <v>33</v>
      </c>
      <c r="BB3072" t="n">
        <v>33</v>
      </c>
    </row>
    <row r="3073">
      <c r="A3073" t="inlineStr">
        <is>
          <t>Boeing 757-200</t>
        </is>
      </c>
      <c r="C3073" t="inlineStr">
        <is>
          <t>Actual</t>
        </is>
      </c>
      <c r="D3073" t="inlineStr">
        <is>
          <t>QQQQ</t>
        </is>
      </c>
      <c r="I3073" t="n">
        <v>44</v>
      </c>
      <c r="N3073" t="n">
        <v>39</v>
      </c>
      <c r="S3073" t="n">
        <v>18</v>
      </c>
      <c r="X3073" t="n">
        <v>12</v>
      </c>
      <c r="AC3073" t="n">
        <v>3</v>
      </c>
      <c r="AH3073" t="n">
        <v>3</v>
      </c>
      <c r="AM3073" t="n">
        <v>3</v>
      </c>
    </row>
    <row r="3074">
      <c r="A3074" t="inlineStr">
        <is>
          <t>Boeing 767-200 ER</t>
        </is>
      </c>
      <c r="C3074" t="inlineStr">
        <is>
          <t>Actual</t>
        </is>
      </c>
      <c r="D3074" t="inlineStr">
        <is>
          <t>QQQQ</t>
        </is>
      </c>
      <c r="I3074" t="n">
        <v>11</v>
      </c>
      <c r="N3074" t="n">
        <v>6</v>
      </c>
    </row>
    <row r="3075">
      <c r="A3075" t="inlineStr">
        <is>
          <t>Boeing 767-300 ER</t>
        </is>
      </c>
      <c r="C3075" t="inlineStr">
        <is>
          <t>Actual</t>
        </is>
      </c>
      <c r="D3075" t="inlineStr">
        <is>
          <t>QQQQ</t>
        </is>
      </c>
      <c r="I3075" t="n">
        <v>13</v>
      </c>
      <c r="N3075" t="n">
        <v>13</v>
      </c>
      <c r="S3075" t="n">
        <v>6</v>
      </c>
      <c r="X3075" t="n">
        <v>3</v>
      </c>
    </row>
    <row r="3076">
      <c r="A3076" t="inlineStr">
        <is>
          <t>Boeing 777-200ER</t>
        </is>
      </c>
      <c r="C3076" t="inlineStr">
        <is>
          <t>Actual</t>
        </is>
      </c>
      <c r="D3076" t="inlineStr">
        <is>
          <t>QQQQ</t>
        </is>
      </c>
      <c r="X3076" t="n">
        <v>3</v>
      </c>
      <c r="AC3076" t="n">
        <v>3</v>
      </c>
      <c r="AH3076" t="n">
        <v>3</v>
      </c>
      <c r="AM3076" t="n">
        <v>3</v>
      </c>
      <c r="AR3076" t="n">
        <v>3</v>
      </c>
      <c r="AW3076" t="n">
        <v>3</v>
      </c>
      <c r="BB3076" t="n">
        <v>3</v>
      </c>
    </row>
    <row r="3077">
      <c r="A3077" t="inlineStr">
        <is>
          <t>Boeing 777-300ER</t>
        </is>
      </c>
      <c r="C3077" t="inlineStr">
        <is>
          <t>Actual</t>
        </is>
      </c>
      <c r="D3077" t="inlineStr">
        <is>
          <t>QQQQ</t>
        </is>
      </c>
      <c r="I3077" t="n">
        <v>5</v>
      </c>
      <c r="N3077" t="n">
        <v>2</v>
      </c>
      <c r="S3077" t="n">
        <v>2</v>
      </c>
      <c r="X3077" t="n">
        <v>2</v>
      </c>
      <c r="AC3077" t="n">
        <v>2</v>
      </c>
      <c r="AH3077" t="n">
        <v>2</v>
      </c>
      <c r="AM3077" t="n">
        <v>2</v>
      </c>
      <c r="AR3077" t="n">
        <v>2</v>
      </c>
      <c r="AW3077" t="n">
        <v>2</v>
      </c>
      <c r="BB3077" t="n">
        <v>2</v>
      </c>
    </row>
    <row r="3078">
      <c r="A3078" t="inlineStr">
        <is>
          <t>Boeing 787-8</t>
        </is>
      </c>
      <c r="C3078" t="inlineStr">
        <is>
          <t>Actual</t>
        </is>
      </c>
      <c r="D3078" t="inlineStr">
        <is>
          <t>QQQQ</t>
        </is>
      </c>
      <c r="AR3078" t="n">
        <v>3</v>
      </c>
      <c r="AW3078" t="n">
        <v>4</v>
      </c>
      <c r="BB3078" t="n">
        <v>13</v>
      </c>
    </row>
    <row r="3079">
      <c r="A3079" t="inlineStr">
        <is>
          <t>Boeing 787-9</t>
        </is>
      </c>
      <c r="C3079" t="inlineStr">
        <is>
          <t>Actual</t>
        </is>
      </c>
      <c r="D3079" t="inlineStr">
        <is>
          <t>QQQQ</t>
        </is>
      </c>
      <c r="AH3079" t="n">
        <v>5</v>
      </c>
      <c r="AM3079" t="n">
        <v>5</v>
      </c>
      <c r="AR3079" t="n">
        <v>5</v>
      </c>
      <c r="AW3079" t="n">
        <v>5</v>
      </c>
      <c r="BB3079" t="n">
        <v>5</v>
      </c>
    </row>
    <row r="3080">
      <c r="A3080" t="inlineStr">
        <is>
          <t>MC Donnell Douglas MD-80</t>
        </is>
      </c>
      <c r="C3080" t="inlineStr">
        <is>
          <t>Actual</t>
        </is>
      </c>
      <c r="D3080" t="inlineStr">
        <is>
          <t>QQQQ</t>
        </is>
      </c>
      <c r="I3080" t="n">
        <v>44</v>
      </c>
      <c r="N3080" t="n">
        <v>31</v>
      </c>
      <c r="S3080" t="n">
        <v>27</v>
      </c>
      <c r="X3080" t="n">
        <v>32</v>
      </c>
      <c r="AC3080" t="n">
        <v>32</v>
      </c>
      <c r="AH3080" t="n">
        <v>27</v>
      </c>
    </row>
    <row r="3081">
      <c r="A3081" t="inlineStr">
        <is>
          <t>Total</t>
        </is>
      </c>
      <c r="C3081" t="inlineStr">
        <is>
          <t>Actual</t>
        </is>
      </c>
      <c r="D3081" t="inlineStr">
        <is>
          <t>QQQQ</t>
        </is>
      </c>
      <c r="I3081" t="n">
        <v>467</v>
      </c>
      <c r="N3081" t="n">
        <v>436</v>
      </c>
      <c r="S3081" t="n">
        <v>397</v>
      </c>
      <c r="X3081" t="n">
        <v>411</v>
      </c>
      <c r="AC3081" t="n">
        <v>413</v>
      </c>
      <c r="AH3081" t="n">
        <v>423</v>
      </c>
      <c r="AM3081" t="n">
        <v>417</v>
      </c>
      <c r="AR3081" t="n">
        <v>432</v>
      </c>
      <c r="AW3081" t="n">
        <v>457</v>
      </c>
      <c r="BB3081" t="n">
        <v>466</v>
      </c>
    </row>
    <row r="3082">
      <c r="A3082" t="inlineStr">
        <is>
          <t>Total-c</t>
        </is>
      </c>
      <c r="I3082">
        <f>SUM(I3064:I3080)</f>
        <v/>
      </c>
      <c r="N3082">
        <f>SUM(N3064:N3080)</f>
        <v/>
      </c>
      <c r="S3082">
        <f>SUM(S3064:S3080)</f>
        <v/>
      </c>
      <c r="X3082">
        <f>SUM(X3064:X3080)</f>
        <v/>
      </c>
      <c r="AC3082">
        <f>SUM(AC3064:AC3080)</f>
        <v/>
      </c>
      <c r="AH3082">
        <f>SUM(AH3064:AH3080)</f>
        <v/>
      </c>
      <c r="AM3082">
        <f>SUM(AM3064:AM3080)</f>
        <v/>
      </c>
      <c r="AR3082">
        <f>SUM(AR3064:AR3080)</f>
        <v/>
      </c>
      <c r="AV3082">
        <f>SUM(AV3064:AV3080)</f>
        <v/>
      </c>
      <c r="AW3082">
        <f>SUM(AW3064:AW3080)</f>
        <v/>
      </c>
      <c r="BB3082">
        <f>SUM(BB3064:BB3080)</f>
        <v/>
      </c>
    </row>
    <row r="3083">
      <c r="A3083" t="inlineStr">
        <is>
          <t>Sum check</t>
        </is>
      </c>
      <c r="I3083">
        <f>I3081-I3082</f>
        <v/>
      </c>
      <c r="N3083">
        <f>N3081-N3082</f>
        <v/>
      </c>
      <c r="S3083">
        <f>S3081-S3082</f>
        <v/>
      </c>
      <c r="X3083">
        <f>X3081-X3082</f>
        <v/>
      </c>
      <c r="AC3083">
        <f>AC3081-AC3082</f>
        <v/>
      </c>
      <c r="AH3083">
        <f>AH3081-AH3082</f>
        <v/>
      </c>
      <c r="AM3083">
        <f>AM3081-AM3082</f>
        <v/>
      </c>
      <c r="AR3083">
        <f>AR3081-AR3082</f>
        <v/>
      </c>
      <c r="AV3083">
        <f>AV3081-AV3082</f>
        <v/>
      </c>
      <c r="AW3083">
        <f>AW3081-AW3082</f>
        <v/>
      </c>
      <c r="BB3083">
        <f>BB3081-BB3082</f>
        <v/>
      </c>
    </row>
    <row r="3085">
      <c r="A3085" t="inlineStr">
        <is>
          <t>Total</t>
        </is>
      </c>
    </row>
    <row r="3086">
      <c r="A3086" t="inlineStr">
        <is>
          <t>Airbus A319</t>
        </is>
      </c>
      <c r="C3086" t="inlineStr">
        <is>
          <t>Actual</t>
        </is>
      </c>
      <c r="D3086" t="inlineStr">
        <is>
          <t>QQQQ</t>
        </is>
      </c>
      <c r="I3086" t="n">
        <v>108</v>
      </c>
      <c r="N3086" t="n">
        <v>118</v>
      </c>
      <c r="S3086" t="n">
        <v>125</v>
      </c>
      <c r="X3086" t="n">
        <v>125</v>
      </c>
      <c r="AC3086" t="n">
        <v>125</v>
      </c>
      <c r="AH3086" t="n">
        <v>126</v>
      </c>
      <c r="AM3086" t="n">
        <v>132</v>
      </c>
      <c r="AR3086" t="n">
        <v>133</v>
      </c>
      <c r="AW3086" t="n">
        <v>133</v>
      </c>
      <c r="BB3086" t="n">
        <v>133</v>
      </c>
    </row>
    <row r="3087">
      <c r="A3087" t="inlineStr">
        <is>
          <t>Airbus A320</t>
        </is>
      </c>
      <c r="C3087" t="inlineStr">
        <is>
          <t>Actual</t>
        </is>
      </c>
      <c r="D3087" t="inlineStr">
        <is>
          <t>QQQQ</t>
        </is>
      </c>
      <c r="I3087" t="n">
        <v>70</v>
      </c>
      <c r="N3087" t="n">
        <v>64</v>
      </c>
      <c r="S3087" t="n">
        <v>55</v>
      </c>
      <c r="X3087" t="n">
        <v>51</v>
      </c>
      <c r="AC3087" t="n">
        <v>48</v>
      </c>
      <c r="AH3087" t="n">
        <v>48</v>
      </c>
      <c r="AM3087" t="n">
        <v>48</v>
      </c>
      <c r="AR3087" t="n">
        <v>48</v>
      </c>
      <c r="AW3087" t="n">
        <v>48</v>
      </c>
      <c r="BB3087" t="n">
        <v>48</v>
      </c>
    </row>
    <row r="3088">
      <c r="A3088" t="inlineStr">
        <is>
          <t>Airbus A321</t>
        </is>
      </c>
      <c r="C3088" t="inlineStr">
        <is>
          <t>Actual</t>
        </is>
      </c>
      <c r="D3088" t="inlineStr">
        <is>
          <t>QQQQ</t>
        </is>
      </c>
      <c r="I3088" t="n">
        <v>96</v>
      </c>
      <c r="N3088" t="n">
        <v>139</v>
      </c>
      <c r="S3088" t="n">
        <v>174</v>
      </c>
      <c r="X3088" t="n">
        <v>199</v>
      </c>
      <c r="AC3088" t="n">
        <v>219</v>
      </c>
      <c r="AH3088" t="n">
        <v>219</v>
      </c>
      <c r="AM3088" t="n">
        <v>218</v>
      </c>
      <c r="AR3088" t="n">
        <v>218</v>
      </c>
      <c r="AW3088" t="n">
        <v>218</v>
      </c>
      <c r="BB3088" t="n">
        <v>218</v>
      </c>
    </row>
    <row r="3089">
      <c r="A3089" t="inlineStr">
        <is>
          <t>Airbus A321 Neo</t>
        </is>
      </c>
      <c r="C3089" t="inlineStr">
        <is>
          <t>Actual</t>
        </is>
      </c>
      <c r="D3089" t="inlineStr">
        <is>
          <t>QQQQ</t>
        </is>
      </c>
      <c r="AM3089" t="n">
        <v>12</v>
      </c>
      <c r="AR3089" t="n">
        <v>28</v>
      </c>
      <c r="AW3089" t="n">
        <v>44</v>
      </c>
      <c r="BB3089" t="n">
        <v>68</v>
      </c>
    </row>
    <row r="3090">
      <c r="A3090" t="inlineStr">
        <is>
          <t>Airbus A330-200</t>
        </is>
      </c>
      <c r="C3090" t="inlineStr">
        <is>
          <t>Actual</t>
        </is>
      </c>
      <c r="D3090" t="inlineStr">
        <is>
          <t>QQQQ</t>
        </is>
      </c>
      <c r="I3090" t="n">
        <v>12</v>
      </c>
      <c r="N3090" t="n">
        <v>15</v>
      </c>
      <c r="S3090" t="n">
        <v>15</v>
      </c>
      <c r="X3090" t="n">
        <v>15</v>
      </c>
      <c r="AC3090" t="n">
        <v>15</v>
      </c>
      <c r="AH3090" t="n">
        <v>15</v>
      </c>
      <c r="AM3090" t="n">
        <v>15</v>
      </c>
    </row>
    <row r="3091">
      <c r="A3091" t="inlineStr">
        <is>
          <t>Airbus A330-300</t>
        </is>
      </c>
      <c r="C3091" t="inlineStr">
        <is>
          <t>Actual</t>
        </is>
      </c>
      <c r="D3091" t="inlineStr">
        <is>
          <t>QQQQ</t>
        </is>
      </c>
      <c r="I3091" t="n">
        <v>9</v>
      </c>
      <c r="N3091" t="n">
        <v>9</v>
      </c>
      <c r="S3091" t="n">
        <v>9</v>
      </c>
      <c r="X3091" t="n">
        <v>9</v>
      </c>
      <c r="AC3091" t="n">
        <v>9</v>
      </c>
      <c r="AH3091" t="n">
        <v>9</v>
      </c>
      <c r="AM3091" t="n">
        <v>9</v>
      </c>
    </row>
    <row r="3092">
      <c r="A3092" t="inlineStr">
        <is>
          <t>Boeing 737-400</t>
        </is>
      </c>
      <c r="C3092" t="inlineStr">
        <is>
          <t>Actual</t>
        </is>
      </c>
      <c r="D3092" t="inlineStr">
        <is>
          <t>QQQQ</t>
        </is>
      </c>
      <c r="I3092" t="n">
        <v>14</v>
      </c>
    </row>
    <row r="3093">
      <c r="A3093" t="inlineStr">
        <is>
          <t xml:space="preserve">Boeing 737-800 </t>
        </is>
      </c>
      <c r="C3093" t="inlineStr">
        <is>
          <t>Actual</t>
        </is>
      </c>
      <c r="D3093" t="inlineStr">
        <is>
          <t>QQQQ</t>
        </is>
      </c>
      <c r="I3093" t="n">
        <v>226</v>
      </c>
      <c r="N3093" t="n">
        <v>246</v>
      </c>
      <c r="S3093" t="n">
        <v>264</v>
      </c>
      <c r="X3093" t="n">
        <v>284</v>
      </c>
      <c r="AC3093" t="n">
        <v>304</v>
      </c>
      <c r="AH3093" t="n">
        <v>304</v>
      </c>
      <c r="AM3093" t="n">
        <v>304</v>
      </c>
      <c r="AR3093" t="n">
        <v>282</v>
      </c>
      <c r="AW3093" t="n">
        <v>267</v>
      </c>
      <c r="BB3093" t="n">
        <v>294</v>
      </c>
    </row>
    <row r="3094">
      <c r="A3094" t="inlineStr">
        <is>
          <t>Boeing 737-8 MAX</t>
        </is>
      </c>
      <c r="C3094" t="inlineStr">
        <is>
          <t>Actual</t>
        </is>
      </c>
      <c r="D3094" t="inlineStr">
        <is>
          <t>QQQQ</t>
        </is>
      </c>
      <c r="AC3094" t="n">
        <v>4</v>
      </c>
      <c r="AH3094" t="n">
        <v>20</v>
      </c>
      <c r="AM3094" t="n">
        <v>24</v>
      </c>
      <c r="AR3094" t="n">
        <v>34</v>
      </c>
      <c r="AW3094" t="n">
        <v>42</v>
      </c>
      <c r="BB3094" t="n">
        <v>42</v>
      </c>
    </row>
    <row r="3095">
      <c r="A3095" t="inlineStr">
        <is>
          <t>Boeing 757-200</t>
        </is>
      </c>
      <c r="C3095" t="inlineStr">
        <is>
          <t>Actual</t>
        </is>
      </c>
      <c r="D3095" t="inlineStr">
        <is>
          <t>QQQQ</t>
        </is>
      </c>
      <c r="I3095" t="n">
        <v>117</v>
      </c>
      <c r="N3095" t="n">
        <v>106</v>
      </c>
      <c r="S3095" t="n">
        <v>64</v>
      </c>
      <c r="X3095" t="n">
        <v>51</v>
      </c>
      <c r="AC3095" t="n">
        <v>34</v>
      </c>
      <c r="AH3095" t="n">
        <v>34</v>
      </c>
      <c r="AM3095" t="n">
        <v>34</v>
      </c>
    </row>
    <row r="3096">
      <c r="A3096" t="inlineStr">
        <is>
          <t>Boeing 767-200 ER</t>
        </is>
      </c>
      <c r="C3096" t="inlineStr">
        <is>
          <t>Actual</t>
        </is>
      </c>
      <c r="D3096" t="inlineStr">
        <is>
          <t>QQQQ</t>
        </is>
      </c>
      <c r="I3096" t="n">
        <v>20</v>
      </c>
      <c r="N3096" t="n">
        <v>6</v>
      </c>
    </row>
    <row r="3097">
      <c r="A3097" t="inlineStr">
        <is>
          <t>Boeing 767-300ER</t>
        </is>
      </c>
      <c r="C3097" t="inlineStr">
        <is>
          <t>Actual</t>
        </is>
      </c>
      <c r="D3097" t="inlineStr">
        <is>
          <t>QQQQ</t>
        </is>
      </c>
      <c r="I3097" t="n">
        <v>58</v>
      </c>
      <c r="N3097" t="n">
        <v>58</v>
      </c>
      <c r="S3097" t="n">
        <v>45</v>
      </c>
      <c r="X3097" t="n">
        <v>31</v>
      </c>
      <c r="AC3097" t="n">
        <v>24</v>
      </c>
      <c r="AH3097" t="n">
        <v>24</v>
      </c>
      <c r="AM3097" t="n">
        <v>17</v>
      </c>
      <c r="BB3097" t="n">
        <v>20</v>
      </c>
    </row>
    <row r="3098">
      <c r="A3098" t="inlineStr">
        <is>
          <t>Boeing 777-200ER</t>
        </is>
      </c>
      <c r="C3098" t="inlineStr">
        <is>
          <t>Actual</t>
        </is>
      </c>
      <c r="D3098" t="inlineStr">
        <is>
          <t>QQQQ</t>
        </is>
      </c>
      <c r="I3098" t="n">
        <v>47</v>
      </c>
      <c r="N3098" t="n">
        <v>47</v>
      </c>
      <c r="S3098" t="n">
        <v>47</v>
      </c>
      <c r="X3098" t="n">
        <v>47</v>
      </c>
      <c r="AC3098" t="n">
        <v>47</v>
      </c>
      <c r="AH3098" t="n">
        <v>47</v>
      </c>
      <c r="AM3098" t="n">
        <v>47</v>
      </c>
      <c r="AR3098" t="n">
        <v>47</v>
      </c>
      <c r="AW3098" t="n">
        <v>47</v>
      </c>
      <c r="BB3098" t="n">
        <v>47</v>
      </c>
    </row>
    <row r="3099">
      <c r="A3099" t="inlineStr">
        <is>
          <t>Boeing 777-300ER</t>
        </is>
      </c>
      <c r="C3099" t="inlineStr">
        <is>
          <t>Actual</t>
        </is>
      </c>
      <c r="D3099" t="inlineStr">
        <is>
          <t>QQQQ</t>
        </is>
      </c>
      <c r="I3099" t="n">
        <v>10</v>
      </c>
      <c r="N3099" t="n">
        <v>16</v>
      </c>
      <c r="S3099" t="n">
        <v>18</v>
      </c>
      <c r="X3099" t="n">
        <v>20</v>
      </c>
      <c r="AC3099" t="n">
        <v>20</v>
      </c>
      <c r="AH3099" t="n">
        <v>20</v>
      </c>
      <c r="AM3099" t="n">
        <v>20</v>
      </c>
      <c r="AR3099" t="n">
        <v>20</v>
      </c>
      <c r="AW3099" t="n">
        <v>20</v>
      </c>
    </row>
    <row r="3100">
      <c r="A3100" t="inlineStr">
        <is>
          <t>Boeing 787-8</t>
        </is>
      </c>
      <c r="C3100" t="inlineStr">
        <is>
          <t>Actual</t>
        </is>
      </c>
      <c r="D3100" t="inlineStr">
        <is>
          <t>QQQQ</t>
        </is>
      </c>
      <c r="S3100" t="n">
        <v>13</v>
      </c>
      <c r="X3100" t="n">
        <v>17</v>
      </c>
      <c r="AC3100" t="n">
        <v>20</v>
      </c>
      <c r="AH3100" t="n">
        <v>20</v>
      </c>
      <c r="AM3100" t="n">
        <v>20</v>
      </c>
      <c r="AR3100" t="n">
        <v>23</v>
      </c>
      <c r="AW3100" t="n">
        <v>24</v>
      </c>
      <c r="BB3100" t="n">
        <v>33</v>
      </c>
    </row>
    <row r="3101">
      <c r="A3101" t="inlineStr">
        <is>
          <t>Boeing 787-9</t>
        </is>
      </c>
      <c r="C3101" t="inlineStr">
        <is>
          <t>Actual</t>
        </is>
      </c>
      <c r="D3101" t="inlineStr">
        <is>
          <t>QQQQ</t>
        </is>
      </c>
      <c r="X3101" t="n">
        <v>4</v>
      </c>
      <c r="AC3101" t="n">
        <v>14</v>
      </c>
      <c r="AH3101" t="n">
        <v>20</v>
      </c>
      <c r="AM3101" t="n">
        <v>22</v>
      </c>
      <c r="AR3101" t="n">
        <v>22</v>
      </c>
      <c r="AW3101" t="n">
        <v>22</v>
      </c>
      <c r="BB3101" t="n">
        <v>22</v>
      </c>
    </row>
    <row r="3102">
      <c r="A3102" t="inlineStr">
        <is>
          <t>ERJ-190</t>
        </is>
      </c>
      <c r="C3102" t="inlineStr">
        <is>
          <t>Actual</t>
        </is>
      </c>
      <c r="D3102" t="inlineStr">
        <is>
          <t>QQQQ</t>
        </is>
      </c>
      <c r="I3102" t="n">
        <v>20</v>
      </c>
      <c r="N3102" t="n">
        <v>20</v>
      </c>
      <c r="S3102" t="n">
        <v>20</v>
      </c>
      <c r="X3102" t="n">
        <v>20</v>
      </c>
      <c r="AC3102" t="n">
        <v>20</v>
      </c>
      <c r="AH3102" t="n">
        <v>20</v>
      </c>
      <c r="AM3102" t="n">
        <v>20</v>
      </c>
    </row>
    <row r="3103">
      <c r="A3103" t="inlineStr">
        <is>
          <t>MC Donnell Douglas MD-80</t>
        </is>
      </c>
      <c r="C3103" t="inlineStr">
        <is>
          <t>Actual</t>
        </is>
      </c>
      <c r="D3103" t="inlineStr">
        <is>
          <t>QQQQ</t>
        </is>
      </c>
      <c r="I3103" t="n">
        <v>163</v>
      </c>
      <c r="N3103" t="n">
        <v>139</v>
      </c>
      <c r="S3103" t="n">
        <v>97</v>
      </c>
      <c r="X3103" t="n">
        <v>57</v>
      </c>
      <c r="AC3103" t="n">
        <v>45</v>
      </c>
      <c r="AH3103" t="n">
        <v>30</v>
      </c>
    </row>
    <row r="3104">
      <c r="A3104" t="inlineStr">
        <is>
          <t>Total</t>
        </is>
      </c>
      <c r="C3104" t="inlineStr">
        <is>
          <t>Actual</t>
        </is>
      </c>
      <c r="D3104" t="inlineStr">
        <is>
          <t>QQQQ</t>
        </is>
      </c>
      <c r="I3104" t="n">
        <v>970</v>
      </c>
      <c r="N3104" t="n">
        <v>983</v>
      </c>
      <c r="S3104" t="n">
        <v>946</v>
      </c>
      <c r="X3104" t="n">
        <v>930</v>
      </c>
      <c r="AC3104" t="n">
        <v>948</v>
      </c>
      <c r="AH3104" t="n">
        <v>956</v>
      </c>
      <c r="AM3104" t="n">
        <v>942</v>
      </c>
      <c r="AR3104" t="n">
        <v>855</v>
      </c>
      <c r="AW3104" t="n">
        <v>865</v>
      </c>
      <c r="BB3104" t="n">
        <v>925</v>
      </c>
    </row>
    <row r="3105">
      <c r="A3105" t="inlineStr">
        <is>
          <t>Total-c</t>
        </is>
      </c>
      <c r="I3105">
        <f>SUM(I3086:I3103)</f>
        <v/>
      </c>
      <c r="N3105">
        <f>SUM(N3086:N3103)</f>
        <v/>
      </c>
      <c r="S3105">
        <f>SUM(S3086:S3103)</f>
        <v/>
      </c>
      <c r="X3105">
        <f>SUM(X3086:X3103)</f>
        <v/>
      </c>
      <c r="AC3105">
        <f>SUM(AC3086:AC3103)</f>
        <v/>
      </c>
      <c r="AH3105">
        <f>SUM(AH3086:AH3103)</f>
        <v/>
      </c>
      <c r="AM3105">
        <f>SUM(AM3086:AM3103)</f>
        <v/>
      </c>
      <c r="AR3105">
        <f>SUM(AR3086:AR3103)</f>
        <v/>
      </c>
      <c r="AV3105">
        <f>SUM(AV3086:AV3103)</f>
        <v/>
      </c>
      <c r="AW3105">
        <f>SUM(AW3086:AW3103)</f>
        <v/>
      </c>
      <c r="BB3105">
        <f>SUM(BB3086:BB3103)</f>
        <v/>
      </c>
    </row>
    <row r="3106">
      <c r="A3106" t="inlineStr">
        <is>
          <t>Sum check-1</t>
        </is>
      </c>
      <c r="I3106">
        <f>I3104-I3105</f>
        <v/>
      </c>
      <c r="N3106">
        <f>N3104-N3105</f>
        <v/>
      </c>
      <c r="S3106">
        <f>S3104-S3105</f>
        <v/>
      </c>
      <c r="X3106">
        <f>X3104-X3105</f>
        <v/>
      </c>
      <c r="AC3106">
        <f>AC3104-AC3105</f>
        <v/>
      </c>
      <c r="AH3106">
        <f>AH3104-AH3105</f>
        <v/>
      </c>
      <c r="AM3106">
        <f>AM3104-AM3105</f>
        <v/>
      </c>
      <c r="AR3106">
        <f>AR3104-AR3105</f>
        <v/>
      </c>
      <c r="AV3106">
        <f>AV3104-AV3105</f>
        <v/>
      </c>
      <c r="AW3106">
        <f>AW3104-AW3105</f>
        <v/>
      </c>
      <c r="BB3106">
        <f>BB3104-BB3105</f>
        <v/>
      </c>
    </row>
    <row r="3107">
      <c r="A3107" t="inlineStr">
        <is>
          <t>Sum check-2</t>
        </is>
      </c>
      <c r="I3107">
        <f>I3104-I3050-I3082-I3060</f>
        <v/>
      </c>
      <c r="N3107">
        <f>N3104-N3050-N3082-N3060</f>
        <v/>
      </c>
      <c r="S3107">
        <f>S3104-S3050-S3082-S3060</f>
        <v/>
      </c>
      <c r="X3107">
        <f>X3104-X3050-X3082-X3060</f>
        <v/>
      </c>
      <c r="AC3107">
        <f>AC3104-AC3050-AC3082-AC3060</f>
        <v/>
      </c>
      <c r="AH3107">
        <f>AH3104-AH3050-AH3082-AH3060</f>
        <v/>
      </c>
      <c r="AM3107">
        <f>AM3104-AM3050-AM3082-AM3060</f>
        <v/>
      </c>
      <c r="AR3107">
        <f>AR3104-AR3050-AR3082-AR3060</f>
        <v/>
      </c>
      <c r="AV3107">
        <f>AV3104-AV3050-AV3082-AV3060</f>
        <v/>
      </c>
      <c r="AW3107">
        <f>AW3104-AW3050-AW3082-AW3060</f>
        <v/>
      </c>
      <c r="BB3107">
        <f>BB3104-BB3050-BB3082-BB3060</f>
        <v/>
      </c>
    </row>
    <row r="3109">
      <c r="A3109" t="inlineStr">
        <is>
          <t>In temporary storage</t>
        </is>
      </c>
    </row>
    <row r="3110">
      <c r="A3110" t="inlineStr">
        <is>
          <t>Boeing 757-200</t>
        </is>
      </c>
      <c r="C3110" t="inlineStr">
        <is>
          <t>Actual</t>
        </is>
      </c>
      <c r="D3110" t="inlineStr">
        <is>
          <t>QQQQ</t>
        </is>
      </c>
      <c r="I3110" t="n">
        <v>3</v>
      </c>
      <c r="N3110" t="n">
        <v>8</v>
      </c>
    </row>
    <row r="3111">
      <c r="A3111" t="inlineStr">
        <is>
          <t>Boeing 767-200 ER</t>
        </is>
      </c>
      <c r="C3111" t="inlineStr">
        <is>
          <t>Actual</t>
        </is>
      </c>
      <c r="D3111" t="inlineStr">
        <is>
          <t>QQQQ</t>
        </is>
      </c>
      <c r="I3111" t="n">
        <v>1</v>
      </c>
    </row>
    <row r="3112">
      <c r="A3112" t="inlineStr">
        <is>
          <t>MC Donnell Douglas MD80</t>
        </is>
      </c>
      <c r="C3112" t="inlineStr">
        <is>
          <t>Actual</t>
        </is>
      </c>
      <c r="D3112" t="inlineStr">
        <is>
          <t>QQQQ</t>
        </is>
      </c>
      <c r="I3112" t="n">
        <v>1</v>
      </c>
      <c r="N3112" t="n">
        <v>2</v>
      </c>
    </row>
    <row r="3113">
      <c r="A3113" t="inlineStr">
        <is>
          <t>Total</t>
        </is>
      </c>
      <c r="C3113" t="inlineStr">
        <is>
          <t>Actual</t>
        </is>
      </c>
      <c r="D3113" t="inlineStr">
        <is>
          <t>QQQQ</t>
        </is>
      </c>
      <c r="I3113" t="n">
        <v>5</v>
      </c>
      <c r="N3113" t="n">
        <v>10</v>
      </c>
    </row>
    <row r="3114">
      <c r="A3114" t="inlineStr">
        <is>
          <t>Total-c</t>
        </is>
      </c>
      <c r="I3114">
        <f>SUM(I3110:I3112)</f>
        <v/>
      </c>
      <c r="N3114">
        <f>SUM(N3110:N3112)</f>
        <v/>
      </c>
      <c r="S3114">
        <f>SUM(S3110:S3112)</f>
        <v/>
      </c>
      <c r="X3114">
        <f>SUM(X3110:X3112)</f>
        <v/>
      </c>
      <c r="AC3114">
        <f>SUM(AC3110:AC3112)</f>
        <v/>
      </c>
      <c r="AH3114">
        <f>SUM(AH3110:AH3112)</f>
        <v/>
      </c>
      <c r="AM3114">
        <f>SUM(AM3110:AM3112)</f>
        <v/>
      </c>
      <c r="AR3114">
        <f>SUM(AR3110:AR3112)</f>
        <v/>
      </c>
      <c r="AV3114">
        <f>SUM(AV3110:AV3112)</f>
        <v/>
      </c>
    </row>
    <row r="3115">
      <c r="A3115" t="inlineStr">
        <is>
          <t>Sum check</t>
        </is>
      </c>
      <c r="I3115">
        <f>I3113-I3114</f>
        <v/>
      </c>
      <c r="N3115">
        <f>N3113-N3114</f>
        <v/>
      </c>
      <c r="S3115">
        <f>S3113-S3114</f>
        <v/>
      </c>
      <c r="X3115">
        <f>X3113-X3114</f>
        <v/>
      </c>
      <c r="AC3115">
        <f>AC3113-AC3114</f>
        <v/>
      </c>
      <c r="AH3115">
        <f>AH3113-AH3114</f>
        <v/>
      </c>
      <c r="AM3115">
        <f>AM3113-AM3114</f>
        <v/>
      </c>
      <c r="AR3115">
        <f>AR3113-AR3114</f>
        <v/>
      </c>
      <c r="AV3115">
        <f>AV3113-AV3114</f>
        <v/>
      </c>
    </row>
    <row r="3117">
      <c r="A3117" t="inlineStr">
        <is>
          <t>Non-operating aircraft</t>
        </is>
      </c>
    </row>
    <row r="3118">
      <c r="A3118" t="inlineStr">
        <is>
          <t>Boeing 737-800</t>
        </is>
      </c>
      <c r="C3118" t="inlineStr">
        <is>
          <t>Actual</t>
        </is>
      </c>
      <c r="D3118" t="inlineStr">
        <is>
          <t>QQQQ</t>
        </is>
      </c>
      <c r="I3118" t="n">
        <v>1</v>
      </c>
    </row>
    <row r="3119">
      <c r="A3119" t="inlineStr">
        <is>
          <t>Airbus A320</t>
        </is>
      </c>
      <c r="C3119" t="inlineStr">
        <is>
          <t>Actual</t>
        </is>
      </c>
      <c r="D3119" t="inlineStr">
        <is>
          <t>QQQQ</t>
        </is>
      </c>
      <c r="N3119" t="n">
        <v>1</v>
      </c>
      <c r="S3119" t="n">
        <v>4</v>
      </c>
    </row>
    <row r="3120">
      <c r="A3120" t="inlineStr">
        <is>
          <t>Boeing 757-200</t>
        </is>
      </c>
      <c r="C3120" t="inlineStr">
        <is>
          <t>Actual</t>
        </is>
      </c>
      <c r="D3120" t="inlineStr">
        <is>
          <t>QQQQ</t>
        </is>
      </c>
      <c r="I3120" t="n">
        <v>12</v>
      </c>
      <c r="N3120" t="n">
        <v>19</v>
      </c>
      <c r="S3120" t="n">
        <v>43</v>
      </c>
    </row>
    <row r="3121">
      <c r="A3121" t="inlineStr">
        <is>
          <t>Boeing 767-200 ER</t>
        </is>
      </c>
      <c r="C3121" t="inlineStr">
        <is>
          <t>Actual</t>
        </is>
      </c>
      <c r="D3121" t="inlineStr">
        <is>
          <t>QQQQ</t>
        </is>
      </c>
      <c r="I3121" t="n">
        <v>3</v>
      </c>
      <c r="N3121" t="n">
        <v>3</v>
      </c>
    </row>
    <row r="3122">
      <c r="A3122" t="inlineStr">
        <is>
          <t>Boeing 767-300ER</t>
        </is>
      </c>
      <c r="C3122" t="inlineStr">
        <is>
          <t>Actual</t>
        </is>
      </c>
      <c r="D3122" t="inlineStr">
        <is>
          <t>QQQQ</t>
        </is>
      </c>
      <c r="S3122" t="n">
        <v>10</v>
      </c>
    </row>
    <row r="3123">
      <c r="A3123" t="inlineStr">
        <is>
          <t>MC Donnell Douglas MD80</t>
        </is>
      </c>
      <c r="C3123" t="inlineStr">
        <is>
          <t>Actual</t>
        </is>
      </c>
      <c r="D3123" t="inlineStr">
        <is>
          <t>QQQQ</t>
        </is>
      </c>
      <c r="I3123" t="n">
        <v>19</v>
      </c>
      <c r="N3123" t="n">
        <v>22</v>
      </c>
      <c r="S3123" t="n">
        <v>53</v>
      </c>
    </row>
    <row r="3124">
      <c r="A3124" t="inlineStr">
        <is>
          <t>Total</t>
        </is>
      </c>
      <c r="C3124" t="inlineStr">
        <is>
          <t>Actual</t>
        </is>
      </c>
      <c r="D3124" t="inlineStr">
        <is>
          <t>QQQQ</t>
        </is>
      </c>
      <c r="I3124" t="n">
        <v>35</v>
      </c>
      <c r="N3124" t="n">
        <v>45</v>
      </c>
      <c r="S3124" t="n">
        <v>110</v>
      </c>
    </row>
    <row r="3125">
      <c r="A3125" t="inlineStr">
        <is>
          <t>Total-c</t>
        </is>
      </c>
      <c r="I3125">
        <f>SUM(I3118:I3123)</f>
        <v/>
      </c>
      <c r="N3125">
        <f>SUM(N3118:N3123)</f>
        <v/>
      </c>
      <c r="S3125">
        <f>SUM(S3118:S3123)</f>
        <v/>
      </c>
      <c r="X3125">
        <f>SUM(X3118:X3123)</f>
        <v/>
      </c>
      <c r="AC3125">
        <f>SUM(AC3118:AC3123)</f>
        <v/>
      </c>
      <c r="AH3125">
        <f>SUM(AH3118:AH3123)</f>
        <v/>
      </c>
      <c r="AM3125">
        <f>SUM(AM3118:AM3123)</f>
        <v/>
      </c>
      <c r="AR3125">
        <f>SUM(AR3118:AR3123)</f>
        <v/>
      </c>
      <c r="AV3125">
        <f>SUM(AV3118:AV3123)</f>
        <v/>
      </c>
    </row>
    <row r="3126">
      <c r="A3126" t="inlineStr">
        <is>
          <t>Sum check</t>
        </is>
      </c>
      <c r="I3126">
        <f>I3124-I3125</f>
        <v/>
      </c>
      <c r="N3126">
        <f>N3124-N3125</f>
        <v/>
      </c>
      <c r="S3126">
        <f>S3124-S3125</f>
        <v/>
      </c>
      <c r="X3126">
        <f>X3124-X3125</f>
        <v/>
      </c>
      <c r="AC3126">
        <f>AC3124-AC3125</f>
        <v/>
      </c>
      <c r="AH3126">
        <f>AH3124-AH3125</f>
        <v/>
      </c>
      <c r="AM3126">
        <f>AM3124-AM3125</f>
        <v/>
      </c>
      <c r="AR3126">
        <f>AR3124-AR3125</f>
        <v/>
      </c>
      <c r="AV3126">
        <f>AV3124-AV3125</f>
        <v/>
      </c>
    </row>
    <row r="3128">
      <c r="A3128" t="inlineStr">
        <is>
          <t>Regional No. of aircraft operated</t>
        </is>
      </c>
    </row>
    <row r="3129">
      <c r="A3129" t="inlineStr">
        <is>
          <t>Bombardier CRJ 200</t>
        </is>
      </c>
    </row>
    <row r="3130">
      <c r="A3130" t="inlineStr">
        <is>
          <t>PSA</t>
        </is>
      </c>
      <c r="C3130" t="inlineStr">
        <is>
          <t>Actual</t>
        </is>
      </c>
      <c r="D3130" t="inlineStr">
        <is>
          <t>QQQQ</t>
        </is>
      </c>
      <c r="X3130" t="n">
        <v>35</v>
      </c>
      <c r="AC3130" t="n">
        <v>35</v>
      </c>
      <c r="AH3130" t="n">
        <v>35</v>
      </c>
      <c r="AM3130" t="n">
        <v>19</v>
      </c>
    </row>
    <row r="3131">
      <c r="A3131" t="inlineStr">
        <is>
          <t>ExpressJet</t>
        </is>
      </c>
      <c r="C3131" t="inlineStr">
        <is>
          <t>Actual</t>
        </is>
      </c>
      <c r="D3131" t="inlineStr">
        <is>
          <t>QQQQ</t>
        </is>
      </c>
      <c r="X3131" t="n">
        <v>11</v>
      </c>
    </row>
    <row r="3132">
      <c r="A3132" t="inlineStr">
        <is>
          <t>Air Wisconsin</t>
        </is>
      </c>
      <c r="C3132" t="inlineStr">
        <is>
          <t>Actual</t>
        </is>
      </c>
      <c r="D3132" t="inlineStr">
        <is>
          <t>QQQQ</t>
        </is>
      </c>
      <c r="X3132" t="n">
        <v>65</v>
      </c>
      <c r="AC3132" t="n">
        <v>23</v>
      </c>
    </row>
    <row r="3133">
      <c r="A3133" t="inlineStr">
        <is>
          <t>SkyWest</t>
        </is>
      </c>
      <c r="C3133" t="inlineStr">
        <is>
          <t>Actual</t>
        </is>
      </c>
      <c r="D3133" t="inlineStr">
        <is>
          <t>QQQQ</t>
        </is>
      </c>
      <c r="X3133" t="n">
        <v>9</v>
      </c>
      <c r="AC3133" t="n">
        <v>10</v>
      </c>
    </row>
    <row r="3134">
      <c r="A3134" t="inlineStr">
        <is>
          <t>Total</t>
        </is>
      </c>
      <c r="C3134" t="inlineStr">
        <is>
          <t>Actual</t>
        </is>
      </c>
      <c r="D3134" t="inlineStr">
        <is>
          <t>QQQQ</t>
        </is>
      </c>
      <c r="X3134" t="n">
        <v>120</v>
      </c>
      <c r="AC3134" t="n">
        <v>68</v>
      </c>
    </row>
    <row r="3135">
      <c r="A3135" t="inlineStr">
        <is>
          <t>Total-c</t>
        </is>
      </c>
      <c r="I3135">
        <f>SUM(I3130:I3133)</f>
        <v/>
      </c>
      <c r="N3135">
        <f>SUM(N3130:N3133)</f>
        <v/>
      </c>
      <c r="S3135">
        <f>SUM(S3130:S3133)</f>
        <v/>
      </c>
      <c r="X3135">
        <f>SUM(X3130:X3133)</f>
        <v/>
      </c>
      <c r="AC3135">
        <f>SUM(AC3130:AC3133)</f>
        <v/>
      </c>
      <c r="AH3135">
        <f>SUM(AH3130:AH3133)</f>
        <v/>
      </c>
      <c r="AM3135">
        <f>SUM(AM3130:AM3133)</f>
        <v/>
      </c>
      <c r="AR3135">
        <f>SUM(AR3130:AR3133)</f>
        <v/>
      </c>
      <c r="AV3135">
        <f>SUM(AV3130:AV3133)</f>
        <v/>
      </c>
    </row>
    <row r="3136">
      <c r="A3136" t="inlineStr">
        <is>
          <t>Sum check</t>
        </is>
      </c>
      <c r="I3136">
        <f>I3134-I3135</f>
        <v/>
      </c>
      <c r="N3136">
        <f>N3134-N3135</f>
        <v/>
      </c>
      <c r="S3136">
        <f>S3134-S3135</f>
        <v/>
      </c>
      <c r="X3136">
        <f>X3134-X3135</f>
        <v/>
      </c>
      <c r="AC3136">
        <f>AC3134-AC3135</f>
        <v/>
      </c>
      <c r="AH3136">
        <f>AH3134-AH3135</f>
        <v/>
      </c>
      <c r="AM3136">
        <f>AM3134-AM3135</f>
        <v/>
      </c>
      <c r="AR3136">
        <f>AR3134-AR3135</f>
        <v/>
      </c>
      <c r="AV3136">
        <f>AV3134-AV3135</f>
        <v/>
      </c>
    </row>
    <row r="3138">
      <c r="A3138" t="inlineStr">
        <is>
          <t>Bombardier CRJ 700</t>
        </is>
      </c>
    </row>
    <row r="3139">
      <c r="A3139" t="inlineStr">
        <is>
          <t>SkyWest</t>
        </is>
      </c>
      <c r="C3139" t="inlineStr">
        <is>
          <t>Actual</t>
        </is>
      </c>
      <c r="D3139" t="inlineStr">
        <is>
          <t>QQQQ</t>
        </is>
      </c>
      <c r="X3139" t="n">
        <v>18</v>
      </c>
      <c r="AC3139" t="n">
        <v>37</v>
      </c>
      <c r="AH3139" t="n">
        <v>50</v>
      </c>
      <c r="AM3139" t="n">
        <v>60</v>
      </c>
      <c r="AR3139" t="n">
        <v>65</v>
      </c>
      <c r="AW3139" t="n">
        <v>82</v>
      </c>
      <c r="BB3139" t="n">
        <v>80</v>
      </c>
    </row>
    <row r="3140">
      <c r="A3140" t="inlineStr">
        <is>
          <t>PSA</t>
        </is>
      </c>
      <c r="C3140" t="inlineStr">
        <is>
          <t>Actual</t>
        </is>
      </c>
      <c r="D3140" t="inlineStr">
        <is>
          <t>QQQQ</t>
        </is>
      </c>
      <c r="X3140" t="n">
        <v>26</v>
      </c>
      <c r="AC3140" t="n">
        <v>34</v>
      </c>
      <c r="AH3140" t="n">
        <v>46</v>
      </c>
      <c r="AM3140" t="n">
        <v>56</v>
      </c>
      <c r="AR3140" t="n">
        <v>61</v>
      </c>
      <c r="AW3140" t="n">
        <v>61</v>
      </c>
      <c r="BB3140" t="n">
        <v>42</v>
      </c>
    </row>
    <row r="3141">
      <c r="A3141" t="inlineStr">
        <is>
          <t>Envoy</t>
        </is>
      </c>
      <c r="C3141" t="inlineStr">
        <is>
          <t>Actual</t>
        </is>
      </c>
      <c r="D3141" t="inlineStr">
        <is>
          <t>QQQQ</t>
        </is>
      </c>
      <c r="X3141" t="n">
        <v>35</v>
      </c>
      <c r="AC3141" t="n">
        <v>27</v>
      </c>
      <c r="AH3141" t="n">
        <v>15</v>
      </c>
      <c r="AM3141" t="n">
        <v>5</v>
      </c>
    </row>
    <row r="3142">
      <c r="A3142" t="inlineStr">
        <is>
          <t>ExpressJet</t>
        </is>
      </c>
      <c r="C3142" t="inlineStr">
        <is>
          <t>Actual</t>
        </is>
      </c>
      <c r="D3142" t="inlineStr">
        <is>
          <t>QQQQ</t>
        </is>
      </c>
      <c r="AC3142" t="n">
        <v>12</v>
      </c>
      <c r="AH3142" t="n">
        <v>8</v>
      </c>
    </row>
    <row r="3143">
      <c r="A3143" t="inlineStr">
        <is>
          <t>Total</t>
        </is>
      </c>
      <c r="C3143" t="inlineStr">
        <is>
          <t>Actual</t>
        </is>
      </c>
      <c r="D3143" t="inlineStr">
        <is>
          <t>QQQQ</t>
        </is>
      </c>
      <c r="X3143" t="n">
        <v>79</v>
      </c>
      <c r="AC3143" t="n">
        <v>110</v>
      </c>
      <c r="AH3143" t="n">
        <v>119</v>
      </c>
      <c r="AM3143" t="n">
        <v>121</v>
      </c>
      <c r="AR3143" t="n">
        <v>126</v>
      </c>
      <c r="AW3143" t="n">
        <v>143</v>
      </c>
      <c r="BB3143" t="n">
        <v>122</v>
      </c>
    </row>
    <row r="3144">
      <c r="A3144" t="inlineStr">
        <is>
          <t>Total-c</t>
        </is>
      </c>
      <c r="I3144">
        <f>SUM(I3139:I3142)</f>
        <v/>
      </c>
      <c r="N3144">
        <f>SUM(N3139:N3142)</f>
        <v/>
      </c>
      <c r="S3144">
        <f>SUM(S3139:S3142)</f>
        <v/>
      </c>
      <c r="X3144">
        <f>SUM(X3139:X3142)</f>
        <v/>
      </c>
      <c r="AC3144">
        <f>SUM(AC3139:AC3142)</f>
        <v/>
      </c>
      <c r="AH3144">
        <f>SUM(AH3139:AH3142)</f>
        <v/>
      </c>
      <c r="AM3144">
        <f>SUM(AM3139:AM3142)</f>
        <v/>
      </c>
      <c r="AR3144">
        <f>SUM(AR3139:AR3142)</f>
        <v/>
      </c>
      <c r="AV3144">
        <f>SUM(AV3139:AV3142)</f>
        <v/>
      </c>
      <c r="AW3144">
        <f>SUM(AW3139:AW3142)</f>
        <v/>
      </c>
      <c r="BB3144">
        <f>SUM(BB3139:BB3142)</f>
        <v/>
      </c>
    </row>
    <row r="3145">
      <c r="A3145" t="inlineStr">
        <is>
          <t>Sum check</t>
        </is>
      </c>
      <c r="I3145">
        <f>I3143-I3144</f>
        <v/>
      </c>
      <c r="N3145">
        <f>N3143-N3144</f>
        <v/>
      </c>
      <c r="S3145">
        <f>S3143-S3144</f>
        <v/>
      </c>
      <c r="X3145">
        <f>X3143-X3144</f>
        <v/>
      </c>
      <c r="AC3145">
        <f>AC3143-AC3144</f>
        <v/>
      </c>
      <c r="AH3145">
        <f>AH3143-AH3144</f>
        <v/>
      </c>
      <c r="AM3145">
        <f>AM3143-AM3144</f>
        <v/>
      </c>
      <c r="AR3145">
        <f>AR3143-AR3144</f>
        <v/>
      </c>
      <c r="AV3145">
        <f>AV3143-AV3144</f>
        <v/>
      </c>
      <c r="AW3145">
        <f>AW3143-AW3144</f>
        <v/>
      </c>
      <c r="BB3145">
        <f>BB3143-BB3144</f>
        <v/>
      </c>
    </row>
    <row r="3147">
      <c r="A3147" t="inlineStr">
        <is>
          <t>Bombardier CRJ 900</t>
        </is>
      </c>
    </row>
    <row r="3148">
      <c r="A3148" t="inlineStr">
        <is>
          <t>PSA</t>
        </is>
      </c>
      <c r="C3148" t="inlineStr">
        <is>
          <t>Actual</t>
        </is>
      </c>
      <c r="D3148" t="inlineStr">
        <is>
          <t>QQQQ</t>
        </is>
      </c>
      <c r="X3148" t="n">
        <v>54</v>
      </c>
      <c r="AC3148" t="n">
        <v>54</v>
      </c>
      <c r="AH3148" t="n">
        <v>54</v>
      </c>
      <c r="AM3148" t="n">
        <v>66</v>
      </c>
      <c r="AR3148" t="n">
        <v>69</v>
      </c>
      <c r="AW3148" t="n">
        <v>69</v>
      </c>
      <c r="BB3148" t="n">
        <v>69</v>
      </c>
    </row>
    <row r="3149">
      <c r="A3149" t="inlineStr">
        <is>
          <t>Mesa</t>
        </is>
      </c>
      <c r="C3149" t="inlineStr">
        <is>
          <t>Actual</t>
        </is>
      </c>
      <c r="D3149" t="inlineStr">
        <is>
          <t>QQQQ</t>
        </is>
      </c>
      <c r="X3149" t="n">
        <v>64</v>
      </c>
      <c r="AC3149" t="n">
        <v>64</v>
      </c>
      <c r="AH3149" t="n">
        <v>64</v>
      </c>
      <c r="AM3149" t="n">
        <v>60</v>
      </c>
      <c r="AR3149" t="n">
        <v>54</v>
      </c>
      <c r="AW3149" t="n">
        <v>40</v>
      </c>
      <c r="BB3149" t="n">
        <v>40</v>
      </c>
    </row>
    <row r="3150">
      <c r="A3150" t="inlineStr">
        <is>
          <t>Total</t>
        </is>
      </c>
      <c r="C3150" t="inlineStr">
        <is>
          <t>Actual</t>
        </is>
      </c>
      <c r="D3150" t="inlineStr">
        <is>
          <t>QQQQ</t>
        </is>
      </c>
      <c r="X3150" t="n">
        <v>118</v>
      </c>
      <c r="AC3150" t="n">
        <v>118</v>
      </c>
      <c r="AH3150" t="n">
        <v>118</v>
      </c>
      <c r="AM3150" t="n">
        <v>126</v>
      </c>
      <c r="AR3150" t="n">
        <v>123</v>
      </c>
      <c r="AW3150" t="n">
        <v>109</v>
      </c>
      <c r="BB3150" t="n">
        <v>109</v>
      </c>
    </row>
    <row r="3151">
      <c r="A3151" t="inlineStr">
        <is>
          <t>Total-c</t>
        </is>
      </c>
      <c r="I3151">
        <f>SUM(I3148:I3149)</f>
        <v/>
      </c>
      <c r="N3151">
        <f>SUM(N3148:N3149)</f>
        <v/>
      </c>
      <c r="S3151">
        <f>SUM(S3148:S3149)</f>
        <v/>
      </c>
      <c r="X3151">
        <f>SUM(X3148:X3149)</f>
        <v/>
      </c>
      <c r="AC3151">
        <f>SUM(AC3148:AC3149)</f>
        <v/>
      </c>
      <c r="AH3151">
        <f>SUM(AH3148:AH3149)</f>
        <v/>
      </c>
      <c r="AM3151">
        <f>SUM(AM3148:AM3149)</f>
        <v/>
      </c>
      <c r="AR3151">
        <f>SUM(AR3148:AR3149)</f>
        <v/>
      </c>
      <c r="AV3151">
        <f>SUM(AV3148:AV3149)</f>
        <v/>
      </c>
      <c r="AW3151">
        <f>SUM(AW3148:AW3149)</f>
        <v/>
      </c>
      <c r="BB3151">
        <f>SUM(BB3148:BB3149)</f>
        <v/>
      </c>
    </row>
    <row r="3152">
      <c r="A3152" t="inlineStr">
        <is>
          <t>Sum check</t>
        </is>
      </c>
      <c r="I3152">
        <f>I3150-I3151</f>
        <v/>
      </c>
      <c r="N3152">
        <f>N3150-N3151</f>
        <v/>
      </c>
      <c r="S3152">
        <f>S3150-S3151</f>
        <v/>
      </c>
      <c r="X3152">
        <f>X3150-X3151</f>
        <v/>
      </c>
      <c r="AC3152">
        <f>AC3150-AC3151</f>
        <v/>
      </c>
      <c r="AH3152">
        <f>AH3150-AH3151</f>
        <v/>
      </c>
      <c r="AM3152">
        <f>AM3150-AM3151</f>
        <v/>
      </c>
      <c r="AR3152">
        <f>AR3150-AR3151</f>
        <v/>
      </c>
      <c r="AV3152">
        <f>AV3150-AV3151</f>
        <v/>
      </c>
      <c r="AW3152">
        <f>AW3150-AW3151</f>
        <v/>
      </c>
      <c r="BB3152">
        <f>BB3150-BB3151</f>
        <v/>
      </c>
    </row>
    <row r="3154">
      <c r="A3154" t="inlineStr">
        <is>
          <t>De Havilland Dash 8-100</t>
        </is>
      </c>
    </row>
    <row r="3155">
      <c r="A3155" t="inlineStr">
        <is>
          <t>Piedmont</t>
        </is>
      </c>
      <c r="C3155" t="inlineStr">
        <is>
          <t>Actual</t>
        </is>
      </c>
      <c r="D3155" t="inlineStr">
        <is>
          <t>QQQQ</t>
        </is>
      </c>
      <c r="X3155" t="n">
        <v>23</v>
      </c>
      <c r="AC3155" t="n">
        <v>3</v>
      </c>
    </row>
    <row r="3157">
      <c r="A3157" t="inlineStr">
        <is>
          <t>De Havilland Dash 8-300</t>
        </is>
      </c>
    </row>
    <row r="3158">
      <c r="A3158" t="inlineStr">
        <is>
          <t>Piedmont</t>
        </is>
      </c>
      <c r="C3158" t="inlineStr">
        <is>
          <t>Actual</t>
        </is>
      </c>
      <c r="D3158" t="inlineStr">
        <is>
          <t>QQQQ</t>
        </is>
      </c>
      <c r="X3158" t="n">
        <v>11</v>
      </c>
      <c r="AC3158" t="n">
        <v>11</v>
      </c>
    </row>
    <row r="3160">
      <c r="A3160" t="inlineStr">
        <is>
          <t xml:space="preserve">Embraer ERJ 140 </t>
        </is>
      </c>
    </row>
    <row r="3161">
      <c r="A3161" t="inlineStr">
        <is>
          <t>Envoy</t>
        </is>
      </c>
      <c r="C3161" t="inlineStr">
        <is>
          <t>Actual</t>
        </is>
      </c>
      <c r="D3161" t="inlineStr">
        <is>
          <t>QQQQ</t>
        </is>
      </c>
      <c r="X3161" t="n">
        <v>13</v>
      </c>
      <c r="AC3161" t="n">
        <v>21</v>
      </c>
      <c r="AH3161" t="n">
        <v>51</v>
      </c>
      <c r="AM3161" t="n">
        <v>46</v>
      </c>
      <c r="AR3161" t="n">
        <v>8</v>
      </c>
    </row>
    <row r="3163">
      <c r="A3163" t="inlineStr">
        <is>
          <t>Embraer 170</t>
        </is>
      </c>
    </row>
    <row r="3164">
      <c r="A3164" t="inlineStr">
        <is>
          <t>Envoy</t>
        </is>
      </c>
      <c r="C3164" t="inlineStr">
        <is>
          <t>Actual</t>
        </is>
      </c>
      <c r="D3164" t="inlineStr">
        <is>
          <t>QQQQ</t>
        </is>
      </c>
      <c r="AW3164" t="n">
        <v>6</v>
      </c>
      <c r="BB3164" t="n">
        <v>8</v>
      </c>
    </row>
    <row r="3165">
      <c r="A3165" t="inlineStr">
        <is>
          <t>Republic</t>
        </is>
      </c>
      <c r="C3165" t="inlineStr">
        <is>
          <t>Actual</t>
        </is>
      </c>
      <c r="D3165" t="inlineStr">
        <is>
          <t>QQQQ</t>
        </is>
      </c>
      <c r="AW3165" t="n">
        <v>8</v>
      </c>
      <c r="BB3165" t="n">
        <v>13</v>
      </c>
    </row>
    <row r="3166">
      <c r="A3166" t="inlineStr">
        <is>
          <t>Total</t>
        </is>
      </c>
      <c r="C3166" t="inlineStr">
        <is>
          <t>Actual</t>
        </is>
      </c>
      <c r="D3166" t="inlineStr">
        <is>
          <t>QQQQ</t>
        </is>
      </c>
      <c r="AW3166" t="n">
        <v>14</v>
      </c>
      <c r="BB3166" t="n">
        <v>21</v>
      </c>
    </row>
    <row r="3167">
      <c r="A3167" t="inlineStr">
        <is>
          <t>Total-c</t>
        </is>
      </c>
      <c r="I3167">
        <f>SUM(I3164:I3165)</f>
        <v/>
      </c>
      <c r="N3167">
        <f>SUM(N3164:N3165)</f>
        <v/>
      </c>
      <c r="S3167">
        <f>SUM(S3164:S3165)</f>
        <v/>
      </c>
      <c r="X3167">
        <f>SUM(X3164:X3165)</f>
        <v/>
      </c>
      <c r="AC3167">
        <f>SUM(AC3164:AC3165)</f>
        <v/>
      </c>
      <c r="AH3167">
        <f>SUM(AH3164:AH3165)</f>
        <v/>
      </c>
      <c r="AM3167">
        <f>SUM(AM3164:AM3165)</f>
        <v/>
      </c>
      <c r="AR3167">
        <f>SUM(AR3164:AR3165)</f>
        <v/>
      </c>
      <c r="AV3167">
        <f>SUM(AV3164:AV3165)</f>
        <v/>
      </c>
      <c r="AW3167">
        <f>SUM(AW3164:AW3165)</f>
        <v/>
      </c>
      <c r="BB3167">
        <f>SUM(BB3164:BB3165)</f>
        <v/>
      </c>
    </row>
    <row r="3168">
      <c r="A3168" t="inlineStr">
        <is>
          <t>Sum check</t>
        </is>
      </c>
      <c r="I3168">
        <f>I3166-I3167</f>
        <v/>
      </c>
      <c r="N3168">
        <f>N3166-N3167</f>
        <v/>
      </c>
      <c r="S3168">
        <f>S3166-S3167</f>
        <v/>
      </c>
      <c r="X3168">
        <f>X3166-X3167</f>
        <v/>
      </c>
      <c r="AC3168">
        <f>AC3166-AC3167</f>
        <v/>
      </c>
      <c r="AH3168">
        <f>AH3166-AH3167</f>
        <v/>
      </c>
      <c r="AM3168">
        <f>AM3166-AM3167</f>
        <v/>
      </c>
      <c r="AR3168">
        <f>AR3166-AR3167</f>
        <v/>
      </c>
      <c r="AV3168">
        <f>AV3166-AV3167</f>
        <v/>
      </c>
      <c r="AW3168">
        <f>AW3166-AW3167</f>
        <v/>
      </c>
      <c r="BB3168">
        <f>BB3166-BB3167</f>
        <v/>
      </c>
    </row>
    <row r="3170">
      <c r="A3170" t="inlineStr">
        <is>
          <t xml:space="preserve">Embraer 175 </t>
        </is>
      </c>
    </row>
    <row r="3171">
      <c r="A3171" t="inlineStr">
        <is>
          <t>Envoy</t>
        </is>
      </c>
      <c r="C3171" t="inlineStr">
        <is>
          <t>Actual</t>
        </is>
      </c>
      <c r="D3171" t="inlineStr">
        <is>
          <t>QQQQ</t>
        </is>
      </c>
      <c r="X3171" t="n">
        <v>28</v>
      </c>
      <c r="AC3171" t="n">
        <v>44</v>
      </c>
      <c r="AH3171" t="n">
        <v>49</v>
      </c>
      <c r="AM3171" t="n">
        <v>70</v>
      </c>
      <c r="AR3171" t="n">
        <v>91</v>
      </c>
      <c r="AW3171" t="n">
        <v>98</v>
      </c>
      <c r="BB3171" t="n">
        <v>101</v>
      </c>
    </row>
    <row r="3172">
      <c r="A3172" t="inlineStr">
        <is>
          <t>Republic</t>
        </is>
      </c>
      <c r="C3172" t="inlineStr">
        <is>
          <t>Actual</t>
        </is>
      </c>
      <c r="D3172" t="inlineStr">
        <is>
          <t>QQQQ</t>
        </is>
      </c>
      <c r="X3172" t="n">
        <v>76</v>
      </c>
      <c r="AC3172" t="n">
        <v>84</v>
      </c>
      <c r="AH3172" t="n">
        <v>85</v>
      </c>
      <c r="AM3172" t="n">
        <v>85</v>
      </c>
      <c r="AR3172" t="n">
        <v>82</v>
      </c>
      <c r="AW3172" t="n">
        <v>88</v>
      </c>
      <c r="BB3172" t="n">
        <v>88</v>
      </c>
    </row>
    <row r="3173">
      <c r="A3173" t="inlineStr">
        <is>
          <t>SkyWest</t>
        </is>
      </c>
      <c r="C3173" t="inlineStr">
        <is>
          <t>Actual</t>
        </is>
      </c>
      <c r="D3173" t="inlineStr">
        <is>
          <t>QQQQ</t>
        </is>
      </c>
      <c r="AW3173" t="n">
        <v>8</v>
      </c>
      <c r="BB3173" t="n">
        <v>20</v>
      </c>
    </row>
    <row r="3174">
      <c r="A3174" t="inlineStr">
        <is>
          <t>Compass</t>
        </is>
      </c>
      <c r="C3174" t="inlineStr">
        <is>
          <t>Actual</t>
        </is>
      </c>
      <c r="D3174" t="inlineStr">
        <is>
          <t>QQQQ</t>
        </is>
      </c>
      <c r="X3174" t="n">
        <v>20</v>
      </c>
      <c r="AC3174" t="n">
        <v>20</v>
      </c>
      <c r="AH3174" t="n">
        <v>20</v>
      </c>
      <c r="AM3174" t="n">
        <v>20</v>
      </c>
    </row>
    <row r="3175">
      <c r="A3175" t="inlineStr">
        <is>
          <t>Total</t>
        </is>
      </c>
      <c r="C3175" t="inlineStr">
        <is>
          <t>Actual</t>
        </is>
      </c>
      <c r="D3175" t="inlineStr">
        <is>
          <t>QQQQ</t>
        </is>
      </c>
      <c r="X3175" t="n">
        <v>124</v>
      </c>
      <c r="AC3175" t="n">
        <v>148</v>
      </c>
      <c r="AH3175" t="n">
        <v>154</v>
      </c>
      <c r="AM3175" t="n">
        <v>175</v>
      </c>
      <c r="AR3175" t="n">
        <v>173</v>
      </c>
      <c r="AW3175" t="n">
        <v>194</v>
      </c>
      <c r="BB3175" t="n">
        <v>209</v>
      </c>
    </row>
    <row r="3176">
      <c r="A3176" t="inlineStr">
        <is>
          <t>Total-c</t>
        </is>
      </c>
      <c r="I3176">
        <f>SUM(I3171:I3174)</f>
        <v/>
      </c>
      <c r="N3176">
        <f>SUM(N3171:N3174)</f>
        <v/>
      </c>
      <c r="S3176">
        <f>SUM(S3171:S3174)</f>
        <v/>
      </c>
      <c r="X3176">
        <f>SUM(X3171:X3174)</f>
        <v/>
      </c>
      <c r="AC3176">
        <f>SUM(AC3171:AC3174)</f>
        <v/>
      </c>
      <c r="AH3176">
        <f>SUM(AH3171:AH3174)</f>
        <v/>
      </c>
      <c r="AM3176">
        <f>SUM(AM3171:AM3174)</f>
        <v/>
      </c>
      <c r="AR3176">
        <f>SUM(AR3171:AR3174)</f>
        <v/>
      </c>
      <c r="AV3176">
        <f>SUM(AV3171:AV3174)</f>
        <v/>
      </c>
      <c r="AW3176">
        <f>SUM(AW3171:AW3174)</f>
        <v/>
      </c>
      <c r="BB3176">
        <f>SUM(BB3171:BB3174)</f>
        <v/>
      </c>
    </row>
    <row r="3177">
      <c r="A3177" t="inlineStr">
        <is>
          <t>Sum check</t>
        </is>
      </c>
      <c r="I3177">
        <f>I3175-I3176</f>
        <v/>
      </c>
      <c r="N3177">
        <f>N3175-N3176</f>
        <v/>
      </c>
      <c r="S3177">
        <f>S3175-S3176</f>
        <v/>
      </c>
      <c r="X3177">
        <f>X3175-X3176</f>
        <v/>
      </c>
      <c r="AC3177">
        <f>AC3175-AC3176</f>
        <v/>
      </c>
      <c r="AH3177">
        <f>AH3175-AH3176</f>
        <v/>
      </c>
      <c r="AM3177">
        <f>AM3175-AM3176</f>
        <v/>
      </c>
      <c r="AR3177">
        <f>AR3175-AR3176</f>
        <v/>
      </c>
      <c r="AV3177">
        <f>AV3175-AV3176</f>
        <v/>
      </c>
      <c r="AW3177">
        <f>AW3175-AW3176</f>
        <v/>
      </c>
      <c r="BB3177">
        <f>BB3175-BB3176</f>
        <v/>
      </c>
    </row>
    <row r="3179">
      <c r="A3179" t="inlineStr">
        <is>
          <t>Embraer 145</t>
        </is>
      </c>
    </row>
    <row r="3180">
      <c r="A3180" t="inlineStr">
        <is>
          <t>Piedmont</t>
        </is>
      </c>
      <c r="C3180" t="inlineStr">
        <is>
          <t>Actual</t>
        </is>
      </c>
      <c r="D3180" t="inlineStr">
        <is>
          <t>QQQQ</t>
        </is>
      </c>
      <c r="X3180" t="n">
        <v>12</v>
      </c>
      <c r="AC3180" t="n">
        <v>35</v>
      </c>
      <c r="AH3180" t="n">
        <v>56</v>
      </c>
      <c r="AM3180" t="n">
        <v>60</v>
      </c>
      <c r="AR3180" t="n">
        <v>57</v>
      </c>
      <c r="AW3180" t="n">
        <v>50</v>
      </c>
      <c r="BB3180" t="n">
        <v>47</v>
      </c>
    </row>
    <row r="3181">
      <c r="A3181" t="inlineStr">
        <is>
          <t>Envoy</t>
        </is>
      </c>
      <c r="C3181" t="inlineStr">
        <is>
          <t>Actual</t>
        </is>
      </c>
      <c r="D3181" t="inlineStr">
        <is>
          <t>QQQQ</t>
        </is>
      </c>
      <c r="X3181" t="n">
        <v>77</v>
      </c>
      <c r="AC3181" t="n">
        <v>68</v>
      </c>
      <c r="AH3181" t="n">
        <v>62</v>
      </c>
      <c r="AM3181" t="n">
        <v>58</v>
      </c>
      <c r="AR3181" t="n">
        <v>57</v>
      </c>
      <c r="AW3181" t="n">
        <v>57</v>
      </c>
      <c r="BB3181" t="n">
        <v>28</v>
      </c>
    </row>
    <row r="3182">
      <c r="A3182" t="inlineStr">
        <is>
          <t>Trans states</t>
        </is>
      </c>
      <c r="C3182" t="inlineStr">
        <is>
          <t>Actual</t>
        </is>
      </c>
      <c r="D3182" t="inlineStr">
        <is>
          <t>QQQQ</t>
        </is>
      </c>
      <c r="X3182" t="n">
        <v>15</v>
      </c>
      <c r="AC3182" t="n">
        <v>15</v>
      </c>
    </row>
    <row r="3183">
      <c r="A3183" t="inlineStr">
        <is>
          <t>ExpressJet</t>
        </is>
      </c>
      <c r="C3183" t="inlineStr">
        <is>
          <t>Actual</t>
        </is>
      </c>
      <c r="D3183" t="inlineStr">
        <is>
          <t>QQQQ</t>
        </is>
      </c>
      <c r="X3183" t="n">
        <v>14</v>
      </c>
    </row>
    <row r="3184">
      <c r="A3184" t="inlineStr">
        <is>
          <t>Total</t>
        </is>
      </c>
      <c r="C3184" t="inlineStr">
        <is>
          <t>Actual</t>
        </is>
      </c>
      <c r="D3184" t="inlineStr">
        <is>
          <t>QQQQ</t>
        </is>
      </c>
      <c r="X3184" t="n">
        <v>118</v>
      </c>
      <c r="AC3184" t="n">
        <v>118</v>
      </c>
      <c r="AH3184" t="n">
        <v>118</v>
      </c>
      <c r="AM3184" t="n">
        <v>118</v>
      </c>
      <c r="AR3184" t="n">
        <v>114</v>
      </c>
      <c r="AW3184" t="n">
        <v>107</v>
      </c>
      <c r="BB3184" t="n">
        <v>75</v>
      </c>
    </row>
    <row r="3185">
      <c r="A3185" t="inlineStr">
        <is>
          <t>Total-c</t>
        </is>
      </c>
      <c r="I3185">
        <f>SUM(I3180:I3183)</f>
        <v/>
      </c>
      <c r="N3185">
        <f>SUM(N3180:N3183)</f>
        <v/>
      </c>
      <c r="S3185">
        <f>SUM(S3180:S3183)</f>
        <v/>
      </c>
      <c r="X3185">
        <f>SUM(X3180:X3183)</f>
        <v/>
      </c>
      <c r="AC3185">
        <f>SUM(AC3180:AC3183)</f>
        <v/>
      </c>
      <c r="AH3185">
        <f>SUM(AH3180:AH3183)</f>
        <v/>
      </c>
      <c r="AM3185">
        <f>SUM(AM3180:AM3183)</f>
        <v/>
      </c>
      <c r="AR3185">
        <f>SUM(AR3180:AR3183)</f>
        <v/>
      </c>
      <c r="AV3185">
        <f>SUM(AV3180:AV3183)</f>
        <v/>
      </c>
      <c r="AW3185">
        <f>SUM(AW3180:AW3183)</f>
        <v/>
      </c>
      <c r="BB3185">
        <f>SUM(BB3180:BB3183)</f>
        <v/>
      </c>
    </row>
    <row r="3186">
      <c r="A3186" t="inlineStr">
        <is>
          <t>Sum check</t>
        </is>
      </c>
      <c r="I3186">
        <f>I3184-I3185</f>
        <v/>
      </c>
      <c r="N3186">
        <f>N3184-N3185</f>
        <v/>
      </c>
      <c r="S3186">
        <f>S3184-S3185</f>
        <v/>
      </c>
      <c r="X3186">
        <f>X3184-X3185</f>
        <v/>
      </c>
      <c r="AC3186">
        <f>AC3184-AC3185</f>
        <v/>
      </c>
      <c r="AH3186">
        <f>AH3184-AH3185</f>
        <v/>
      </c>
      <c r="AM3186">
        <f>AM3184-AM3185</f>
        <v/>
      </c>
      <c r="AR3186">
        <f>AR3184-AR3185</f>
        <v/>
      </c>
      <c r="AV3186">
        <f>AV3184-AV3185</f>
        <v/>
      </c>
      <c r="AW3186">
        <f>AW3184-AW3185</f>
        <v/>
      </c>
      <c r="BB3186">
        <f>BB3184-BB3185</f>
        <v/>
      </c>
    </row>
    <row r="3188">
      <c r="A3188" t="inlineStr">
        <is>
          <t>Total</t>
        </is>
      </c>
      <c r="C3188" t="inlineStr">
        <is>
          <t>Actual</t>
        </is>
      </c>
      <c r="D3188" t="inlineStr">
        <is>
          <t>QQQQ</t>
        </is>
      </c>
      <c r="X3188" t="n">
        <v>606</v>
      </c>
      <c r="AC3188" t="n">
        <v>597</v>
      </c>
      <c r="AH3188" t="n">
        <v>595</v>
      </c>
      <c r="AM3188" t="n">
        <v>605</v>
      </c>
      <c r="AR3188" t="n">
        <v>544</v>
      </c>
      <c r="AW3188" t="n">
        <v>567</v>
      </c>
      <c r="BB3188" t="n">
        <v>536</v>
      </c>
    </row>
    <row r="3189">
      <c r="A3189" t="inlineStr">
        <is>
          <t>Total-c</t>
        </is>
      </c>
      <c r="I3189">
        <f>SUM(I3180:I3183,I3161,I3171:I3174,I3158,I3155,I3148:I3149,I3139:I3142,I3130:I3133,I3164,I3165)</f>
        <v/>
      </c>
      <c r="N3189">
        <f>SUM(N3180:N3183,N3161,N3171:N3174,N3158,N3155,N3148:N3149,N3139:N3142,N3130:N3133,N3164,N3165)</f>
        <v/>
      </c>
      <c r="S3189">
        <f>SUM(S3180:S3183,S3161,S3171:S3174,S3158,S3155,S3148:S3149,S3139:S3142,S3130:S3133,S3164,S3165)</f>
        <v/>
      </c>
      <c r="X3189">
        <f>SUM(X3180:X3183,X3161,X3171:X3174,X3158,X3155,X3148:X3149,X3139:X3142,X3130:X3133,X3164,X3165)</f>
        <v/>
      </c>
      <c r="AC3189">
        <f>SUM(AC3180:AC3183,AC3161,AC3171:AC3174,AC3158,AC3155,AC3148:AC3149,AC3139:AC3142,AC3130:AC3133,AC3164,AC3165)</f>
        <v/>
      </c>
      <c r="AH3189">
        <f>SUM(AH3180:AH3183,AH3161,AH3171:AH3174,AH3158,AH3155,AH3148:AH3149,AH3139:AH3142,AH3130:AH3133,AH3164,AH3165)</f>
        <v/>
      </c>
      <c r="AM3189">
        <f>SUM(AM3180:AM3183,AM3161,AM3171:AM3174,AM3158,AM3155,AM3148:AM3149,AM3139:AM3142,AM3130:AM3133,AM3164,AM3165)</f>
        <v/>
      </c>
      <c r="AR3189">
        <f>SUM(AR3180:AR3183,AR3161,AR3171:AR3174,AR3158,AR3155,AR3148:AR3149,AR3139:AR3142,AR3130:AR3133,AR3164,AR3165)</f>
        <v/>
      </c>
      <c r="AV3189">
        <f>SUM(AV3180:AV3183,AV3161,AV3171:AV3174,AV3158,AV3155,AV3148:AV3149,AV3139:AV3142,AV3130:AV3133,AV3164,AV3165)</f>
        <v/>
      </c>
      <c r="AW3189">
        <f>SUM(AW3180:AW3183,AW3161,AW3171:AW3174,AW3158,AW3155,AW3148:AW3149,AW3139:AW3142,AW3130:AW3133,AW3164,AW3165)</f>
        <v/>
      </c>
      <c r="BB3189">
        <f>SUM(BB3180:BB3183,BB3161,BB3171:BB3174,BB3158,BB3155,BB3148:BB3149,BB3139:BB3142,BB3130:BB3133,BB3164,BB3165)</f>
        <v/>
      </c>
    </row>
    <row r="3190">
      <c r="A3190" t="inlineStr">
        <is>
          <t>Sum check</t>
        </is>
      </c>
      <c r="I3190">
        <f>I3188-I3189</f>
        <v/>
      </c>
      <c r="N3190">
        <f>N3188-N3189</f>
        <v/>
      </c>
      <c r="S3190">
        <f>S3188-S3189</f>
        <v/>
      </c>
      <c r="X3190">
        <f>X3188-X3189</f>
        <v/>
      </c>
      <c r="AC3190">
        <f>AC3188-AC3189</f>
        <v/>
      </c>
      <c r="AH3190">
        <f>AH3188-AH3189</f>
        <v/>
      </c>
      <c r="AM3190">
        <f>AM3188-AM3189</f>
        <v/>
      </c>
      <c r="AR3190">
        <f>AR3188-AR3189</f>
        <v/>
      </c>
      <c r="AV3190">
        <f>AV3188-AV3189</f>
        <v/>
      </c>
      <c r="AW3190">
        <f>AW3188-AW3189</f>
        <v/>
      </c>
      <c r="BB3190">
        <f>BB3188-BB3189</f>
        <v/>
      </c>
    </row>
    <row r="3191">
      <c r="A3191" t="inlineStr">
        <is>
          <t>Link check</t>
        </is>
      </c>
      <c r="I3191">
        <f>I3188-I1522</f>
        <v/>
      </c>
      <c r="N3191">
        <f>N3188-N1522</f>
        <v/>
      </c>
      <c r="S3191">
        <f>S3188-S1522</f>
        <v/>
      </c>
      <c r="X3191">
        <f>X3188-X1522</f>
        <v/>
      </c>
      <c r="AC3191">
        <f>AC3188-AC1522</f>
        <v/>
      </c>
      <c r="AH3191">
        <f>AH3188-AH1522</f>
        <v/>
      </c>
      <c r="AM3191">
        <f>AM3188-AM1522</f>
        <v/>
      </c>
      <c r="AR3191">
        <f>AR3188-AR1522</f>
        <v/>
      </c>
      <c r="AV3191">
        <f>AV3188-AV1522</f>
        <v/>
      </c>
      <c r="AW3191">
        <f>AW3188-AW1522</f>
        <v/>
      </c>
      <c r="BB3191">
        <f>BB3188-BB1522</f>
        <v/>
      </c>
    </row>
    <row r="3193">
      <c r="A3193" t="inlineStr">
        <is>
          <t>Regional</t>
        </is>
      </c>
    </row>
    <row r="3194">
      <c r="A3194" t="inlineStr">
        <is>
          <t>Average Seating Capacity</t>
        </is>
      </c>
    </row>
    <row r="3195">
      <c r="A3195" t="inlineStr">
        <is>
          <t>Bombardier CRJ 200</t>
        </is>
      </c>
      <c r="C3195" t="inlineStr">
        <is>
          <t>Actual</t>
        </is>
      </c>
      <c r="D3195" t="inlineStr">
        <is>
          <t>QQQQ</t>
        </is>
      </c>
      <c r="I3195" t="n">
        <v>50</v>
      </c>
      <c r="N3195" t="n">
        <v>50</v>
      </c>
      <c r="S3195" t="n">
        <v>50</v>
      </c>
    </row>
    <row r="3196">
      <c r="A3196" t="inlineStr">
        <is>
          <t>Bombardier CRJ 700</t>
        </is>
      </c>
      <c r="C3196" t="inlineStr">
        <is>
          <t>Actual</t>
        </is>
      </c>
      <c r="D3196" t="inlineStr">
        <is>
          <t>QQQQ</t>
        </is>
      </c>
      <c r="I3196" t="n">
        <v>65</v>
      </c>
      <c r="N3196" t="n">
        <v>65</v>
      </c>
      <c r="S3196" t="n">
        <v>65</v>
      </c>
    </row>
    <row r="3197">
      <c r="A3197" t="inlineStr">
        <is>
          <t>Bombardier CRJ 900</t>
        </is>
      </c>
      <c r="C3197" t="inlineStr">
        <is>
          <t>Actual</t>
        </is>
      </c>
      <c r="D3197" t="inlineStr">
        <is>
          <t>QQQQ</t>
        </is>
      </c>
      <c r="N3197" t="n">
        <v>78</v>
      </c>
      <c r="S3197" t="n">
        <v>76</v>
      </c>
    </row>
    <row r="3198">
      <c r="A3198" t="inlineStr">
        <is>
          <t>De Havilland Dash 8 -100</t>
        </is>
      </c>
      <c r="C3198" t="inlineStr">
        <is>
          <t>Actual</t>
        </is>
      </c>
      <c r="D3198" t="inlineStr">
        <is>
          <t>QQQQ</t>
        </is>
      </c>
      <c r="I3198" t="n">
        <v>37</v>
      </c>
      <c r="N3198" t="n">
        <v>37</v>
      </c>
      <c r="S3198" t="n">
        <v>37</v>
      </c>
    </row>
    <row r="3199">
      <c r="A3199" t="inlineStr">
        <is>
          <t>De Havilland Dash 8 -300</t>
        </is>
      </c>
      <c r="C3199" t="inlineStr">
        <is>
          <t>Actual</t>
        </is>
      </c>
      <c r="D3199" t="inlineStr">
        <is>
          <t>QQQQ</t>
        </is>
      </c>
      <c r="I3199" t="n">
        <v>50</v>
      </c>
      <c r="N3199" t="n">
        <v>50</v>
      </c>
      <c r="S3199" t="n">
        <v>50</v>
      </c>
    </row>
    <row r="3200">
      <c r="A3200" t="inlineStr">
        <is>
          <t>Embraer ERJ 175</t>
        </is>
      </c>
      <c r="C3200" t="inlineStr">
        <is>
          <t>Actual</t>
        </is>
      </c>
      <c r="D3200" t="inlineStr">
        <is>
          <t>QQQQ</t>
        </is>
      </c>
      <c r="S3200" t="n">
        <v>76</v>
      </c>
    </row>
    <row r="3201">
      <c r="A3201" t="inlineStr">
        <is>
          <t>Embraer ERJ 140</t>
        </is>
      </c>
      <c r="C3201" t="inlineStr">
        <is>
          <t>Actual</t>
        </is>
      </c>
      <c r="D3201" t="inlineStr">
        <is>
          <t>QQQQ</t>
        </is>
      </c>
      <c r="I3201" t="n">
        <v>44</v>
      </c>
      <c r="N3201" t="n">
        <v>44</v>
      </c>
      <c r="S3201" t="n">
        <v>44</v>
      </c>
    </row>
    <row r="3202">
      <c r="A3202" t="inlineStr">
        <is>
          <t>Embraer ERJ 145</t>
        </is>
      </c>
      <c r="C3202" t="inlineStr">
        <is>
          <t>Actual</t>
        </is>
      </c>
      <c r="D3202" t="inlineStr">
        <is>
          <t>QQQQ</t>
        </is>
      </c>
      <c r="I3202" t="n">
        <v>50</v>
      </c>
      <c r="N3202" t="n">
        <v>50</v>
      </c>
      <c r="S3202" t="n">
        <v>50</v>
      </c>
    </row>
    <row r="3203">
      <c r="A3203" t="inlineStr">
        <is>
          <t>Saab 340B</t>
        </is>
      </c>
      <c r="C3203" t="inlineStr">
        <is>
          <t>Actual</t>
        </is>
      </c>
      <c r="D3203" t="inlineStr">
        <is>
          <t>QQQQ</t>
        </is>
      </c>
      <c r="I3203" t="n">
        <v>34</v>
      </c>
      <c r="N3203" t="n">
        <v>34</v>
      </c>
      <c r="S3203" t="n">
        <v>34</v>
      </c>
    </row>
    <row r="3205">
      <c r="A3205" t="inlineStr">
        <is>
          <t>Owned</t>
        </is>
      </c>
    </row>
    <row r="3206">
      <c r="A3206" t="inlineStr">
        <is>
          <t>Bombardier CRJ 200</t>
        </is>
      </c>
      <c r="C3206" t="inlineStr">
        <is>
          <t>Actual</t>
        </is>
      </c>
      <c r="D3206" t="inlineStr">
        <is>
          <t>QQQQ</t>
        </is>
      </c>
      <c r="I3206" t="n">
        <v>12</v>
      </c>
      <c r="N3206" t="n">
        <v>12</v>
      </c>
      <c r="S3206" t="n">
        <v>12</v>
      </c>
    </row>
    <row r="3207">
      <c r="A3207" t="inlineStr">
        <is>
          <t>Bombardier CRJ 700</t>
        </is>
      </c>
      <c r="C3207" t="inlineStr">
        <is>
          <t>Actual</t>
        </is>
      </c>
      <c r="D3207" t="inlineStr">
        <is>
          <t>QQQQ</t>
        </is>
      </c>
      <c r="I3207" t="n">
        <v>54</v>
      </c>
      <c r="N3207" t="n">
        <v>54</v>
      </c>
      <c r="S3207" t="n">
        <v>54</v>
      </c>
    </row>
    <row r="3208">
      <c r="A3208" t="inlineStr">
        <is>
          <t>Bombardier CRJ 900</t>
        </is>
      </c>
      <c r="C3208" t="inlineStr">
        <is>
          <t>Actual</t>
        </is>
      </c>
      <c r="D3208" t="inlineStr">
        <is>
          <t>QQQQ</t>
        </is>
      </c>
      <c r="N3208" t="n">
        <v>16</v>
      </c>
      <c r="S3208" t="n">
        <v>36</v>
      </c>
    </row>
    <row r="3209">
      <c r="A3209" t="inlineStr">
        <is>
          <t>De Havilland Dash 8 -100</t>
        </is>
      </c>
      <c r="C3209" t="inlineStr">
        <is>
          <t>Actual</t>
        </is>
      </c>
      <c r="D3209" t="inlineStr">
        <is>
          <t>QQQQ</t>
        </is>
      </c>
      <c r="I3209" t="n">
        <v>29</v>
      </c>
      <c r="N3209" t="n">
        <v>27</v>
      </c>
      <c r="S3209" t="n">
        <v>26</v>
      </c>
    </row>
    <row r="3210">
      <c r="A3210" t="inlineStr">
        <is>
          <t>Embraer ERJ 175</t>
        </is>
      </c>
      <c r="C3210" t="inlineStr">
        <is>
          <t>Actual</t>
        </is>
      </c>
      <c r="D3210" t="inlineStr">
        <is>
          <t>QQQQ</t>
        </is>
      </c>
      <c r="S3210" t="n">
        <v>24</v>
      </c>
    </row>
    <row r="3211">
      <c r="A3211" t="inlineStr">
        <is>
          <t>Embraer ERJ 140</t>
        </is>
      </c>
      <c r="C3211" t="inlineStr">
        <is>
          <t>Actual</t>
        </is>
      </c>
      <c r="D3211" t="inlineStr">
        <is>
          <t>QQQQ</t>
        </is>
      </c>
      <c r="I3211" t="n">
        <v>59</v>
      </c>
      <c r="N3211" t="n">
        <v>34</v>
      </c>
      <c r="S3211" t="n">
        <v>14</v>
      </c>
    </row>
    <row r="3212">
      <c r="A3212" t="inlineStr">
        <is>
          <t>Embraer ERJ 145</t>
        </is>
      </c>
      <c r="C3212" t="inlineStr">
        <is>
          <t>Actual</t>
        </is>
      </c>
      <c r="D3212" t="inlineStr">
        <is>
          <t>QQQQ</t>
        </is>
      </c>
      <c r="I3212" t="n">
        <v>118</v>
      </c>
      <c r="N3212" t="n">
        <v>118</v>
      </c>
      <c r="S3212" t="n">
        <v>118</v>
      </c>
    </row>
    <row r="3213">
      <c r="A3213" t="inlineStr">
        <is>
          <t>Total</t>
        </is>
      </c>
      <c r="C3213" t="inlineStr">
        <is>
          <t>Actual</t>
        </is>
      </c>
      <c r="D3213" t="inlineStr">
        <is>
          <t>QQQQ</t>
        </is>
      </c>
      <c r="I3213" t="n">
        <v>272</v>
      </c>
      <c r="N3213" t="n">
        <v>261</v>
      </c>
      <c r="S3213" t="n">
        <v>284</v>
      </c>
    </row>
    <row r="3214">
      <c r="A3214" t="inlineStr">
        <is>
          <t>Total-c</t>
        </is>
      </c>
      <c r="I3214">
        <f>SUM(I3206:I3212)</f>
        <v/>
      </c>
      <c r="N3214">
        <f>SUM(N3206:N3212)</f>
        <v/>
      </c>
      <c r="S3214">
        <f>SUM(S3206:S3212)</f>
        <v/>
      </c>
      <c r="X3214">
        <f>SUM(X3206:X3212)</f>
        <v/>
      </c>
      <c r="AC3214">
        <f>SUM(AC3206:AC3212)</f>
        <v/>
      </c>
      <c r="AH3214">
        <f>SUM(AH3206:AH3212)</f>
        <v/>
      </c>
      <c r="AM3214">
        <f>SUM(AM3206:AM3212)</f>
        <v/>
      </c>
      <c r="AR3214">
        <f>SUM(AR3206:AR3212)</f>
        <v/>
      </c>
      <c r="AV3214">
        <f>SUM(AV3206:AV3212)</f>
        <v/>
      </c>
    </row>
    <row r="3215">
      <c r="A3215" t="inlineStr">
        <is>
          <t>Sum check</t>
        </is>
      </c>
      <c r="I3215">
        <f>I3213-I3214</f>
        <v/>
      </c>
      <c r="N3215">
        <f>N3213-N3214</f>
        <v/>
      </c>
      <c r="S3215">
        <f>S3213-S3214</f>
        <v/>
      </c>
      <c r="X3215">
        <f>X3213-X3214</f>
        <v/>
      </c>
      <c r="AC3215">
        <f>AC3213-AC3214</f>
        <v/>
      </c>
      <c r="AH3215">
        <f>AH3213-AH3214</f>
        <v/>
      </c>
      <c r="AM3215">
        <f>AM3213-AM3214</f>
        <v/>
      </c>
      <c r="AR3215">
        <f>AR3213-AR3214</f>
        <v/>
      </c>
      <c r="AV3215">
        <f>AV3213-AV3214</f>
        <v/>
      </c>
    </row>
    <row r="3217">
      <c r="A3217" t="inlineStr">
        <is>
          <t>Operating leases</t>
        </is>
      </c>
    </row>
    <row r="3218">
      <c r="A3218" t="inlineStr">
        <is>
          <t>Bombardier CRJ 200</t>
        </is>
      </c>
      <c r="C3218" t="inlineStr">
        <is>
          <t>Actual</t>
        </is>
      </c>
      <c r="D3218" t="inlineStr">
        <is>
          <t>QQQQ</t>
        </is>
      </c>
      <c r="I3218" t="n">
        <v>23</v>
      </c>
      <c r="N3218" t="n">
        <v>23</v>
      </c>
      <c r="S3218" t="n">
        <v>23</v>
      </c>
    </row>
    <row r="3219">
      <c r="A3219" t="inlineStr">
        <is>
          <t>Bombardier CRJ 700</t>
        </is>
      </c>
      <c r="C3219" t="inlineStr">
        <is>
          <t>Actual</t>
        </is>
      </c>
      <c r="D3219" t="inlineStr">
        <is>
          <t>QQQQ</t>
        </is>
      </c>
      <c r="I3219" t="n">
        <v>7</v>
      </c>
      <c r="N3219" t="n">
        <v>7</v>
      </c>
      <c r="S3219" t="n">
        <v>7</v>
      </c>
    </row>
    <row r="3220">
      <c r="A3220" t="inlineStr">
        <is>
          <t>De Havilland Dash 8 -300</t>
        </is>
      </c>
      <c r="C3220" t="inlineStr">
        <is>
          <t>Actual</t>
        </is>
      </c>
      <c r="D3220" t="inlineStr">
        <is>
          <t>QQQQ</t>
        </is>
      </c>
      <c r="I3220" t="n">
        <v>11</v>
      </c>
      <c r="N3220" t="n">
        <v>11</v>
      </c>
      <c r="S3220" t="n">
        <v>11</v>
      </c>
    </row>
    <row r="3221">
      <c r="A3221" t="inlineStr">
        <is>
          <t>Total</t>
        </is>
      </c>
      <c r="C3221" t="inlineStr">
        <is>
          <t>Actual</t>
        </is>
      </c>
      <c r="D3221" t="inlineStr">
        <is>
          <t>QQQQ</t>
        </is>
      </c>
      <c r="I3221" t="n">
        <v>41</v>
      </c>
      <c r="N3221" t="n">
        <v>41</v>
      </c>
      <c r="S3221" t="n">
        <v>41</v>
      </c>
    </row>
    <row r="3222">
      <c r="A3222" t="inlineStr">
        <is>
          <t>Total-c</t>
        </is>
      </c>
      <c r="I3222">
        <f>SUM(I3218:I3220)</f>
        <v/>
      </c>
      <c r="N3222">
        <f>SUM(N3218:N3220)</f>
        <v/>
      </c>
      <c r="S3222">
        <f>SUM(S3218:S3220)</f>
        <v/>
      </c>
      <c r="X3222">
        <f>SUM(X3218:X3220)</f>
        <v/>
      </c>
      <c r="AC3222">
        <f>SUM(AC3218:AC3220)</f>
        <v/>
      </c>
      <c r="AH3222">
        <f>SUM(AH3218:AH3220)</f>
        <v/>
      </c>
      <c r="AM3222">
        <f>SUM(AM3218:AM3220)</f>
        <v/>
      </c>
      <c r="AR3222">
        <f>SUM(AR3218:AR3220)</f>
        <v/>
      </c>
      <c r="AV3222">
        <f>SUM(AV3218:AV3220)</f>
        <v/>
      </c>
    </row>
    <row r="3223">
      <c r="A3223" t="inlineStr">
        <is>
          <t>Sum check</t>
        </is>
      </c>
      <c r="I3223">
        <f>I3221-I3222</f>
        <v/>
      </c>
      <c r="N3223">
        <f>N3221-N3222</f>
        <v/>
      </c>
      <c r="S3223">
        <f>S3221-S3222</f>
        <v/>
      </c>
      <c r="X3223">
        <f>X3221-X3222</f>
        <v/>
      </c>
      <c r="AC3223">
        <f>AC3221-AC3222</f>
        <v/>
      </c>
      <c r="AH3223">
        <f>AH3221-AH3222</f>
        <v/>
      </c>
      <c r="AM3223">
        <f>AM3221-AM3222</f>
        <v/>
      </c>
      <c r="AR3223">
        <f>AR3221-AR3222</f>
        <v/>
      </c>
      <c r="AV3223">
        <f>AV3221-AV3222</f>
        <v/>
      </c>
    </row>
    <row r="3225">
      <c r="A3225" t="inlineStr">
        <is>
          <t>Total</t>
        </is>
      </c>
    </row>
    <row r="3226">
      <c r="A3226" t="inlineStr">
        <is>
          <t>Bombardier CRJ 200</t>
        </is>
      </c>
      <c r="C3226" t="inlineStr">
        <is>
          <t>Actual</t>
        </is>
      </c>
      <c r="D3226" t="inlineStr">
        <is>
          <t>QQQQ</t>
        </is>
      </c>
      <c r="I3226" t="n">
        <v>35</v>
      </c>
      <c r="N3226" t="n">
        <v>35</v>
      </c>
      <c r="S3226" t="n">
        <v>35</v>
      </c>
    </row>
    <row r="3227">
      <c r="A3227" t="inlineStr">
        <is>
          <t>Bombardier CRJ 700</t>
        </is>
      </c>
      <c r="C3227" t="inlineStr">
        <is>
          <t>Actual</t>
        </is>
      </c>
      <c r="D3227" t="inlineStr">
        <is>
          <t>QQQQ</t>
        </is>
      </c>
      <c r="I3227" t="n">
        <v>61</v>
      </c>
      <c r="N3227" t="n">
        <v>61</v>
      </c>
      <c r="S3227" t="n">
        <v>61</v>
      </c>
    </row>
    <row r="3228">
      <c r="A3228" t="inlineStr">
        <is>
          <t>Bombardier CRJ 900</t>
        </is>
      </c>
      <c r="C3228" t="inlineStr">
        <is>
          <t>Actual</t>
        </is>
      </c>
      <c r="D3228" t="inlineStr">
        <is>
          <t>QQQQ</t>
        </is>
      </c>
      <c r="N3228" t="n">
        <v>16</v>
      </c>
      <c r="S3228" t="n">
        <v>36</v>
      </c>
    </row>
    <row r="3229">
      <c r="A3229" t="inlineStr">
        <is>
          <t>De Havilland Dash 8 -100</t>
        </is>
      </c>
      <c r="C3229" t="inlineStr">
        <is>
          <t>Actual</t>
        </is>
      </c>
      <c r="D3229" t="inlineStr">
        <is>
          <t>QQQQ</t>
        </is>
      </c>
      <c r="I3229" t="n">
        <v>29</v>
      </c>
      <c r="N3229" t="n">
        <v>27</v>
      </c>
      <c r="S3229" t="n">
        <v>26</v>
      </c>
    </row>
    <row r="3230">
      <c r="A3230" t="inlineStr">
        <is>
          <t>De Havilland Dash 8 -300</t>
        </is>
      </c>
      <c r="C3230" t="inlineStr">
        <is>
          <t>Actual</t>
        </is>
      </c>
      <c r="D3230" t="inlineStr">
        <is>
          <t>QQQQ</t>
        </is>
      </c>
      <c r="I3230" t="n">
        <v>11</v>
      </c>
      <c r="N3230" t="n">
        <v>11</v>
      </c>
      <c r="S3230" t="n">
        <v>11</v>
      </c>
    </row>
    <row r="3231">
      <c r="A3231" t="inlineStr">
        <is>
          <t>Embraer ERJ 175</t>
        </is>
      </c>
      <c r="C3231" t="inlineStr">
        <is>
          <t>Actual</t>
        </is>
      </c>
      <c r="D3231" t="inlineStr">
        <is>
          <t>QQQQ</t>
        </is>
      </c>
      <c r="S3231" t="n">
        <v>24</v>
      </c>
    </row>
    <row r="3232">
      <c r="A3232" t="inlineStr">
        <is>
          <t>Embraer ERJ 140</t>
        </is>
      </c>
      <c r="C3232" t="inlineStr">
        <is>
          <t>Actual</t>
        </is>
      </c>
      <c r="D3232" t="inlineStr">
        <is>
          <t>QQQQ</t>
        </is>
      </c>
      <c r="I3232" t="n">
        <v>59</v>
      </c>
      <c r="N3232" t="n">
        <v>34</v>
      </c>
      <c r="S3232" t="n">
        <v>14</v>
      </c>
    </row>
    <row r="3233">
      <c r="A3233" t="inlineStr">
        <is>
          <t>Embraer ERJ 145</t>
        </is>
      </c>
      <c r="C3233" t="inlineStr">
        <is>
          <t>Actual</t>
        </is>
      </c>
      <c r="D3233" t="inlineStr">
        <is>
          <t>QQQQ</t>
        </is>
      </c>
      <c r="I3233" t="n">
        <v>118</v>
      </c>
      <c r="N3233" t="n">
        <v>118</v>
      </c>
      <c r="S3233" t="n">
        <v>118</v>
      </c>
    </row>
    <row r="3234">
      <c r="A3234" t="inlineStr">
        <is>
          <t>Total</t>
        </is>
      </c>
      <c r="C3234" t="inlineStr">
        <is>
          <t>Actual</t>
        </is>
      </c>
      <c r="D3234" t="inlineStr">
        <is>
          <t>QQQQ</t>
        </is>
      </c>
      <c r="I3234" t="n">
        <v>313</v>
      </c>
      <c r="N3234" t="n">
        <v>302</v>
      </c>
      <c r="S3234" t="n">
        <v>325</v>
      </c>
    </row>
    <row r="3235">
      <c r="A3235" t="inlineStr">
        <is>
          <t>Total-c</t>
        </is>
      </c>
      <c r="I3235">
        <f>SUM(I3226:I3233)</f>
        <v/>
      </c>
      <c r="N3235">
        <f>SUM(N3226:N3233)</f>
        <v/>
      </c>
      <c r="S3235">
        <f>SUM(S3226:S3233)</f>
        <v/>
      </c>
      <c r="X3235">
        <f>SUM(X3226:X3233)</f>
        <v/>
      </c>
      <c r="AC3235">
        <f>SUM(AC3226:AC3233)</f>
        <v/>
      </c>
      <c r="AH3235">
        <f>SUM(AH3226:AH3233)</f>
        <v/>
      </c>
      <c r="AM3235">
        <f>SUM(AM3226:AM3233)</f>
        <v/>
      </c>
      <c r="AR3235">
        <f>SUM(AR3226:AR3233)</f>
        <v/>
      </c>
      <c r="AV3235">
        <f>SUM(AV3226:AV3233)</f>
        <v/>
      </c>
    </row>
    <row r="3236">
      <c r="A3236" t="inlineStr">
        <is>
          <t>Sum check</t>
        </is>
      </c>
      <c r="I3236">
        <f>I3234-I3235</f>
        <v/>
      </c>
      <c r="N3236">
        <f>N3234-N3235</f>
        <v/>
      </c>
      <c r="S3236">
        <f>S3234-S3235</f>
        <v/>
      </c>
      <c r="X3236">
        <f>X3234-X3235</f>
        <v/>
      </c>
      <c r="AC3236">
        <f>AC3234-AC3235</f>
        <v/>
      </c>
      <c r="AH3236">
        <f>AH3234-AH3235</f>
        <v/>
      </c>
      <c r="AM3236">
        <f>AM3234-AM3235</f>
        <v/>
      </c>
      <c r="AR3236">
        <f>AR3234-AR3235</f>
        <v/>
      </c>
      <c r="AV3236">
        <f>AV3234-AV3235</f>
        <v/>
      </c>
    </row>
    <row r="3238">
      <c r="A3238" t="inlineStr">
        <is>
          <t>Average age (years)</t>
        </is>
      </c>
    </row>
    <row r="3239">
      <c r="A3239" t="inlineStr">
        <is>
          <t>Bombardier CRJ 200</t>
        </is>
      </c>
      <c r="C3239" t="inlineStr">
        <is>
          <t>Actual</t>
        </is>
      </c>
      <c r="D3239" t="inlineStr">
        <is>
          <t>QQQQ</t>
        </is>
      </c>
      <c r="I3239" t="n">
        <v>10</v>
      </c>
      <c r="N3239" t="n">
        <v>12</v>
      </c>
      <c r="S3239" t="n">
        <v>12</v>
      </c>
    </row>
    <row r="3240">
      <c r="A3240" t="inlineStr">
        <is>
          <t>Bombardier CRJ 700</t>
        </is>
      </c>
      <c r="C3240" t="inlineStr">
        <is>
          <t>Actual</t>
        </is>
      </c>
      <c r="D3240" t="inlineStr">
        <is>
          <t>QQQQ</t>
        </is>
      </c>
      <c r="I3240" t="n">
        <v>8</v>
      </c>
      <c r="N3240" t="n">
        <v>9</v>
      </c>
      <c r="S3240" t="n">
        <v>10</v>
      </c>
    </row>
    <row r="3241">
      <c r="A3241" t="inlineStr">
        <is>
          <t>Bombardier CRJ 900</t>
        </is>
      </c>
      <c r="C3241" t="inlineStr">
        <is>
          <t>Actual</t>
        </is>
      </c>
      <c r="D3241" t="inlineStr">
        <is>
          <t>QQQQ</t>
        </is>
      </c>
      <c r="N3241" t="n">
        <v>9</v>
      </c>
      <c r="S3241" t="n">
        <v>1</v>
      </c>
    </row>
    <row r="3242">
      <c r="A3242" t="inlineStr">
        <is>
          <t>De Havilland Dash 8 -100</t>
        </is>
      </c>
      <c r="C3242" t="inlineStr">
        <is>
          <t>Actual</t>
        </is>
      </c>
      <c r="D3242" t="inlineStr">
        <is>
          <t>QQQQ</t>
        </is>
      </c>
      <c r="I3242" t="n">
        <v>24</v>
      </c>
      <c r="N3242" t="n">
        <v>25</v>
      </c>
      <c r="S3242" t="n">
        <v>26</v>
      </c>
    </row>
    <row r="3243">
      <c r="A3243" t="inlineStr">
        <is>
          <t>De Havilland Dash 8 -300</t>
        </is>
      </c>
      <c r="C3243" t="inlineStr">
        <is>
          <t>Actual</t>
        </is>
      </c>
      <c r="D3243" t="inlineStr">
        <is>
          <t>QQQQ</t>
        </is>
      </c>
      <c r="I3243" t="n">
        <v>22</v>
      </c>
      <c r="N3243" t="n">
        <v>23</v>
      </c>
      <c r="S3243" t="n">
        <v>24</v>
      </c>
    </row>
    <row r="3244">
      <c r="A3244" t="inlineStr">
        <is>
          <t>Embraer ERJ 175</t>
        </is>
      </c>
      <c r="C3244" t="inlineStr">
        <is>
          <t>Actual</t>
        </is>
      </c>
      <c r="D3244" t="inlineStr">
        <is>
          <t>QQQQ</t>
        </is>
      </c>
      <c r="S3244" t="n">
        <v>1</v>
      </c>
    </row>
    <row r="3245">
      <c r="A3245" t="inlineStr">
        <is>
          <t>Embraer ERJ 140</t>
        </is>
      </c>
      <c r="C3245" t="inlineStr">
        <is>
          <t>Actual</t>
        </is>
      </c>
      <c r="D3245" t="inlineStr">
        <is>
          <t>QQQQ</t>
        </is>
      </c>
      <c r="I3245" t="n">
        <v>12</v>
      </c>
      <c r="N3245" t="n">
        <v>12</v>
      </c>
      <c r="S3245" t="n">
        <v>13</v>
      </c>
    </row>
    <row r="3246">
      <c r="A3246" t="inlineStr">
        <is>
          <t>Embraer ERJ 145</t>
        </is>
      </c>
      <c r="C3246" t="inlineStr">
        <is>
          <t>Actual</t>
        </is>
      </c>
      <c r="D3246" t="inlineStr">
        <is>
          <t>QQQQ</t>
        </is>
      </c>
      <c r="I3246" t="n">
        <v>12</v>
      </c>
      <c r="N3246" t="n">
        <v>13</v>
      </c>
      <c r="S3246" t="n">
        <v>14</v>
      </c>
    </row>
    <row r="3247">
      <c r="A3247" t="inlineStr">
        <is>
          <t>Total</t>
        </is>
      </c>
      <c r="C3247" t="inlineStr">
        <is>
          <t>Actual</t>
        </is>
      </c>
      <c r="D3247" t="inlineStr">
        <is>
          <t>QQQQ</t>
        </is>
      </c>
      <c r="I3247" t="n">
        <v>12</v>
      </c>
      <c r="N3247" t="n">
        <v>12</v>
      </c>
      <c r="S3247" t="n">
        <v>12</v>
      </c>
    </row>
    <row r="3249">
      <c r="A3249" t="inlineStr">
        <is>
          <t>In-Temporary storage</t>
        </is>
      </c>
    </row>
    <row r="3250">
      <c r="A3250" t="inlineStr">
        <is>
          <t>De Havilland Dash 8 -100</t>
        </is>
      </c>
      <c r="C3250" t="inlineStr">
        <is>
          <t>Actual</t>
        </is>
      </c>
      <c r="D3250" t="inlineStr">
        <is>
          <t>QQQQ</t>
        </is>
      </c>
      <c r="S3250" t="n">
        <v>1</v>
      </c>
    </row>
    <row r="3251">
      <c r="A3251" t="inlineStr">
        <is>
          <t>Saab 340B</t>
        </is>
      </c>
      <c r="C3251" t="inlineStr">
        <is>
          <t>Actual</t>
        </is>
      </c>
      <c r="D3251" t="inlineStr">
        <is>
          <t>QQQQ</t>
        </is>
      </c>
      <c r="S3251" t="n">
        <v>29</v>
      </c>
    </row>
    <row r="3252">
      <c r="A3252" t="inlineStr">
        <is>
          <t>Total</t>
        </is>
      </c>
      <c r="C3252" t="inlineStr">
        <is>
          <t>Actual</t>
        </is>
      </c>
      <c r="D3252" t="inlineStr">
        <is>
          <t>QQQQ</t>
        </is>
      </c>
      <c r="S3252" t="n">
        <v>30</v>
      </c>
    </row>
    <row r="3253">
      <c r="A3253" t="inlineStr">
        <is>
          <t>Total-c</t>
        </is>
      </c>
      <c r="I3253">
        <f>SUM(I3250:I3251)</f>
        <v/>
      </c>
      <c r="N3253">
        <f>SUM(N3250:N3251)</f>
        <v/>
      </c>
      <c r="S3253">
        <f>SUM(S3250:S3251)</f>
        <v/>
      </c>
      <c r="X3253">
        <f>SUM(X3250:X3251)</f>
        <v/>
      </c>
      <c r="AC3253">
        <f>SUM(AC3250:AC3251)</f>
        <v/>
      </c>
      <c r="AH3253">
        <f>SUM(AH3250:AH3251)</f>
        <v/>
      </c>
      <c r="AM3253">
        <f>SUM(AM3250:AM3251)</f>
        <v/>
      </c>
      <c r="AR3253">
        <f>SUM(AR3250:AR3251)</f>
        <v/>
      </c>
      <c r="AV3253">
        <f>SUM(AV3250:AV3251)</f>
        <v/>
      </c>
    </row>
    <row r="3254">
      <c r="A3254" t="inlineStr">
        <is>
          <t>Sum check</t>
        </is>
      </c>
      <c r="I3254">
        <f>I3252-I3253</f>
        <v/>
      </c>
      <c r="N3254">
        <f>N3252-N3253</f>
        <v/>
      </c>
      <c r="S3254">
        <f>S3252-S3253</f>
        <v/>
      </c>
      <c r="X3254">
        <f>X3252-X3253</f>
        <v/>
      </c>
      <c r="AC3254">
        <f>AC3252-AC3253</f>
        <v/>
      </c>
      <c r="AH3254">
        <f>AH3252-AH3253</f>
        <v/>
      </c>
      <c r="AM3254">
        <f>AM3252-AM3253</f>
        <v/>
      </c>
      <c r="AR3254">
        <f>AR3252-AR3253</f>
        <v/>
      </c>
      <c r="AV3254">
        <f>AV3252-AV3253</f>
        <v/>
      </c>
    </row>
    <row r="3256">
      <c r="A3256" t="inlineStr">
        <is>
          <t>Non-operating aircrafts</t>
        </is>
      </c>
    </row>
    <row r="3257">
      <c r="A3257" t="inlineStr">
        <is>
          <t>De Havilland Dash 8 -100</t>
        </is>
      </c>
      <c r="C3257" t="inlineStr">
        <is>
          <t>Actual</t>
        </is>
      </c>
      <c r="D3257" t="inlineStr">
        <is>
          <t>QQQQ</t>
        </is>
      </c>
      <c r="N3257" t="n">
        <v>5</v>
      </c>
    </row>
    <row r="3258">
      <c r="A3258" t="inlineStr">
        <is>
          <t>Embraer ERJ 140</t>
        </is>
      </c>
      <c r="C3258" t="inlineStr">
        <is>
          <t>Actual</t>
        </is>
      </c>
      <c r="D3258" t="inlineStr">
        <is>
          <t>QQQQ</t>
        </is>
      </c>
      <c r="N3258" t="n">
        <v>25</v>
      </c>
      <c r="S3258" t="n">
        <v>45</v>
      </c>
    </row>
    <row r="3259">
      <c r="A3259" t="inlineStr">
        <is>
          <t>Saab 340B</t>
        </is>
      </c>
      <c r="C3259" t="inlineStr">
        <is>
          <t>Actual</t>
        </is>
      </c>
      <c r="D3259" t="inlineStr">
        <is>
          <t>QQQQ</t>
        </is>
      </c>
      <c r="I3259" t="n">
        <v>41</v>
      </c>
      <c r="N3259" t="n">
        <v>41</v>
      </c>
    </row>
    <row r="3260">
      <c r="A3260" t="inlineStr">
        <is>
          <t>Total</t>
        </is>
      </c>
      <c r="C3260" t="inlineStr">
        <is>
          <t>Actual</t>
        </is>
      </c>
      <c r="D3260" t="inlineStr">
        <is>
          <t>QQQQ</t>
        </is>
      </c>
      <c r="I3260" t="n">
        <v>41</v>
      </c>
      <c r="N3260" t="n">
        <v>71</v>
      </c>
      <c r="S3260" t="n">
        <v>45</v>
      </c>
    </row>
    <row r="3261">
      <c r="A3261" t="inlineStr">
        <is>
          <t>Total-c</t>
        </is>
      </c>
      <c r="I3261">
        <f>SUM(I3257:I3259)</f>
        <v/>
      </c>
      <c r="N3261">
        <f>SUM(N3257:N3259)</f>
        <v/>
      </c>
      <c r="S3261">
        <f>SUM(S3257:S3259)</f>
        <v/>
      </c>
      <c r="X3261">
        <f>SUM(X3257:X3259)</f>
        <v/>
      </c>
      <c r="AC3261">
        <f>SUM(AC3257:AC3259)</f>
        <v/>
      </c>
      <c r="AH3261">
        <f>SUM(AH3257:AH3259)</f>
        <v/>
      </c>
      <c r="AM3261">
        <f>SUM(AM3257:AM3259)</f>
        <v/>
      </c>
      <c r="AR3261">
        <f>SUM(AR3257:AR3259)</f>
        <v/>
      </c>
      <c r="AV3261">
        <f>SUM(AV3257:AV3259)</f>
        <v/>
      </c>
    </row>
    <row r="3262">
      <c r="A3262" t="inlineStr">
        <is>
          <t>Sum check</t>
        </is>
      </c>
      <c r="I3262">
        <f>I3260-I3261</f>
        <v/>
      </c>
      <c r="N3262">
        <f>N3260-N3261</f>
        <v/>
      </c>
      <c r="S3262">
        <f>S3260-S3261</f>
        <v/>
      </c>
      <c r="X3262">
        <f>X3260-X3261</f>
        <v/>
      </c>
      <c r="AC3262">
        <f>AC3260-AC3261</f>
        <v/>
      </c>
      <c r="AH3262">
        <f>AH3260-AH3261</f>
        <v/>
      </c>
      <c r="AM3262">
        <f>AM3260-AM3261</f>
        <v/>
      </c>
      <c r="AR3262">
        <f>AR3260-AR3261</f>
        <v/>
      </c>
      <c r="AV3262">
        <f>AV3260-AV3261</f>
        <v/>
      </c>
    </row>
    <row r="3264">
      <c r="A3264" t="inlineStr">
        <is>
          <t>Aircraft and engine purchase commitments</t>
        </is>
      </c>
    </row>
    <row r="3265">
      <c r="A3265" t="inlineStr">
        <is>
          <t>Airbus</t>
        </is>
      </c>
    </row>
    <row r="3266">
      <c r="A3266" t="inlineStr">
        <is>
          <t>A320 Neo family</t>
        </is>
      </c>
    </row>
    <row r="3267">
      <c r="A3267" t="inlineStr">
        <is>
          <t>Current year</t>
        </is>
      </c>
      <c r="C3267" t="inlineStr">
        <is>
          <t>Actual</t>
        </is>
      </c>
      <c r="D3267" t="inlineStr">
        <is>
          <t>QQQQ</t>
        </is>
      </c>
      <c r="AJ3267" t="n">
        <v>10</v>
      </c>
      <c r="AK3267" t="n">
        <v>7</v>
      </c>
      <c r="AL3267" t="n">
        <v>6</v>
      </c>
      <c r="AT3267" t="n">
        <v>13</v>
      </c>
      <c r="AU3267" t="n">
        <v>9</v>
      </c>
      <c r="AV3267" t="n">
        <v>6</v>
      </c>
      <c r="AY3267" t="n">
        <v>17</v>
      </c>
      <c r="AZ3267" t="n">
        <v>12</v>
      </c>
      <c r="BA3267" t="n">
        <v>8</v>
      </c>
    </row>
    <row r="3268">
      <c r="A3268" t="inlineStr">
        <is>
          <t>Next Year</t>
        </is>
      </c>
      <c r="C3268" t="inlineStr">
        <is>
          <t>Actual</t>
        </is>
      </c>
      <c r="D3268" t="inlineStr">
        <is>
          <t>QQQQ</t>
        </is>
      </c>
      <c r="AE3268" t="n">
        <v>22</v>
      </c>
      <c r="AF3268" t="n">
        <v>17</v>
      </c>
      <c r="AG3268" t="n">
        <v>17</v>
      </c>
      <c r="AH3268" t="n">
        <v>17</v>
      </c>
      <c r="AJ3268" t="n">
        <v>20</v>
      </c>
      <c r="AK3268" t="n">
        <v>20</v>
      </c>
      <c r="AL3268" t="n">
        <v>20</v>
      </c>
      <c r="AM3268" t="n">
        <v>18</v>
      </c>
      <c r="AR3268" t="n">
        <v>16</v>
      </c>
      <c r="AT3268" t="n">
        <v>26</v>
      </c>
      <c r="AU3268" t="n">
        <v>26</v>
      </c>
      <c r="AV3268" t="n">
        <v>26</v>
      </c>
      <c r="AW3268" t="n">
        <v>26</v>
      </c>
      <c r="AY3268" t="n">
        <v>5</v>
      </c>
      <c r="BA3268" t="n">
        <v>1</v>
      </c>
      <c r="BB3268" t="n">
        <v>2</v>
      </c>
      <c r="BD3268" t="n">
        <v>2</v>
      </c>
      <c r="BE3268" t="n">
        <v>2</v>
      </c>
      <c r="BF3268" t="n">
        <v>3</v>
      </c>
    </row>
    <row r="3269">
      <c r="A3269" t="inlineStr">
        <is>
          <t>Next 2nd Year</t>
        </is>
      </c>
      <c r="C3269" t="inlineStr">
        <is>
          <t>Actual</t>
        </is>
      </c>
      <c r="D3269" t="inlineStr">
        <is>
          <t>QQQQ</t>
        </is>
      </c>
      <c r="Z3269" t="n">
        <v>25</v>
      </c>
      <c r="AA3269" t="n">
        <v>25</v>
      </c>
      <c r="AB3269" t="n">
        <v>25</v>
      </c>
      <c r="AC3269" t="n">
        <v>25</v>
      </c>
      <c r="AE3269" t="n">
        <v>25</v>
      </c>
      <c r="AF3269" t="n">
        <v>15</v>
      </c>
      <c r="AG3269" t="n">
        <v>15</v>
      </c>
      <c r="AH3269" t="n">
        <v>15</v>
      </c>
      <c r="AJ3269" t="n">
        <v>18</v>
      </c>
      <c r="AK3269" t="n">
        <v>18</v>
      </c>
      <c r="AL3269" t="n">
        <v>18</v>
      </c>
      <c r="AM3269" t="n">
        <v>15</v>
      </c>
      <c r="AR3269" t="n">
        <v>26</v>
      </c>
      <c r="AT3269" t="n">
        <v>5</v>
      </c>
      <c r="AU3269" t="n">
        <v>5</v>
      </c>
      <c r="AV3269" t="n">
        <v>5</v>
      </c>
      <c r="AW3269" t="n">
        <v>5</v>
      </c>
      <c r="AY3269" t="n">
        <v>18</v>
      </c>
      <c r="AZ3269" t="n">
        <v>14</v>
      </c>
      <c r="BA3269" t="n">
        <v>9</v>
      </c>
      <c r="BB3269" t="n">
        <v>5</v>
      </c>
      <c r="BD3269" t="n">
        <v>22</v>
      </c>
      <c r="BE3269" t="n">
        <v>22</v>
      </c>
      <c r="BF3269" t="n">
        <v>21</v>
      </c>
    </row>
    <row r="3270">
      <c r="A3270" t="inlineStr">
        <is>
          <t>Next 3rd Year</t>
        </is>
      </c>
      <c r="C3270" t="inlineStr">
        <is>
          <t>Actual</t>
        </is>
      </c>
      <c r="D3270" t="inlineStr">
        <is>
          <t>QQQQ</t>
        </is>
      </c>
      <c r="U3270" t="n">
        <v>25</v>
      </c>
      <c r="V3270" t="n">
        <v>25</v>
      </c>
      <c r="W3270" t="n">
        <v>25</v>
      </c>
      <c r="X3270" t="n">
        <v>25</v>
      </c>
      <c r="Z3270" t="n">
        <v>25</v>
      </c>
      <c r="AA3270" t="n">
        <v>25</v>
      </c>
      <c r="AB3270" t="n">
        <v>25</v>
      </c>
      <c r="AC3270" t="n">
        <v>25</v>
      </c>
      <c r="AE3270" t="n">
        <v>25</v>
      </c>
      <c r="AF3270" t="n">
        <v>18</v>
      </c>
      <c r="AG3270" t="n">
        <v>18</v>
      </c>
      <c r="AH3270" t="n">
        <v>18</v>
      </c>
      <c r="AJ3270" t="n">
        <v>20</v>
      </c>
      <c r="AK3270" t="n">
        <v>20</v>
      </c>
      <c r="AL3270" t="n">
        <v>20</v>
      </c>
      <c r="AM3270" t="n">
        <v>25</v>
      </c>
      <c r="AR3270" t="n">
        <v>5</v>
      </c>
      <c r="AT3270" t="n">
        <v>18</v>
      </c>
      <c r="AU3270" t="n">
        <v>18</v>
      </c>
      <c r="AV3270" t="n">
        <v>18</v>
      </c>
      <c r="AW3270" t="n">
        <v>18</v>
      </c>
      <c r="AY3270" t="n">
        <v>22</v>
      </c>
      <c r="AZ3270" t="n">
        <v>25</v>
      </c>
      <c r="BA3270" t="n">
        <v>22</v>
      </c>
      <c r="BB3270" t="n">
        <v>19</v>
      </c>
      <c r="BD3270" t="n">
        <v>29</v>
      </c>
      <c r="BE3270" t="n">
        <v>35</v>
      </c>
      <c r="BF3270" t="n">
        <v>35</v>
      </c>
    </row>
    <row r="3271">
      <c r="A3271" t="inlineStr">
        <is>
          <t>Next 4th Year</t>
        </is>
      </c>
      <c r="C3271" t="inlineStr">
        <is>
          <t>Actual</t>
        </is>
      </c>
      <c r="D3271" t="inlineStr">
        <is>
          <t>QQQQ</t>
        </is>
      </c>
      <c r="S3271" t="n">
        <v>25</v>
      </c>
      <c r="U3271" t="n">
        <v>25</v>
      </c>
      <c r="V3271" t="n">
        <v>25</v>
      </c>
      <c r="W3271" t="n">
        <v>25</v>
      </c>
      <c r="X3271" t="n">
        <v>25</v>
      </c>
      <c r="Z3271" t="n">
        <v>25</v>
      </c>
      <c r="AA3271" t="n">
        <v>25</v>
      </c>
      <c r="AB3271" t="n">
        <v>25</v>
      </c>
      <c r="AC3271" t="n">
        <v>25</v>
      </c>
      <c r="AE3271" t="n">
        <v>20</v>
      </c>
      <c r="AF3271" t="n">
        <v>20</v>
      </c>
      <c r="AG3271" t="n">
        <v>20</v>
      </c>
      <c r="AH3271" t="n">
        <v>20</v>
      </c>
      <c r="AJ3271" t="n">
        <v>8</v>
      </c>
      <c r="AK3271" t="n">
        <v>8</v>
      </c>
      <c r="AL3271" t="n">
        <v>8</v>
      </c>
      <c r="AM3271" t="n">
        <v>8</v>
      </c>
      <c r="AR3271" t="n">
        <v>18</v>
      </c>
      <c r="AT3271" t="n">
        <v>22</v>
      </c>
      <c r="AU3271" t="n">
        <v>22</v>
      </c>
      <c r="AV3271" t="n">
        <v>22</v>
      </c>
      <c r="AW3271" t="n">
        <v>22</v>
      </c>
      <c r="AY3271" t="n">
        <v>5</v>
      </c>
      <c r="AZ3271" t="n">
        <v>15</v>
      </c>
      <c r="BA3271" t="n">
        <v>22</v>
      </c>
      <c r="BB3271" t="n">
        <v>29</v>
      </c>
      <c r="BD3271" t="n">
        <v>5</v>
      </c>
      <c r="BE3271" t="n">
        <v>5</v>
      </c>
      <c r="BF3271" t="n">
        <v>5</v>
      </c>
    </row>
    <row r="3272">
      <c r="A3272" t="inlineStr">
        <is>
          <t>Next 5th Year</t>
        </is>
      </c>
      <c r="C3272" t="inlineStr">
        <is>
          <t>Actual</t>
        </is>
      </c>
      <c r="D3272" t="inlineStr">
        <is>
          <t>QQQQ</t>
        </is>
      </c>
      <c r="S3272" t="n">
        <v>25</v>
      </c>
      <c r="X3272" t="n">
        <v>25</v>
      </c>
      <c r="AC3272" t="n">
        <v>20</v>
      </c>
      <c r="AH3272" t="n">
        <v>8</v>
      </c>
      <c r="AM3272" t="n">
        <v>22</v>
      </c>
      <c r="AR3272" t="n">
        <v>22</v>
      </c>
      <c r="AW3272" t="n">
        <v>5</v>
      </c>
      <c r="BB3272" t="n">
        <v>5</v>
      </c>
    </row>
    <row r="3273">
      <c r="A3273" t="inlineStr">
        <is>
          <t>Another and thereafter</t>
        </is>
      </c>
      <c r="C3273" t="inlineStr">
        <is>
          <t>Actual</t>
        </is>
      </c>
      <c r="D3273" t="inlineStr">
        <is>
          <t>QQQQ</t>
        </is>
      </c>
      <c r="S3273" t="n">
        <v>50</v>
      </c>
      <c r="U3273" t="n">
        <v>50</v>
      </c>
      <c r="V3273" t="n">
        <v>50</v>
      </c>
      <c r="W3273" t="n">
        <v>50</v>
      </c>
      <c r="X3273" t="n">
        <v>25</v>
      </c>
      <c r="Z3273" t="n">
        <v>25</v>
      </c>
      <c r="AA3273" t="n">
        <v>25</v>
      </c>
      <c r="AB3273" t="n">
        <v>25</v>
      </c>
      <c r="AC3273" t="n">
        <v>5</v>
      </c>
      <c r="AE3273" t="n">
        <v>8</v>
      </c>
      <c r="AF3273" t="n">
        <v>30</v>
      </c>
      <c r="AG3273" t="n">
        <v>30</v>
      </c>
      <c r="AH3273" t="n">
        <v>22</v>
      </c>
      <c r="AJ3273" t="n">
        <v>22</v>
      </c>
      <c r="AK3273" t="n">
        <v>42</v>
      </c>
      <c r="AL3273" t="n">
        <v>42</v>
      </c>
      <c r="AM3273" t="n">
        <v>20</v>
      </c>
      <c r="AR3273" t="n">
        <v>5</v>
      </c>
      <c r="AT3273" t="n">
        <v>5</v>
      </c>
      <c r="AU3273" t="n">
        <v>5</v>
      </c>
      <c r="AV3273" t="n">
        <v>5</v>
      </c>
      <c r="BA3273" t="n">
        <v>5</v>
      </c>
    </row>
    <row r="3274">
      <c r="A3274" t="inlineStr">
        <is>
          <t>Total</t>
        </is>
      </c>
      <c r="C3274" t="inlineStr">
        <is>
          <t>Actual</t>
        </is>
      </c>
      <c r="D3274" t="inlineStr">
        <is>
          <t>QQQQ</t>
        </is>
      </c>
      <c r="S3274" t="n">
        <v>100</v>
      </c>
      <c r="U3274" t="n">
        <v>100</v>
      </c>
      <c r="V3274" t="n">
        <v>100</v>
      </c>
      <c r="W3274" t="n">
        <v>100</v>
      </c>
      <c r="X3274" t="n">
        <v>100</v>
      </c>
      <c r="Z3274" t="n">
        <v>100</v>
      </c>
      <c r="AA3274" t="n">
        <v>100</v>
      </c>
      <c r="AB3274" t="n">
        <v>100</v>
      </c>
      <c r="AC3274" t="n">
        <v>100</v>
      </c>
      <c r="AE3274" t="n">
        <v>100</v>
      </c>
      <c r="AF3274" t="n">
        <v>100</v>
      </c>
      <c r="AG3274" t="n">
        <v>100</v>
      </c>
      <c r="AH3274" t="n">
        <v>100</v>
      </c>
      <c r="AJ3274" t="n">
        <v>98</v>
      </c>
      <c r="AK3274" t="n">
        <v>115</v>
      </c>
      <c r="AL3274" t="n">
        <v>114</v>
      </c>
      <c r="AM3274" t="n">
        <v>108</v>
      </c>
      <c r="AR3274" t="n">
        <v>92</v>
      </c>
      <c r="AT3274" t="n">
        <v>89</v>
      </c>
      <c r="AU3274" t="n">
        <v>85</v>
      </c>
      <c r="AV3274" t="n">
        <v>82</v>
      </c>
      <c r="AW3274" t="n">
        <v>76</v>
      </c>
      <c r="AY3274" t="n">
        <v>67</v>
      </c>
      <c r="AZ3274" t="n">
        <v>66</v>
      </c>
      <c r="BA3274" t="n">
        <v>67</v>
      </c>
      <c r="BB3274" t="n">
        <v>60</v>
      </c>
      <c r="BD3274" t="n">
        <v>58</v>
      </c>
      <c r="BE3274" t="n">
        <v>64</v>
      </c>
      <c r="BF3274" t="n">
        <v>64</v>
      </c>
    </row>
    <row r="3275">
      <c r="A3275" t="inlineStr">
        <is>
          <t>Total-c</t>
        </is>
      </c>
      <c r="I3275">
        <f>SUM(I3267:I3273)</f>
        <v/>
      </c>
      <c r="N3275">
        <f>SUM(N3267:N3273)</f>
        <v/>
      </c>
      <c r="S3275">
        <f>SUM(S3267:S3273)</f>
        <v/>
      </c>
      <c r="U3275">
        <f>SUM(U3267:U3273)</f>
        <v/>
      </c>
      <c r="V3275">
        <f>SUM(V3267:V3273)</f>
        <v/>
      </c>
      <c r="W3275">
        <f>SUM(W3267:W3273)</f>
        <v/>
      </c>
      <c r="X3275">
        <f>SUM(X3267:X3273)</f>
        <v/>
      </c>
      <c r="Z3275">
        <f>SUM(Z3267:Z3273)</f>
        <v/>
      </c>
      <c r="AA3275">
        <f>SUM(AA3267:AA3273)</f>
        <v/>
      </c>
      <c r="AB3275">
        <f>SUM(AB3267:AB3273)</f>
        <v/>
      </c>
      <c r="AC3275">
        <f>SUM(AC3267:AC3273)</f>
        <v/>
      </c>
      <c r="AE3275">
        <f>SUM(AE3267:AE3273)</f>
        <v/>
      </c>
      <c r="AF3275">
        <f>SUM(AF3267:AF3273)</f>
        <v/>
      </c>
      <c r="AG3275">
        <f>SUM(AG3267:AG3273)</f>
        <v/>
      </c>
      <c r="AH3275">
        <f>SUM(AH3267:AH3273)</f>
        <v/>
      </c>
      <c r="AJ3275">
        <f>SUM(AJ3267:AJ3273)</f>
        <v/>
      </c>
      <c r="AK3275">
        <f>SUM(AK3267:AK3273)</f>
        <v/>
      </c>
      <c r="AL3275">
        <f>SUM(AL3267:AL3273)</f>
        <v/>
      </c>
      <c r="AM3275">
        <f>SUM(AM3267:AM3273)</f>
        <v/>
      </c>
      <c r="AR3275">
        <f>SUM(AR3267:AR3273)</f>
        <v/>
      </c>
      <c r="AT3275">
        <f>SUM(AT3267:AT3273)</f>
        <v/>
      </c>
      <c r="AU3275">
        <f>SUM(AU3267:AU3273)</f>
        <v/>
      </c>
      <c r="AV3275">
        <f>SUM(AV3267:AV3273)</f>
        <v/>
      </c>
      <c r="AW3275">
        <f>SUM(AW3267:AW3273)</f>
        <v/>
      </c>
      <c r="AY3275">
        <f>SUM(AY3267:AY3273)</f>
        <v/>
      </c>
      <c r="AZ3275">
        <f>SUM(AZ3267:AZ3273)</f>
        <v/>
      </c>
      <c r="BA3275">
        <f>SUM(BA3267:BA3273)</f>
        <v/>
      </c>
      <c r="BB3275">
        <f>SUM(BB3267:BB3273)</f>
        <v/>
      </c>
      <c r="BD3275">
        <f>SUM(BD3267:BD3273)</f>
        <v/>
      </c>
      <c r="BE3275">
        <f>SUM(BE3267:BE3273)</f>
        <v/>
      </c>
      <c r="BF3275">
        <f>SUM(BF3267:BF3273)</f>
        <v/>
      </c>
    </row>
    <row r="3276">
      <c r="A3276" t="inlineStr">
        <is>
          <t>Sum check</t>
        </is>
      </c>
      <c r="I3276">
        <f>I3274-I3275</f>
        <v/>
      </c>
      <c r="N3276">
        <f>N3274-N3275</f>
        <v/>
      </c>
      <c r="S3276">
        <f>S3274-S3275</f>
        <v/>
      </c>
      <c r="U3276">
        <f>U3274-U3275</f>
        <v/>
      </c>
      <c r="V3276">
        <f>V3274-V3275</f>
        <v/>
      </c>
      <c r="W3276">
        <f>W3274-W3275</f>
        <v/>
      </c>
      <c r="X3276">
        <f>X3274-X3275</f>
        <v/>
      </c>
      <c r="Z3276">
        <f>Z3274-Z3275</f>
        <v/>
      </c>
      <c r="AA3276">
        <f>AA3274-AA3275</f>
        <v/>
      </c>
      <c r="AB3276">
        <f>AB3274-AB3275</f>
        <v/>
      </c>
      <c r="AC3276">
        <f>AC3274-AC3275</f>
        <v/>
      </c>
      <c r="AE3276">
        <f>AE3274-AE3275</f>
        <v/>
      </c>
      <c r="AF3276">
        <f>AF3274-AF3275</f>
        <v/>
      </c>
      <c r="AG3276">
        <f>AG3274-AG3275</f>
        <v/>
      </c>
      <c r="AH3276">
        <f>AH3274-AH3275</f>
        <v/>
      </c>
      <c r="AJ3276">
        <f>AJ3274-AJ3275</f>
        <v/>
      </c>
      <c r="AK3276">
        <f>AK3274-AK3275</f>
        <v/>
      </c>
      <c r="AL3276">
        <f>AL3274-AL3275</f>
        <v/>
      </c>
      <c r="AM3276">
        <f>AM3274-AM3275</f>
        <v/>
      </c>
      <c r="AR3276">
        <f>AR3274-AR3275</f>
        <v/>
      </c>
      <c r="AT3276">
        <f>AT3274-AT3275</f>
        <v/>
      </c>
      <c r="AU3276">
        <f>AU3274-AU3275</f>
        <v/>
      </c>
      <c r="AV3276">
        <f>AV3274-AV3275</f>
        <v/>
      </c>
      <c r="AW3276">
        <f>AW3274-AW3275</f>
        <v/>
      </c>
      <c r="AY3276">
        <f>AY3274-AY3275</f>
        <v/>
      </c>
      <c r="AZ3276">
        <f>AZ3274-AZ3275</f>
        <v/>
      </c>
      <c r="BA3276">
        <f>BA3274-BA3275</f>
        <v/>
      </c>
      <c r="BB3276">
        <f>BB3274-BB3275</f>
        <v/>
      </c>
      <c r="BD3276">
        <f>BD3274-BD3275</f>
        <v/>
      </c>
      <c r="BE3276">
        <f>BE3274-BE3275</f>
        <v/>
      </c>
      <c r="BF3276">
        <f>BF3274-BF3275</f>
        <v/>
      </c>
    </row>
    <row r="3278">
      <c r="A3278" t="inlineStr">
        <is>
          <t>A320 NEO</t>
        </is>
      </c>
    </row>
    <row r="3279">
      <c r="A3279" t="inlineStr">
        <is>
          <t>Next 2nd Year</t>
        </is>
      </c>
      <c r="C3279" t="inlineStr">
        <is>
          <t>Actual</t>
        </is>
      </c>
      <c r="D3279" t="inlineStr">
        <is>
          <t>QQQQ</t>
        </is>
      </c>
      <c r="P3279" t="n">
        <v>10</v>
      </c>
    </row>
    <row r="3280">
      <c r="A3280" t="inlineStr">
        <is>
          <t>Next 3rd Year</t>
        </is>
      </c>
      <c r="C3280" t="inlineStr">
        <is>
          <t>Actual</t>
        </is>
      </c>
      <c r="D3280" t="inlineStr">
        <is>
          <t>QQQQ</t>
        </is>
      </c>
      <c r="K3280" t="n">
        <v>10</v>
      </c>
      <c r="L3280" t="n">
        <v>10</v>
      </c>
      <c r="M3280" t="n">
        <v>10</v>
      </c>
      <c r="N3280" t="n">
        <v>10</v>
      </c>
      <c r="P3280" t="n">
        <v>25</v>
      </c>
    </row>
    <row r="3281">
      <c r="A3281" t="inlineStr">
        <is>
          <t>Next 4th Year</t>
        </is>
      </c>
      <c r="C3281" t="inlineStr">
        <is>
          <t>Actual</t>
        </is>
      </c>
      <c r="D3281" t="inlineStr">
        <is>
          <t>QQQQ</t>
        </is>
      </c>
      <c r="I3281" t="n">
        <v>10</v>
      </c>
      <c r="K3281" t="n">
        <v>25</v>
      </c>
      <c r="L3281" t="n">
        <v>25</v>
      </c>
      <c r="M3281" t="n">
        <v>25</v>
      </c>
      <c r="N3281" t="n">
        <v>25</v>
      </c>
      <c r="P3281" t="n">
        <v>25</v>
      </c>
      <c r="Q3281" t="n">
        <v>25</v>
      </c>
      <c r="R3281" t="n">
        <v>25</v>
      </c>
    </row>
    <row r="3282">
      <c r="A3282" t="inlineStr">
        <is>
          <t>Purchase</t>
        </is>
      </c>
      <c r="C3282" t="inlineStr">
        <is>
          <t>Actual</t>
        </is>
      </c>
      <c r="D3282" t="inlineStr">
        <is>
          <t>QQQQ</t>
        </is>
      </c>
      <c r="F3282" t="n">
        <v>10</v>
      </c>
      <c r="G3282" t="n">
        <v>10</v>
      </c>
      <c r="H3282" t="n">
        <v>10</v>
      </c>
    </row>
    <row r="3283">
      <c r="A3283" t="inlineStr">
        <is>
          <t>Next 5th Year</t>
        </is>
      </c>
      <c r="C3283" t="inlineStr">
        <is>
          <t>Actual</t>
        </is>
      </c>
      <c r="D3283" t="inlineStr">
        <is>
          <t>QQQQ</t>
        </is>
      </c>
      <c r="I3283" t="n">
        <v>25</v>
      </c>
      <c r="N3283" t="n">
        <v>25</v>
      </c>
    </row>
    <row r="3284">
      <c r="A3284" t="inlineStr">
        <is>
          <t>Another and thereafter</t>
        </is>
      </c>
      <c r="C3284" t="inlineStr">
        <is>
          <t>Actual</t>
        </is>
      </c>
      <c r="D3284" t="inlineStr">
        <is>
          <t>QQQQ</t>
        </is>
      </c>
      <c r="I3284" t="n">
        <v>95</v>
      </c>
      <c r="K3284" t="n">
        <v>65</v>
      </c>
      <c r="L3284" t="n">
        <v>65</v>
      </c>
      <c r="M3284" t="n">
        <v>65</v>
      </c>
      <c r="N3284" t="n">
        <v>40</v>
      </c>
      <c r="P3284" t="n">
        <v>40</v>
      </c>
      <c r="Q3284" t="n">
        <v>75</v>
      </c>
      <c r="R3284" t="n">
        <v>75</v>
      </c>
    </row>
    <row r="3285">
      <c r="A3285" t="inlineStr">
        <is>
          <t>Purchase</t>
        </is>
      </c>
      <c r="C3285" t="inlineStr">
        <is>
          <t>Actual</t>
        </is>
      </c>
      <c r="D3285" t="inlineStr">
        <is>
          <t>QQQQ</t>
        </is>
      </c>
      <c r="F3285" t="n">
        <v>120</v>
      </c>
      <c r="G3285" t="n">
        <v>120</v>
      </c>
      <c r="H3285" t="n">
        <v>120</v>
      </c>
    </row>
    <row r="3286">
      <c r="A3286" t="inlineStr">
        <is>
          <t>Total</t>
        </is>
      </c>
      <c r="C3286" t="inlineStr">
        <is>
          <t>Actual</t>
        </is>
      </c>
      <c r="D3286" t="inlineStr">
        <is>
          <t>QQQQ</t>
        </is>
      </c>
      <c r="I3286" t="n">
        <v>130</v>
      </c>
      <c r="K3286" t="n">
        <v>100</v>
      </c>
      <c r="L3286" t="n">
        <v>100</v>
      </c>
      <c r="M3286" t="n">
        <v>100</v>
      </c>
      <c r="N3286" t="n">
        <v>100</v>
      </c>
      <c r="P3286" t="n">
        <v>100</v>
      </c>
      <c r="Q3286" t="n">
        <v>100</v>
      </c>
      <c r="R3286" t="n">
        <v>100</v>
      </c>
    </row>
    <row r="3287">
      <c r="A3287" t="inlineStr">
        <is>
          <t>Total-c</t>
        </is>
      </c>
      <c r="I3287">
        <f>SUM(I3279:I3284)</f>
        <v/>
      </c>
      <c r="K3287">
        <f>SUM(K3279:K3284)</f>
        <v/>
      </c>
      <c r="L3287">
        <f>SUM(L3279:L3284)</f>
        <v/>
      </c>
      <c r="M3287">
        <f>SUM(M3279:M3284)</f>
        <v/>
      </c>
      <c r="N3287">
        <f>SUM(N3279:N3284)</f>
        <v/>
      </c>
      <c r="P3287">
        <f>SUM(P3279:P3284)</f>
        <v/>
      </c>
      <c r="Q3287">
        <f>SUM(Q3279:Q3284)</f>
        <v/>
      </c>
      <c r="R3287">
        <f>SUM(R3279:R3284)</f>
        <v/>
      </c>
      <c r="S3287">
        <f>SUM(S3279:S3284)</f>
        <v/>
      </c>
      <c r="X3287">
        <f>SUM(X3279:X3284)</f>
        <v/>
      </c>
      <c r="AC3287">
        <f>SUM(AC3279:AC3284)</f>
        <v/>
      </c>
      <c r="AH3287">
        <f>SUM(AH3279:AH3284)</f>
        <v/>
      </c>
      <c r="AM3287">
        <f>SUM(AM3279:AM3284)</f>
        <v/>
      </c>
      <c r="AR3287">
        <f>SUM(AR3279:AR3284)</f>
        <v/>
      </c>
      <c r="AV3287">
        <f>SUM(AV3279:AV3284)</f>
        <v/>
      </c>
    </row>
    <row r="3288">
      <c r="A3288" t="inlineStr">
        <is>
          <t>Sum check</t>
        </is>
      </c>
      <c r="I3288">
        <f>I3286-I3287</f>
        <v/>
      </c>
      <c r="K3288">
        <f>K3286-K3287</f>
        <v/>
      </c>
      <c r="L3288">
        <f>L3286-L3287</f>
        <v/>
      </c>
      <c r="M3288">
        <f>M3286-M3287</f>
        <v/>
      </c>
      <c r="N3288">
        <f>N3286-N3287</f>
        <v/>
      </c>
      <c r="P3288">
        <f>P3286-P3287</f>
        <v/>
      </c>
      <c r="Q3288">
        <f>Q3286-Q3287</f>
        <v/>
      </c>
      <c r="R3288">
        <f>R3286-R3287</f>
        <v/>
      </c>
      <c r="S3288">
        <f>S3286-S3287</f>
        <v/>
      </c>
      <c r="X3288">
        <f>X3286-X3287</f>
        <v/>
      </c>
      <c r="AC3288">
        <f>AC3286-AC3287</f>
        <v/>
      </c>
      <c r="AH3288">
        <f>AH3286-AH3287</f>
        <v/>
      </c>
      <c r="AM3288">
        <f>AM3286-AM3287</f>
        <v/>
      </c>
      <c r="AR3288">
        <f>AR3286-AR3287</f>
        <v/>
      </c>
      <c r="AV3288">
        <f>AV3286-AV3287</f>
        <v/>
      </c>
    </row>
    <row r="3290">
      <c r="A3290" t="inlineStr">
        <is>
          <t>Purchase</t>
        </is>
      </c>
      <c r="C3290" t="inlineStr">
        <is>
          <t>Actual</t>
        </is>
      </c>
      <c r="D3290" t="inlineStr">
        <is>
          <t>QQQQ</t>
        </is>
      </c>
      <c r="F3290" t="n">
        <v>130</v>
      </c>
      <c r="G3290" t="n">
        <v>130</v>
      </c>
      <c r="H3290" t="n">
        <v>130</v>
      </c>
    </row>
    <row r="3291">
      <c r="A3291" t="inlineStr">
        <is>
          <t>Purchase-c</t>
        </is>
      </c>
      <c r="F3291">
        <f>SUM(F3279:F3285)</f>
        <v/>
      </c>
      <c r="G3291">
        <f>SUM(G3279:G3285)</f>
        <v/>
      </c>
      <c r="H3291">
        <f>SUM(H3279:H3285)</f>
        <v/>
      </c>
      <c r="I3291">
        <f>SUM(I3279:I3285)</f>
        <v/>
      </c>
      <c r="N3291">
        <f>SUM(N3279:N3285)</f>
        <v/>
      </c>
      <c r="S3291">
        <f>SUM(S3279:S3285)</f>
        <v/>
      </c>
      <c r="X3291">
        <f>SUM(X3279:X3285)</f>
        <v/>
      </c>
      <c r="AC3291">
        <f>SUM(AC3279:AC3285)</f>
        <v/>
      </c>
      <c r="AH3291">
        <f>SUM(AH3279:AH3285)</f>
        <v/>
      </c>
      <c r="AM3291">
        <f>SUM(AM3279:AM3285)</f>
        <v/>
      </c>
      <c r="AR3291">
        <f>SUM(AR3279:AR3285)</f>
        <v/>
      </c>
      <c r="AV3291">
        <f>SUM(AV3279:AV3285)</f>
        <v/>
      </c>
    </row>
    <row r="3292">
      <c r="A3292" t="inlineStr">
        <is>
          <t>Sum check</t>
        </is>
      </c>
      <c r="F3292">
        <f>F3290-F3291</f>
        <v/>
      </c>
      <c r="G3292">
        <f>G3290-G3291</f>
        <v/>
      </c>
      <c r="H3292">
        <f>H3290-H3291</f>
        <v/>
      </c>
      <c r="I3292">
        <f>I3290-I3291</f>
        <v/>
      </c>
      <c r="N3292">
        <f>N3290-N3291</f>
        <v/>
      </c>
      <c r="S3292">
        <f>S3290-S3291</f>
        <v/>
      </c>
      <c r="X3292">
        <f>X3290-X3291</f>
        <v/>
      </c>
      <c r="AC3292">
        <f>AC3290-AC3291</f>
        <v/>
      </c>
      <c r="AH3292">
        <f>AH3290-AH3291</f>
        <v/>
      </c>
      <c r="AM3292">
        <f>AM3290-AM3291</f>
        <v/>
      </c>
      <c r="AR3292">
        <f>AR3290-AR3291</f>
        <v/>
      </c>
      <c r="AV3292">
        <f>AV3290-AV3291</f>
        <v/>
      </c>
    </row>
    <row r="3295">
      <c r="A3295" t="inlineStr">
        <is>
          <t>A320 Family</t>
        </is>
      </c>
    </row>
    <row r="3296">
      <c r="A3296" t="inlineStr">
        <is>
          <t>Current year</t>
        </is>
      </c>
      <c r="C3296" t="inlineStr">
        <is>
          <t>Actual</t>
        </is>
      </c>
      <c r="D3296" t="inlineStr">
        <is>
          <t>QQQQ</t>
        </is>
      </c>
      <c r="K3296" t="n">
        <v>40</v>
      </c>
      <c r="L3296" t="n">
        <v>29</v>
      </c>
      <c r="M3296" t="n">
        <v>11</v>
      </c>
      <c r="P3296" t="n">
        <v>29</v>
      </c>
      <c r="Q3296" t="n">
        <v>15</v>
      </c>
      <c r="R3296" t="n">
        <v>7</v>
      </c>
      <c r="U3296" t="n">
        <v>19</v>
      </c>
      <c r="V3296" t="n">
        <v>12</v>
      </c>
      <c r="W3296" t="n">
        <v>6</v>
      </c>
      <c r="Z3296" t="n">
        <v>12</v>
      </c>
      <c r="AA3296" t="n">
        <v>5</v>
      </c>
      <c r="AO3296" t="n">
        <v>13</v>
      </c>
      <c r="AP3296" t="n">
        <v>10</v>
      </c>
      <c r="AQ3296" t="n">
        <v>6</v>
      </c>
    </row>
    <row r="3297">
      <c r="A3297" t="inlineStr">
        <is>
          <t>Lease</t>
        </is>
      </c>
      <c r="C3297" t="inlineStr">
        <is>
          <t>Actual</t>
        </is>
      </c>
      <c r="D3297" t="inlineStr">
        <is>
          <t>QQQQ</t>
        </is>
      </c>
      <c r="F3297" t="n">
        <v>20</v>
      </c>
      <c r="G3297" t="n">
        <v>20</v>
      </c>
      <c r="H3297" t="n">
        <v>10</v>
      </c>
    </row>
    <row r="3298">
      <c r="A3298" t="inlineStr">
        <is>
          <t>Next Year</t>
        </is>
      </c>
      <c r="C3298" t="inlineStr">
        <is>
          <t>Actual</t>
        </is>
      </c>
      <c r="D3298" t="inlineStr">
        <is>
          <t>QQQQ</t>
        </is>
      </c>
      <c r="I3298" t="n">
        <v>52</v>
      </c>
      <c r="K3298" t="n">
        <v>43</v>
      </c>
      <c r="L3298" t="n">
        <v>42</v>
      </c>
      <c r="M3298" t="n">
        <v>42</v>
      </c>
      <c r="N3298" t="n">
        <v>42</v>
      </c>
      <c r="P3298" t="n">
        <v>25</v>
      </c>
      <c r="Q3298" t="n">
        <v>25</v>
      </c>
      <c r="R3298" t="n">
        <v>25</v>
      </c>
      <c r="S3298" t="n">
        <v>25</v>
      </c>
      <c r="U3298" t="n">
        <v>20</v>
      </c>
      <c r="V3298" t="n">
        <v>20</v>
      </c>
      <c r="W3298" t="n">
        <v>20</v>
      </c>
      <c r="X3298" t="n">
        <v>20</v>
      </c>
      <c r="AO3298" t="n">
        <v>10</v>
      </c>
      <c r="AP3298" t="n">
        <v>16</v>
      </c>
      <c r="AQ3298" t="n">
        <v>16</v>
      </c>
    </row>
    <row r="3299">
      <c r="A3299" t="inlineStr">
        <is>
          <t>Lease</t>
        </is>
      </c>
      <c r="C3299" t="inlineStr">
        <is>
          <t>Actual</t>
        </is>
      </c>
      <c r="D3299" t="inlineStr">
        <is>
          <t>QQQQ</t>
        </is>
      </c>
      <c r="F3299" t="n">
        <v>35</v>
      </c>
      <c r="G3299" t="n">
        <v>35</v>
      </c>
      <c r="H3299" t="n">
        <v>35</v>
      </c>
    </row>
    <row r="3300">
      <c r="A3300" t="inlineStr">
        <is>
          <t>Next 2nd Year</t>
        </is>
      </c>
      <c r="C3300" t="inlineStr">
        <is>
          <t>Actual</t>
        </is>
      </c>
      <c r="D3300" t="inlineStr">
        <is>
          <t>QQQQ</t>
        </is>
      </c>
      <c r="I3300" t="n">
        <v>43</v>
      </c>
      <c r="K3300" t="n">
        <v>25</v>
      </c>
      <c r="L3300" t="n">
        <v>25</v>
      </c>
      <c r="M3300" t="n">
        <v>25</v>
      </c>
      <c r="N3300" t="n">
        <v>25</v>
      </c>
      <c r="P3300" t="n">
        <v>20</v>
      </c>
      <c r="Q3300" t="n">
        <v>20</v>
      </c>
      <c r="R3300" t="n">
        <v>20</v>
      </c>
      <c r="S3300" t="n">
        <v>20</v>
      </c>
      <c r="AO3300" t="n">
        <v>30</v>
      </c>
      <c r="AP3300" t="n">
        <v>26</v>
      </c>
      <c r="AQ3300" t="n">
        <v>26</v>
      </c>
    </row>
    <row r="3301">
      <c r="A3301" t="inlineStr">
        <is>
          <t>Lease</t>
        </is>
      </c>
      <c r="C3301" t="inlineStr">
        <is>
          <t>Actual</t>
        </is>
      </c>
      <c r="D3301" t="inlineStr">
        <is>
          <t>QQQQ</t>
        </is>
      </c>
      <c r="F3301" t="n">
        <v>30</v>
      </c>
      <c r="G3301" t="n">
        <v>30</v>
      </c>
      <c r="H3301" t="n">
        <v>30</v>
      </c>
    </row>
    <row r="3302">
      <c r="A3302" t="inlineStr">
        <is>
          <t>Next 3rd Year</t>
        </is>
      </c>
      <c r="C3302" t="inlineStr">
        <is>
          <t>Actual</t>
        </is>
      </c>
      <c r="D3302" t="inlineStr">
        <is>
          <t>QQQQ</t>
        </is>
      </c>
      <c r="I3302" t="n">
        <v>25</v>
      </c>
      <c r="K3302" t="n">
        <v>20</v>
      </c>
      <c r="L3302" t="n">
        <v>20</v>
      </c>
      <c r="M3302" t="n">
        <v>20</v>
      </c>
      <c r="N3302" t="n">
        <v>20</v>
      </c>
      <c r="AO3302" t="n">
        <v>8</v>
      </c>
      <c r="AP3302" t="n">
        <v>8</v>
      </c>
      <c r="AQ3302" t="n">
        <v>8</v>
      </c>
    </row>
    <row r="3303">
      <c r="A3303" t="inlineStr">
        <is>
          <t>Lease</t>
        </is>
      </c>
      <c r="C3303" t="inlineStr">
        <is>
          <t>Actual</t>
        </is>
      </c>
      <c r="D3303" t="inlineStr">
        <is>
          <t>QQQQ</t>
        </is>
      </c>
      <c r="F3303" t="n">
        <v>25</v>
      </c>
      <c r="G3303" t="n">
        <v>25</v>
      </c>
      <c r="H3303" t="n">
        <v>25</v>
      </c>
    </row>
    <row r="3304">
      <c r="A3304" t="inlineStr">
        <is>
          <t>Next 4th Year</t>
        </is>
      </c>
      <c r="C3304" t="inlineStr">
        <is>
          <t>Actual</t>
        </is>
      </c>
      <c r="D3304" t="inlineStr">
        <is>
          <t>QQQQ</t>
        </is>
      </c>
      <c r="I3304" t="n">
        <v>20</v>
      </c>
      <c r="AO3304" t="n">
        <v>22</v>
      </c>
      <c r="AP3304" t="n">
        <v>22</v>
      </c>
      <c r="AQ3304" t="n">
        <v>22</v>
      </c>
    </row>
    <row r="3305">
      <c r="A3305" t="inlineStr">
        <is>
          <t>Lease</t>
        </is>
      </c>
      <c r="C3305" t="inlineStr">
        <is>
          <t>Actual</t>
        </is>
      </c>
      <c r="D3305" t="inlineStr">
        <is>
          <t>QQQQ</t>
        </is>
      </c>
      <c r="F3305" t="n">
        <v>20</v>
      </c>
      <c r="G3305" t="n">
        <v>20</v>
      </c>
      <c r="H3305" t="n">
        <v>20</v>
      </c>
    </row>
    <row r="3306">
      <c r="A3306" t="inlineStr">
        <is>
          <t>Another and thereafter</t>
        </is>
      </c>
      <c r="C3306" t="inlineStr">
        <is>
          <t>Actual</t>
        </is>
      </c>
      <c r="D3306" t="inlineStr">
        <is>
          <t>QQQQ</t>
        </is>
      </c>
      <c r="AO3306" t="n">
        <v>20</v>
      </c>
      <c r="AP3306" t="n">
        <v>20</v>
      </c>
      <c r="AQ3306" t="n">
        <v>20</v>
      </c>
    </row>
    <row r="3307">
      <c r="A3307" t="inlineStr">
        <is>
          <t>Total</t>
        </is>
      </c>
      <c r="C3307" t="inlineStr">
        <is>
          <t>Actual</t>
        </is>
      </c>
      <c r="D3307" t="inlineStr">
        <is>
          <t>QQQQ</t>
        </is>
      </c>
      <c r="I3307" t="n">
        <v>140</v>
      </c>
      <c r="K3307" t="n">
        <v>128</v>
      </c>
      <c r="L3307" t="n">
        <v>116</v>
      </c>
      <c r="M3307" t="n">
        <v>98</v>
      </c>
      <c r="N3307" t="n">
        <v>87</v>
      </c>
      <c r="P3307" t="n">
        <v>74</v>
      </c>
      <c r="Q3307" t="n">
        <v>60</v>
      </c>
      <c r="R3307" t="n">
        <v>52</v>
      </c>
      <c r="S3307" t="n">
        <v>45</v>
      </c>
      <c r="U3307" t="n">
        <v>39</v>
      </c>
      <c r="V3307" t="n">
        <v>32</v>
      </c>
      <c r="W3307" t="n">
        <v>26</v>
      </c>
      <c r="X3307" t="n">
        <v>20</v>
      </c>
      <c r="Z3307" t="n">
        <v>12</v>
      </c>
      <c r="AA3307" t="n">
        <v>5</v>
      </c>
      <c r="AO3307" t="n">
        <v>103</v>
      </c>
      <c r="AP3307" t="n">
        <v>102</v>
      </c>
      <c r="AQ3307" t="n">
        <v>98</v>
      </c>
    </row>
    <row r="3308">
      <c r="A3308" t="inlineStr">
        <is>
          <t>Total-c</t>
        </is>
      </c>
      <c r="I3308">
        <f>SUM(I3296:I3306)</f>
        <v/>
      </c>
      <c r="K3308">
        <f>SUM(K3296:K3306)</f>
        <v/>
      </c>
      <c r="L3308">
        <f>SUM(L3296:L3306)</f>
        <v/>
      </c>
      <c r="M3308">
        <f>SUM(M3296:M3306)</f>
        <v/>
      </c>
      <c r="N3308">
        <f>SUM(N3296:N3306)</f>
        <v/>
      </c>
      <c r="P3308">
        <f>SUM(P3296:P3306)</f>
        <v/>
      </c>
      <c r="Q3308">
        <f>SUM(Q3296:Q3306)</f>
        <v/>
      </c>
      <c r="R3308">
        <f>SUM(R3296:R3306)</f>
        <v/>
      </c>
      <c r="S3308">
        <f>SUM(S3296:S3306)</f>
        <v/>
      </c>
      <c r="U3308">
        <f>SUM(U3296:U3306)</f>
        <v/>
      </c>
      <c r="V3308">
        <f>SUM(V3296:V3306)</f>
        <v/>
      </c>
      <c r="W3308">
        <f>SUM(W3296:W3306)</f>
        <v/>
      </c>
      <c r="X3308">
        <f>SUM(X3296:X3306)</f>
        <v/>
      </c>
      <c r="Z3308">
        <f>SUM(Z3296:Z3306)</f>
        <v/>
      </c>
      <c r="AA3308">
        <f>SUM(AA3296:AA3306)</f>
        <v/>
      </c>
      <c r="AC3308">
        <f>SUM(AC3296:AC3306)</f>
        <v/>
      </c>
      <c r="AH3308">
        <f>SUM(AH3296:AH3306)</f>
        <v/>
      </c>
      <c r="AM3308">
        <f>SUM(AM3296:AM3306)</f>
        <v/>
      </c>
      <c r="AO3308">
        <f>SUM(AO3296:AO3306)</f>
        <v/>
      </c>
      <c r="AP3308">
        <f>SUM(AP3296:AP3306)</f>
        <v/>
      </c>
      <c r="AQ3308">
        <f>SUM(AQ3296:AQ3306)</f>
        <v/>
      </c>
      <c r="AR3308">
        <f>SUM(AR3296:AR3306)</f>
        <v/>
      </c>
      <c r="AV3308">
        <f>SUM(AV3296:AV3306)</f>
        <v/>
      </c>
    </row>
    <row r="3309">
      <c r="A3309" t="inlineStr">
        <is>
          <t>Sum check</t>
        </is>
      </c>
      <c r="I3309">
        <f>I3307-I3308</f>
        <v/>
      </c>
      <c r="K3309">
        <f>K3307-K3308</f>
        <v/>
      </c>
      <c r="L3309">
        <f>L3307-L3308</f>
        <v/>
      </c>
      <c r="M3309">
        <f>M3307-M3308</f>
        <v/>
      </c>
      <c r="N3309">
        <f>N3307-N3308</f>
        <v/>
      </c>
      <c r="P3309">
        <f>P3307-P3308</f>
        <v/>
      </c>
      <c r="Q3309">
        <f>Q3307-Q3308</f>
        <v/>
      </c>
      <c r="R3309">
        <f>R3307-R3308</f>
        <v/>
      </c>
      <c r="S3309">
        <f>S3307-S3308</f>
        <v/>
      </c>
      <c r="U3309">
        <f>U3307-U3308</f>
        <v/>
      </c>
      <c r="V3309">
        <f>V3307-V3308</f>
        <v/>
      </c>
      <c r="W3309">
        <f>W3307-W3308</f>
        <v/>
      </c>
      <c r="X3309">
        <f>X3307-X3308</f>
        <v/>
      </c>
      <c r="Z3309">
        <f>Z3307-Z3308</f>
        <v/>
      </c>
      <c r="AA3309">
        <f>AA3307-AA3308</f>
        <v/>
      </c>
      <c r="AC3309">
        <f>AC3307-AC3308</f>
        <v/>
      </c>
      <c r="AH3309">
        <f>AH3307-AH3308</f>
        <v/>
      </c>
      <c r="AM3309">
        <f>AM3307-AM3308</f>
        <v/>
      </c>
      <c r="AO3309">
        <f>AO3307-AO3308</f>
        <v/>
      </c>
      <c r="AP3309">
        <f>AP3307-AP3308</f>
        <v/>
      </c>
      <c r="AQ3309">
        <f>AQ3307-AQ3308</f>
        <v/>
      </c>
      <c r="AR3309">
        <f>AR3307-AR3308</f>
        <v/>
      </c>
      <c r="AV3309">
        <f>AV3307-AV3308</f>
        <v/>
      </c>
    </row>
    <row r="3311">
      <c r="A3311" t="inlineStr">
        <is>
          <t>Lease</t>
        </is>
      </c>
      <c r="C3311" t="inlineStr">
        <is>
          <t>Actual</t>
        </is>
      </c>
      <c r="D3311" t="inlineStr">
        <is>
          <t>QQQQ</t>
        </is>
      </c>
      <c r="F3311" t="n">
        <v>130</v>
      </c>
      <c r="G3311" t="n">
        <v>130</v>
      </c>
      <c r="H3311" t="n">
        <v>120</v>
      </c>
    </row>
    <row r="3312">
      <c r="A3312" t="inlineStr">
        <is>
          <t>Lease-c</t>
        </is>
      </c>
      <c r="F3312">
        <f>SUM(F3297:F3306)</f>
        <v/>
      </c>
      <c r="G3312">
        <f>SUM(G3297:G3306)</f>
        <v/>
      </c>
      <c r="H3312">
        <f>SUM(H3297:H3306)</f>
        <v/>
      </c>
      <c r="I3312">
        <f>SUM(I3297:I3306)</f>
        <v/>
      </c>
      <c r="N3312">
        <f>SUM(N3297:N3306)</f>
        <v/>
      </c>
      <c r="S3312">
        <f>SUM(S3297:S3306)</f>
        <v/>
      </c>
      <c r="X3312">
        <f>SUM(X3297:X3306)</f>
        <v/>
      </c>
      <c r="AC3312">
        <f>SUM(AC3297:AC3306)</f>
        <v/>
      </c>
      <c r="AH3312">
        <f>SUM(AH3297:AH3306)</f>
        <v/>
      </c>
      <c r="AM3312">
        <f>SUM(AM3297:AM3306)</f>
        <v/>
      </c>
      <c r="AR3312">
        <f>SUM(AR3297:AR3306)</f>
        <v/>
      </c>
      <c r="AV3312">
        <f>SUM(AV3297:AV3306)</f>
        <v/>
      </c>
    </row>
    <row r="3313">
      <c r="A3313" t="inlineStr">
        <is>
          <t>Sum check</t>
        </is>
      </c>
      <c r="F3313">
        <f>F3311-F3312</f>
        <v/>
      </c>
      <c r="G3313">
        <f>G3311-G3312</f>
        <v/>
      </c>
      <c r="H3313">
        <f>H3311-H3312</f>
        <v/>
      </c>
      <c r="I3313">
        <f>I3311-I3312</f>
        <v/>
      </c>
      <c r="N3313">
        <f>N3311-N3312</f>
        <v/>
      </c>
      <c r="S3313">
        <f>S3311-S3312</f>
        <v/>
      </c>
      <c r="X3313">
        <f>X3311-X3312</f>
        <v/>
      </c>
      <c r="AC3313">
        <f>AC3311-AC3312</f>
        <v/>
      </c>
      <c r="AH3313">
        <f>AH3311-AH3312</f>
        <v/>
      </c>
      <c r="AM3313">
        <f>AM3311-AM3312</f>
        <v/>
      </c>
      <c r="AR3313">
        <f>AR3311-AR3312</f>
        <v/>
      </c>
      <c r="AV3313">
        <f>AV3311-AV3312</f>
        <v/>
      </c>
    </row>
    <row r="3315">
      <c r="A3315" t="inlineStr">
        <is>
          <t>A350 XWB</t>
        </is>
      </c>
    </row>
    <row r="3316">
      <c r="A3316" t="inlineStr">
        <is>
          <t>Next Year</t>
        </is>
      </c>
      <c r="C3316" t="inlineStr">
        <is>
          <t>Actual</t>
        </is>
      </c>
      <c r="D3316" t="inlineStr">
        <is>
          <t>QQQQ</t>
        </is>
      </c>
      <c r="U3316" t="n">
        <v>4</v>
      </c>
    </row>
    <row r="3317">
      <c r="A3317" t="inlineStr">
        <is>
          <t>Next 2nd Year</t>
        </is>
      </c>
      <c r="C3317" t="inlineStr">
        <is>
          <t>Actual</t>
        </is>
      </c>
      <c r="D3317" t="inlineStr">
        <is>
          <t>QQQQ</t>
        </is>
      </c>
      <c r="P3317" t="n">
        <v>6</v>
      </c>
      <c r="Q3317" t="n">
        <v>6</v>
      </c>
      <c r="R3317" t="n">
        <v>6</v>
      </c>
      <c r="S3317" t="n">
        <v>4</v>
      </c>
      <c r="U3317" t="n">
        <v>10</v>
      </c>
      <c r="V3317" t="n">
        <v>2</v>
      </c>
      <c r="W3317" t="n">
        <v>2</v>
      </c>
      <c r="X3317" t="n">
        <v>2</v>
      </c>
    </row>
    <row r="3318">
      <c r="A3318" t="inlineStr">
        <is>
          <t>Next 3rd Year</t>
        </is>
      </c>
      <c r="C3318" t="inlineStr">
        <is>
          <t>Actual</t>
        </is>
      </c>
      <c r="D3318" t="inlineStr">
        <is>
          <t>QQQQ</t>
        </is>
      </c>
      <c r="K3318" t="n">
        <v>6</v>
      </c>
      <c r="L3318" t="n">
        <v>6</v>
      </c>
      <c r="M3318" t="n">
        <v>6</v>
      </c>
      <c r="N3318" t="n">
        <v>6</v>
      </c>
      <c r="P3318" t="n">
        <v>10</v>
      </c>
      <c r="Q3318" t="n">
        <v>10</v>
      </c>
      <c r="R3318" t="n">
        <v>10</v>
      </c>
      <c r="S3318" t="n">
        <v>10</v>
      </c>
      <c r="U3318" t="n">
        <v>6</v>
      </c>
      <c r="V3318" t="n">
        <v>5</v>
      </c>
      <c r="W3318" t="n">
        <v>5</v>
      </c>
      <c r="X3318" t="n">
        <v>5</v>
      </c>
      <c r="Z3318" t="n">
        <v>2</v>
      </c>
      <c r="AA3318" t="n">
        <v>2</v>
      </c>
      <c r="AB3318" t="n">
        <v>2</v>
      </c>
      <c r="AC3318" t="n">
        <v>2</v>
      </c>
    </row>
    <row r="3319">
      <c r="A3319" t="inlineStr">
        <is>
          <t>Next 4th Year</t>
        </is>
      </c>
      <c r="C3319" t="inlineStr">
        <is>
          <t>Actual</t>
        </is>
      </c>
      <c r="D3319" t="inlineStr">
        <is>
          <t>QQQQ</t>
        </is>
      </c>
      <c r="I3319" t="n">
        <v>6</v>
      </c>
      <c r="K3319" t="n">
        <v>10</v>
      </c>
      <c r="L3319" t="n">
        <v>10</v>
      </c>
      <c r="M3319" t="n">
        <v>10</v>
      </c>
      <c r="N3319" t="n">
        <v>10</v>
      </c>
      <c r="P3319" t="n">
        <v>6</v>
      </c>
      <c r="Q3319" t="n">
        <v>6</v>
      </c>
      <c r="R3319" t="n">
        <v>6</v>
      </c>
      <c r="S3319" t="n">
        <v>6</v>
      </c>
      <c r="U3319" t="n">
        <v>2</v>
      </c>
      <c r="V3319" t="n">
        <v>5</v>
      </c>
      <c r="W3319" t="n">
        <v>5</v>
      </c>
      <c r="X3319" t="n">
        <v>5</v>
      </c>
      <c r="Z3319" t="n">
        <v>5</v>
      </c>
      <c r="AA3319" t="n">
        <v>5</v>
      </c>
      <c r="AB3319" t="n">
        <v>5</v>
      </c>
      <c r="AC3319" t="n">
        <v>5</v>
      </c>
    </row>
    <row r="3320">
      <c r="A3320" t="inlineStr">
        <is>
          <t>Next 5th Year</t>
        </is>
      </c>
      <c r="C3320" t="inlineStr">
        <is>
          <t>Actual</t>
        </is>
      </c>
      <c r="D3320" t="inlineStr">
        <is>
          <t>QQQQ</t>
        </is>
      </c>
      <c r="I3320" t="n">
        <v>10</v>
      </c>
      <c r="N3320" t="n">
        <v>6</v>
      </c>
      <c r="S3320" t="n">
        <v>2</v>
      </c>
      <c r="X3320" t="n">
        <v>5</v>
      </c>
      <c r="AC3320" t="n">
        <v>5</v>
      </c>
    </row>
    <row r="3321">
      <c r="A3321" t="inlineStr">
        <is>
          <t>Another and thereafter</t>
        </is>
      </c>
      <c r="C3321" t="inlineStr">
        <is>
          <t>Actual</t>
        </is>
      </c>
      <c r="D3321" t="inlineStr">
        <is>
          <t>QQQQ</t>
        </is>
      </c>
      <c r="I3321" t="n">
        <v>6</v>
      </c>
      <c r="K3321" t="n">
        <v>6</v>
      </c>
      <c r="L3321" t="n">
        <v>6</v>
      </c>
      <c r="M3321" t="n">
        <v>6</v>
      </c>
      <c r="V3321" t="n">
        <v>10</v>
      </c>
      <c r="W3321" t="n">
        <v>10</v>
      </c>
      <c r="X3321" t="n">
        <v>5</v>
      </c>
      <c r="Z3321" t="n">
        <v>15</v>
      </c>
      <c r="AA3321" t="n">
        <v>15</v>
      </c>
      <c r="AB3321" t="n">
        <v>15</v>
      </c>
      <c r="AC3321" t="n">
        <v>10</v>
      </c>
    </row>
    <row r="3322">
      <c r="A3322" t="inlineStr">
        <is>
          <t>Total</t>
        </is>
      </c>
      <c r="C3322" t="inlineStr">
        <is>
          <t>Actual</t>
        </is>
      </c>
      <c r="D3322" t="inlineStr">
        <is>
          <t>QQQQ</t>
        </is>
      </c>
      <c r="I3322" t="n">
        <v>22</v>
      </c>
      <c r="K3322" t="n">
        <v>22</v>
      </c>
      <c r="L3322" t="n">
        <v>22</v>
      </c>
      <c r="M3322" t="n">
        <v>22</v>
      </c>
      <c r="N3322" t="n">
        <v>22</v>
      </c>
      <c r="P3322" t="n">
        <v>22</v>
      </c>
      <c r="Q3322" t="n">
        <v>22</v>
      </c>
      <c r="R3322" t="n">
        <v>22</v>
      </c>
      <c r="S3322" t="n">
        <v>22</v>
      </c>
      <c r="U3322" t="n">
        <v>22</v>
      </c>
      <c r="V3322" t="n">
        <v>22</v>
      </c>
      <c r="W3322" t="n">
        <v>22</v>
      </c>
      <c r="X3322" t="n">
        <v>22</v>
      </c>
      <c r="Z3322" t="n">
        <v>22</v>
      </c>
      <c r="AA3322" t="n">
        <v>22</v>
      </c>
      <c r="AB3322" t="n">
        <v>22</v>
      </c>
      <c r="AC3322" t="n">
        <v>22</v>
      </c>
    </row>
    <row r="3323">
      <c r="A3323" t="inlineStr">
        <is>
          <t>Total-c</t>
        </is>
      </c>
      <c r="I3323">
        <f>SUM(I3316:I3321)</f>
        <v/>
      </c>
      <c r="K3323">
        <f>SUM(K3316:K3321)</f>
        <v/>
      </c>
      <c r="L3323">
        <f>SUM(L3316:L3321)</f>
        <v/>
      </c>
      <c r="M3323">
        <f>SUM(M3316:M3321)</f>
        <v/>
      </c>
      <c r="N3323">
        <f>SUM(N3316:N3321)</f>
        <v/>
      </c>
      <c r="P3323">
        <f>SUM(P3316:P3321)</f>
        <v/>
      </c>
      <c r="Q3323">
        <f>SUM(Q3316:Q3321)</f>
        <v/>
      </c>
      <c r="R3323">
        <f>SUM(R3316:R3321)</f>
        <v/>
      </c>
      <c r="S3323">
        <f>SUM(S3316:S3321)</f>
        <v/>
      </c>
      <c r="U3323">
        <f>SUM(U3316:U3321)</f>
        <v/>
      </c>
      <c r="V3323">
        <f>SUM(V3316:V3321)</f>
        <v/>
      </c>
      <c r="W3323">
        <f>SUM(W3316:W3321)</f>
        <v/>
      </c>
      <c r="X3323">
        <f>SUM(X3316:X3321)</f>
        <v/>
      </c>
      <c r="Z3323">
        <f>SUM(Z3316:Z3321)</f>
        <v/>
      </c>
      <c r="AA3323">
        <f>SUM(AA3316:AA3321)</f>
        <v/>
      </c>
      <c r="AB3323">
        <f>SUM(AB3316:AB3321)</f>
        <v/>
      </c>
      <c r="AC3323">
        <f>SUM(AC3316:AC3321)</f>
        <v/>
      </c>
      <c r="AH3323">
        <f>SUM(AH3316:AH3321)</f>
        <v/>
      </c>
      <c r="AM3323">
        <f>SUM(AM3316:AM3321)</f>
        <v/>
      </c>
      <c r="AR3323">
        <f>SUM(AR3316:AR3321)</f>
        <v/>
      </c>
      <c r="AV3323">
        <f>SUM(AV3316:AV3321)</f>
        <v/>
      </c>
    </row>
    <row r="3324">
      <c r="A3324" t="inlineStr">
        <is>
          <t>Sum check</t>
        </is>
      </c>
      <c r="I3324">
        <f>I3322-I3323</f>
        <v/>
      </c>
      <c r="K3324">
        <f>K3322-K3323</f>
        <v/>
      </c>
      <c r="L3324">
        <f>L3322-L3323</f>
        <v/>
      </c>
      <c r="M3324">
        <f>M3322-M3323</f>
        <v/>
      </c>
      <c r="N3324">
        <f>N3322-N3323</f>
        <v/>
      </c>
      <c r="P3324">
        <f>P3322-P3323</f>
        <v/>
      </c>
      <c r="Q3324">
        <f>Q3322-Q3323</f>
        <v/>
      </c>
      <c r="R3324">
        <f>R3322-R3323</f>
        <v/>
      </c>
      <c r="S3324">
        <f>S3322-S3323</f>
        <v/>
      </c>
      <c r="U3324">
        <f>U3322-U3323</f>
        <v/>
      </c>
      <c r="V3324">
        <f>V3322-V3323</f>
        <v/>
      </c>
      <c r="W3324">
        <f>W3322-W3323</f>
        <v/>
      </c>
      <c r="X3324">
        <f>X3322-X3323</f>
        <v/>
      </c>
      <c r="Z3324">
        <f>Z3322-Z3323</f>
        <v/>
      </c>
      <c r="AA3324">
        <f>AA3322-AA3323</f>
        <v/>
      </c>
      <c r="AB3324">
        <f>AB3322-AB3323</f>
        <v/>
      </c>
      <c r="AC3324">
        <f>AC3322-AC3323</f>
        <v/>
      </c>
      <c r="AH3324">
        <f>AH3322-AH3323</f>
        <v/>
      </c>
      <c r="AM3324">
        <f>AM3322-AM3323</f>
        <v/>
      </c>
      <c r="AR3324">
        <f>AR3322-AR3323</f>
        <v/>
      </c>
      <c r="AV3324">
        <f>AV3322-AV3323</f>
        <v/>
      </c>
    </row>
    <row r="3326">
      <c r="A3326" t="inlineStr">
        <is>
          <t>A330-200</t>
        </is>
      </c>
    </row>
    <row r="3327">
      <c r="A3327" t="inlineStr">
        <is>
          <t>Next Year</t>
        </is>
      </c>
      <c r="C3327" t="inlineStr">
        <is>
          <t>Actual</t>
        </is>
      </c>
      <c r="D3327" t="inlineStr">
        <is>
          <t>QQQQ</t>
        </is>
      </c>
      <c r="I3327" t="n">
        <v>3</v>
      </c>
      <c r="K3327" t="n">
        <v>2</v>
      </c>
    </row>
    <row r="3328">
      <c r="A3328" t="inlineStr">
        <is>
          <t>Total</t>
        </is>
      </c>
      <c r="C3328" t="inlineStr">
        <is>
          <t>Actual</t>
        </is>
      </c>
      <c r="D3328" t="inlineStr">
        <is>
          <t>QQQQ</t>
        </is>
      </c>
      <c r="I3328" t="n">
        <v>3</v>
      </c>
      <c r="K3328" t="n">
        <v>2</v>
      </c>
    </row>
    <row r="3330">
      <c r="A3330" t="inlineStr">
        <is>
          <t>Boeing</t>
        </is>
      </c>
    </row>
    <row r="3331">
      <c r="A3331" t="inlineStr">
        <is>
          <t>737 MAX Family</t>
        </is>
      </c>
    </row>
    <row r="3332">
      <c r="A3332" t="inlineStr">
        <is>
          <t>Current year</t>
        </is>
      </c>
      <c r="C3332" t="inlineStr">
        <is>
          <t>Actual</t>
        </is>
      </c>
      <c r="D3332" t="inlineStr">
        <is>
          <t>QQQQ</t>
        </is>
      </c>
      <c r="Z3332" t="n">
        <v>4</v>
      </c>
      <c r="AA3332" t="n">
        <v>4</v>
      </c>
      <c r="AB3332" t="n">
        <v>3</v>
      </c>
      <c r="AE3332" t="n">
        <v>13</v>
      </c>
      <c r="AF3332" t="n">
        <v>9</v>
      </c>
      <c r="AG3332" t="n">
        <v>5</v>
      </c>
      <c r="AJ3332" t="n">
        <v>16</v>
      </c>
      <c r="AK3332" t="n">
        <v>16</v>
      </c>
      <c r="AL3332" t="n">
        <v>5</v>
      </c>
      <c r="AO3332" t="n">
        <v>17</v>
      </c>
      <c r="AP3332" t="n">
        <v>16</v>
      </c>
      <c r="AQ3332" t="n">
        <v>8</v>
      </c>
      <c r="AT3332" t="n">
        <v>1</v>
      </c>
      <c r="AU3332" t="n">
        <v>1</v>
      </c>
      <c r="AV3332" t="n">
        <v>1</v>
      </c>
      <c r="BD3332" t="n">
        <v>17</v>
      </c>
      <c r="BE3332" t="n">
        <v>10</v>
      </c>
      <c r="BF3332" t="n">
        <v>4</v>
      </c>
    </row>
    <row r="3333">
      <c r="A3333" t="inlineStr">
        <is>
          <t>Next Year</t>
        </is>
      </c>
      <c r="C3333" t="inlineStr">
        <is>
          <t>Actual</t>
        </is>
      </c>
      <c r="D3333" t="inlineStr">
        <is>
          <t>QQQQ</t>
        </is>
      </c>
      <c r="U3333" t="n">
        <v>4</v>
      </c>
      <c r="V3333" t="n">
        <v>4</v>
      </c>
      <c r="W3333" t="n">
        <v>4</v>
      </c>
      <c r="X3333" t="n">
        <v>4</v>
      </c>
      <c r="Z3333" t="n">
        <v>16</v>
      </c>
      <c r="AA3333" t="n">
        <v>16</v>
      </c>
      <c r="AB3333" t="n">
        <v>16</v>
      </c>
      <c r="AC3333" t="n">
        <v>16</v>
      </c>
      <c r="AE3333" t="n">
        <v>20</v>
      </c>
      <c r="AF3333" t="n">
        <v>20</v>
      </c>
      <c r="AG3333" t="n">
        <v>20</v>
      </c>
      <c r="AH3333" t="n">
        <v>20</v>
      </c>
      <c r="AJ3333" t="n">
        <v>10</v>
      </c>
      <c r="AK3333" t="n">
        <v>10</v>
      </c>
      <c r="AL3333" t="n">
        <v>21</v>
      </c>
      <c r="AM3333" t="n">
        <v>22</v>
      </c>
      <c r="AO3333" t="n">
        <v>9</v>
      </c>
      <c r="AP3333" t="n">
        <v>10</v>
      </c>
      <c r="AQ3333" t="n">
        <v>18</v>
      </c>
      <c r="AR3333" t="n">
        <v>9</v>
      </c>
      <c r="AY3333" t="n">
        <v>27</v>
      </c>
      <c r="AZ3333" t="n">
        <v>27</v>
      </c>
      <c r="BA3333" t="n">
        <v>19</v>
      </c>
      <c r="BB3333" t="n">
        <v>17</v>
      </c>
      <c r="BD3333" t="n">
        <v>22</v>
      </c>
      <c r="BE3333" t="n">
        <v>22</v>
      </c>
      <c r="BF3333" t="n">
        <v>25</v>
      </c>
    </row>
    <row r="3334">
      <c r="A3334" t="inlineStr">
        <is>
          <t>Next 2nd Year</t>
        </is>
      </c>
      <c r="C3334" t="inlineStr">
        <is>
          <t>Actual</t>
        </is>
      </c>
      <c r="D3334" t="inlineStr">
        <is>
          <t>QQQQ</t>
        </is>
      </c>
      <c r="Q3334" t="n">
        <v>3</v>
      </c>
      <c r="R3334" t="n">
        <v>3</v>
      </c>
      <c r="S3334" t="n">
        <v>3</v>
      </c>
      <c r="U3334" t="n">
        <v>16</v>
      </c>
      <c r="V3334" t="n">
        <v>16</v>
      </c>
      <c r="W3334" t="n">
        <v>16</v>
      </c>
      <c r="X3334" t="n">
        <v>16</v>
      </c>
      <c r="Z3334" t="n">
        <v>20</v>
      </c>
      <c r="AA3334" t="n">
        <v>20</v>
      </c>
      <c r="AB3334" t="n">
        <v>20</v>
      </c>
      <c r="AC3334" t="n">
        <v>20</v>
      </c>
      <c r="AE3334" t="n">
        <v>10</v>
      </c>
      <c r="AF3334" t="n">
        <v>10</v>
      </c>
      <c r="AG3334" t="n">
        <v>10</v>
      </c>
      <c r="AH3334" t="n">
        <v>10</v>
      </c>
      <c r="AJ3334" t="n">
        <v>10</v>
      </c>
      <c r="AK3334" t="n">
        <v>10</v>
      </c>
      <c r="AL3334" t="n">
        <v>10</v>
      </c>
      <c r="AM3334" t="n">
        <v>14</v>
      </c>
      <c r="AO3334" t="n">
        <v>10</v>
      </c>
      <c r="AP3334" t="n">
        <v>10</v>
      </c>
      <c r="AQ3334" t="n">
        <v>10</v>
      </c>
      <c r="AR3334" t="n">
        <v>10</v>
      </c>
      <c r="AT3334" t="n">
        <v>12</v>
      </c>
      <c r="AU3334" t="n">
        <v>12</v>
      </c>
      <c r="AV3334" t="n">
        <v>12</v>
      </c>
      <c r="AW3334" t="n">
        <v>27</v>
      </c>
      <c r="AY3334" t="n">
        <v>21</v>
      </c>
      <c r="AZ3334" t="n">
        <v>21</v>
      </c>
      <c r="BA3334" t="n">
        <v>29</v>
      </c>
      <c r="BB3334" t="n">
        <v>22</v>
      </c>
      <c r="BD3334" t="n">
        <v>28</v>
      </c>
      <c r="BE3334" t="n">
        <v>31</v>
      </c>
      <c r="BF3334" t="n">
        <v>30</v>
      </c>
    </row>
    <row r="3335">
      <c r="A3335" t="inlineStr">
        <is>
          <t>Next 3rd Year</t>
        </is>
      </c>
      <c r="C3335" t="inlineStr">
        <is>
          <t>Actual</t>
        </is>
      </c>
      <c r="D3335" t="inlineStr">
        <is>
          <t>QQQQ</t>
        </is>
      </c>
      <c r="N3335" t="n">
        <v>3</v>
      </c>
      <c r="Q3335" t="n">
        <v>17</v>
      </c>
      <c r="R3335" t="n">
        <v>17</v>
      </c>
      <c r="S3335" t="n">
        <v>17</v>
      </c>
      <c r="U3335" t="n">
        <v>20</v>
      </c>
      <c r="V3335" t="n">
        <v>20</v>
      </c>
      <c r="W3335" t="n">
        <v>20</v>
      </c>
      <c r="X3335" t="n">
        <v>20</v>
      </c>
      <c r="Z3335" t="n">
        <v>20</v>
      </c>
      <c r="AA3335" t="n">
        <v>20</v>
      </c>
      <c r="AB3335" t="n">
        <v>20</v>
      </c>
      <c r="AC3335" t="n">
        <v>19</v>
      </c>
      <c r="AE3335" t="n">
        <v>10</v>
      </c>
      <c r="AF3335" t="n">
        <v>10</v>
      </c>
      <c r="AG3335" t="n">
        <v>10</v>
      </c>
      <c r="AH3335" t="n">
        <v>10</v>
      </c>
      <c r="AR3335" t="n">
        <v>7</v>
      </c>
      <c r="AT3335" t="n">
        <v>6</v>
      </c>
      <c r="AU3335" t="n">
        <v>6</v>
      </c>
      <c r="AV3335" t="n">
        <v>6</v>
      </c>
      <c r="AW3335" t="n">
        <v>21</v>
      </c>
      <c r="AY3335" t="n">
        <v>20</v>
      </c>
      <c r="AZ3335" t="n">
        <v>20</v>
      </c>
      <c r="BA3335" t="n">
        <v>20</v>
      </c>
      <c r="BB3335" t="n">
        <v>28</v>
      </c>
      <c r="BD3335" t="n">
        <v>21</v>
      </c>
      <c r="BE3335" t="n">
        <v>21</v>
      </c>
      <c r="BF3335" t="n">
        <v>21</v>
      </c>
    </row>
    <row r="3336">
      <c r="A3336" t="inlineStr">
        <is>
          <t>Next 4th Year</t>
        </is>
      </c>
      <c r="C3336" t="inlineStr">
        <is>
          <t>Actual</t>
        </is>
      </c>
      <c r="D3336" t="inlineStr">
        <is>
          <t>QQQQ</t>
        </is>
      </c>
      <c r="I3336" t="n">
        <v>3</v>
      </c>
      <c r="N3336" t="n">
        <v>17</v>
      </c>
      <c r="Q3336" t="n">
        <v>20</v>
      </c>
      <c r="R3336" t="n">
        <v>20</v>
      </c>
      <c r="S3336" t="n">
        <v>20</v>
      </c>
      <c r="U3336" t="n">
        <v>20</v>
      </c>
      <c r="V3336" t="n">
        <v>20</v>
      </c>
      <c r="W3336" t="n">
        <v>20</v>
      </c>
      <c r="X3336" t="n">
        <v>20</v>
      </c>
      <c r="Z3336" t="n">
        <v>20</v>
      </c>
      <c r="AA3336" t="n">
        <v>20</v>
      </c>
      <c r="AB3336" t="n">
        <v>20</v>
      </c>
      <c r="AC3336" t="n">
        <v>21</v>
      </c>
      <c r="AT3336" t="n">
        <v>20</v>
      </c>
      <c r="AU3336" t="n">
        <v>20</v>
      </c>
      <c r="AV3336" t="n">
        <v>20</v>
      </c>
      <c r="AW3336" t="n">
        <v>20</v>
      </c>
      <c r="AY3336" t="n">
        <v>20</v>
      </c>
      <c r="AZ3336" t="n">
        <v>20</v>
      </c>
      <c r="BA3336" t="n">
        <v>20</v>
      </c>
      <c r="BB3336" t="n">
        <v>21</v>
      </c>
    </row>
    <row r="3337">
      <c r="A3337" t="inlineStr">
        <is>
          <t>Next 5th Year</t>
        </is>
      </c>
      <c r="C3337" t="inlineStr">
        <is>
          <t>Actual</t>
        </is>
      </c>
      <c r="D3337" t="inlineStr">
        <is>
          <t>QQQQ</t>
        </is>
      </c>
      <c r="I3337" t="n">
        <v>17</v>
      </c>
      <c r="N3337" t="n">
        <v>20</v>
      </c>
      <c r="S3337" t="n">
        <v>20</v>
      </c>
      <c r="X3337" t="n">
        <v>20</v>
      </c>
      <c r="AC3337" t="n">
        <v>20</v>
      </c>
      <c r="AR3337" t="n">
        <v>20</v>
      </c>
      <c r="AW3337" t="n">
        <v>20</v>
      </c>
    </row>
    <row r="3338">
      <c r="A3338" t="inlineStr">
        <is>
          <t>Another and thereafter</t>
        </is>
      </c>
      <c r="C3338" t="inlineStr">
        <is>
          <t>Actual</t>
        </is>
      </c>
      <c r="D3338" t="inlineStr">
        <is>
          <t>QQQQ</t>
        </is>
      </c>
      <c r="I3338" t="n">
        <v>80</v>
      </c>
      <c r="N3338" t="n">
        <v>60</v>
      </c>
      <c r="Q3338" t="n">
        <v>60</v>
      </c>
      <c r="R3338" t="n">
        <v>60</v>
      </c>
      <c r="S3338" t="n">
        <v>40</v>
      </c>
      <c r="U3338" t="n">
        <v>40</v>
      </c>
      <c r="V3338" t="n">
        <v>40</v>
      </c>
      <c r="W3338" t="n">
        <v>40</v>
      </c>
      <c r="X3338" t="n">
        <v>20</v>
      </c>
      <c r="Z3338" t="n">
        <v>20</v>
      </c>
      <c r="AA3338" t="n">
        <v>20</v>
      </c>
      <c r="AB3338" t="n">
        <v>20</v>
      </c>
      <c r="AE3338" t="n">
        <v>40</v>
      </c>
      <c r="AF3338" t="n">
        <v>40</v>
      </c>
      <c r="AG3338" t="n">
        <v>40</v>
      </c>
      <c r="AH3338" t="n">
        <v>40</v>
      </c>
      <c r="AJ3338" t="n">
        <v>40</v>
      </c>
      <c r="AK3338" t="n">
        <v>40</v>
      </c>
      <c r="AL3338" t="n">
        <v>40</v>
      </c>
      <c r="AM3338" t="n">
        <v>40</v>
      </c>
      <c r="AO3338" t="n">
        <v>40</v>
      </c>
      <c r="AP3338" t="n">
        <v>40</v>
      </c>
      <c r="AQ3338" t="n">
        <v>40</v>
      </c>
      <c r="AR3338" t="n">
        <v>20</v>
      </c>
      <c r="AT3338" t="n">
        <v>20</v>
      </c>
      <c r="AU3338" t="n">
        <v>20</v>
      </c>
      <c r="AV3338" t="n">
        <v>20</v>
      </c>
    </row>
    <row r="3339">
      <c r="A3339" t="inlineStr">
        <is>
          <t>Total</t>
        </is>
      </c>
      <c r="C3339" t="inlineStr">
        <is>
          <t>Actual</t>
        </is>
      </c>
      <c r="D3339" t="inlineStr">
        <is>
          <t>QQQQ</t>
        </is>
      </c>
      <c r="I3339" t="n">
        <v>100</v>
      </c>
      <c r="N3339" t="n">
        <v>100</v>
      </c>
      <c r="Q3339" t="n">
        <v>100</v>
      </c>
      <c r="R3339" t="n">
        <v>100</v>
      </c>
      <c r="S3339" t="n">
        <v>100</v>
      </c>
      <c r="U3339" t="n">
        <v>100</v>
      </c>
      <c r="V3339" t="n">
        <v>100</v>
      </c>
      <c r="W3339" t="n">
        <v>100</v>
      </c>
      <c r="X3339" t="n">
        <v>100</v>
      </c>
      <c r="Z3339" t="n">
        <v>100</v>
      </c>
      <c r="AA3339" t="n">
        <v>100</v>
      </c>
      <c r="AB3339" t="n">
        <v>99</v>
      </c>
      <c r="AC3339" t="n">
        <v>96</v>
      </c>
      <c r="AE3339" t="n">
        <v>93</v>
      </c>
      <c r="AF3339" t="n">
        <v>89</v>
      </c>
      <c r="AG3339" t="n">
        <v>85</v>
      </c>
      <c r="AH3339" t="n">
        <v>80</v>
      </c>
      <c r="AJ3339" t="n">
        <v>76</v>
      </c>
      <c r="AK3339" t="n">
        <v>76</v>
      </c>
      <c r="AL3339" t="n">
        <v>76</v>
      </c>
      <c r="AM3339" t="n">
        <v>76</v>
      </c>
      <c r="AO3339" t="n">
        <v>76</v>
      </c>
      <c r="AP3339" t="n">
        <v>76</v>
      </c>
      <c r="AQ3339" t="n">
        <v>76</v>
      </c>
      <c r="AR3339" t="n">
        <v>66</v>
      </c>
      <c r="AT3339" t="n">
        <v>59</v>
      </c>
      <c r="AU3339" t="n">
        <v>59</v>
      </c>
      <c r="AV3339" t="n">
        <v>59</v>
      </c>
      <c r="AW3339" t="n">
        <v>88</v>
      </c>
      <c r="AY3339" t="n">
        <v>88</v>
      </c>
      <c r="AZ3339" t="n">
        <v>88</v>
      </c>
      <c r="BA3339" t="n">
        <v>88</v>
      </c>
      <c r="BB3339" t="n">
        <v>88</v>
      </c>
      <c r="BD3339" t="n">
        <v>88</v>
      </c>
      <c r="BE3339" t="n">
        <v>84</v>
      </c>
      <c r="BF3339" t="n">
        <v>80</v>
      </c>
    </row>
    <row r="3340">
      <c r="A3340" t="inlineStr">
        <is>
          <t>Total-c</t>
        </is>
      </c>
      <c r="I3340">
        <f>SUM(I3332:I3338)</f>
        <v/>
      </c>
      <c r="N3340">
        <f>SUM(N3332:N3338)</f>
        <v/>
      </c>
      <c r="Q3340">
        <f>SUM(Q3332:Q3338)</f>
        <v/>
      </c>
      <c r="R3340">
        <f>SUM(R3332:R3338)</f>
        <v/>
      </c>
      <c r="S3340">
        <f>SUM(S3332:S3338)</f>
        <v/>
      </c>
      <c r="U3340">
        <f>SUM(U3332:U3338)</f>
        <v/>
      </c>
      <c r="V3340">
        <f>SUM(V3332:V3338)</f>
        <v/>
      </c>
      <c r="W3340">
        <f>SUM(W3332:W3338)</f>
        <v/>
      </c>
      <c r="X3340">
        <f>SUM(X3332:X3338)</f>
        <v/>
      </c>
      <c r="Z3340">
        <f>SUM(Z3332:Z3338)</f>
        <v/>
      </c>
      <c r="AA3340">
        <f>SUM(AA3332:AA3338)</f>
        <v/>
      </c>
      <c r="AB3340">
        <f>SUM(AB3332:AB3338)</f>
        <v/>
      </c>
      <c r="AC3340">
        <f>SUM(AC3332:AC3338)</f>
        <v/>
      </c>
      <c r="AE3340">
        <f>SUM(AE3332:AE3338)</f>
        <v/>
      </c>
      <c r="AF3340">
        <f>SUM(AF3332:AF3338)</f>
        <v/>
      </c>
      <c r="AG3340">
        <f>SUM(AG3332:AG3338)</f>
        <v/>
      </c>
      <c r="AH3340">
        <f>SUM(AH3332:AH3338)</f>
        <v/>
      </c>
      <c r="AJ3340">
        <f>SUM(AJ3332:AJ3338)</f>
        <v/>
      </c>
      <c r="AK3340">
        <f>SUM(AK3332:AK3338)</f>
        <v/>
      </c>
      <c r="AL3340">
        <f>SUM(AL3332:AL3338)</f>
        <v/>
      </c>
      <c r="AM3340">
        <f>SUM(AM3332:AM3338)</f>
        <v/>
      </c>
      <c r="AO3340">
        <f>SUM(AO3332:AO3338)</f>
        <v/>
      </c>
      <c r="AP3340">
        <f>SUM(AP3332:AP3338)</f>
        <v/>
      </c>
      <c r="AQ3340">
        <f>SUM(AQ3332:AQ3338)</f>
        <v/>
      </c>
      <c r="AR3340">
        <f>SUM(AR3332:AR3338)</f>
        <v/>
      </c>
      <c r="AT3340">
        <f>SUM(AT3332:AT3338)</f>
        <v/>
      </c>
      <c r="AU3340">
        <f>SUM(AU3332:AU3338)</f>
        <v/>
      </c>
      <c r="AV3340">
        <f>SUM(AV3332:AV3338)</f>
        <v/>
      </c>
      <c r="AW3340">
        <f>SUM(AW3332:AW3338)</f>
        <v/>
      </c>
      <c r="AY3340">
        <f>SUM(AY3332:AY3338)</f>
        <v/>
      </c>
      <c r="AZ3340">
        <f>SUM(AZ3332:AZ3338)</f>
        <v/>
      </c>
      <c r="BA3340">
        <f>SUM(BA3332:BA3338)</f>
        <v/>
      </c>
      <c r="BB3340">
        <f>SUM(BB3332:BB3338)</f>
        <v/>
      </c>
      <c r="BD3340">
        <f>SUM(BD3332:BD3338)</f>
        <v/>
      </c>
      <c r="BE3340">
        <f>SUM(BE3332:BE3338)</f>
        <v/>
      </c>
      <c r="BF3340">
        <f>SUM(BF3332:BF3338)</f>
        <v/>
      </c>
    </row>
    <row r="3341">
      <c r="A3341" t="inlineStr">
        <is>
          <t>Sum check</t>
        </is>
      </c>
      <c r="I3341">
        <f>I3339-I3340</f>
        <v/>
      </c>
      <c r="N3341">
        <f>N3339-N3340</f>
        <v/>
      </c>
      <c r="Q3341">
        <f>Q3339-Q3340</f>
        <v/>
      </c>
      <c r="R3341">
        <f>R3339-R3340</f>
        <v/>
      </c>
      <c r="S3341">
        <f>S3339-S3340</f>
        <v/>
      </c>
      <c r="U3341">
        <f>U3339-U3340</f>
        <v/>
      </c>
      <c r="V3341">
        <f>V3339-V3340</f>
        <v/>
      </c>
      <c r="W3341">
        <f>W3339-W3340</f>
        <v/>
      </c>
      <c r="X3341">
        <f>X3339-X3340</f>
        <v/>
      </c>
      <c r="Z3341">
        <f>Z3339-Z3340</f>
        <v/>
      </c>
      <c r="AA3341">
        <f>AA3339-AA3340</f>
        <v/>
      </c>
      <c r="AB3341">
        <f>AB3339-AB3340</f>
        <v/>
      </c>
      <c r="AC3341">
        <f>AC3339-AC3340</f>
        <v/>
      </c>
      <c r="AE3341">
        <f>AE3339-AE3340</f>
        <v/>
      </c>
      <c r="AF3341">
        <f>AF3339-AF3340</f>
        <v/>
      </c>
      <c r="AG3341">
        <f>AG3339-AG3340</f>
        <v/>
      </c>
      <c r="AH3341">
        <f>AH3339-AH3340</f>
        <v/>
      </c>
      <c r="AJ3341">
        <f>AJ3339-AJ3340</f>
        <v/>
      </c>
      <c r="AK3341">
        <f>AK3339-AK3340</f>
        <v/>
      </c>
      <c r="AL3341">
        <f>AL3339-AL3340</f>
        <v/>
      </c>
      <c r="AM3341">
        <f>AM3339-AM3340</f>
        <v/>
      </c>
      <c r="AO3341">
        <f>AO3339-AO3340</f>
        <v/>
      </c>
      <c r="AP3341">
        <f>AP3339-AP3340</f>
        <v/>
      </c>
      <c r="AQ3341">
        <f>AQ3339-AQ3340</f>
        <v/>
      </c>
      <c r="AR3341">
        <f>AR3339-AR3340</f>
        <v/>
      </c>
      <c r="AT3341">
        <f>AT3339-AT3340</f>
        <v/>
      </c>
      <c r="AU3341">
        <f>AU3339-AU3340</f>
        <v/>
      </c>
      <c r="AV3341">
        <f>AV3339-AV3340</f>
        <v/>
      </c>
      <c r="AW3341">
        <f>AW3339-AW3340</f>
        <v/>
      </c>
      <c r="AY3341">
        <f>AY3339-AY3340</f>
        <v/>
      </c>
      <c r="AZ3341">
        <f>AZ3339-AZ3340</f>
        <v/>
      </c>
      <c r="BA3341">
        <f>BA3339-BA3340</f>
        <v/>
      </c>
      <c r="BB3341">
        <f>BB3339-BB3340</f>
        <v/>
      </c>
      <c r="BD3341">
        <f>BD3339-BD3340</f>
        <v/>
      </c>
      <c r="BE3341">
        <f>BE3339-BE3340</f>
        <v/>
      </c>
      <c r="BF3341">
        <f>BF3339-BF3340</f>
        <v/>
      </c>
    </row>
    <row r="3343">
      <c r="A3343" t="inlineStr">
        <is>
          <t>787 Family</t>
        </is>
      </c>
    </row>
    <row r="3344">
      <c r="A3344" t="inlineStr">
        <is>
          <t>Current year</t>
        </is>
      </c>
      <c r="C3344" t="inlineStr">
        <is>
          <t>Actual</t>
        </is>
      </c>
      <c r="D3344" t="inlineStr">
        <is>
          <t>QQQQ</t>
        </is>
      </c>
      <c r="K3344" t="n">
        <v>2</v>
      </c>
      <c r="L3344" t="n">
        <v>2</v>
      </c>
      <c r="M3344" t="n">
        <v>2</v>
      </c>
      <c r="P3344" t="n">
        <v>11</v>
      </c>
      <c r="Q3344" t="n">
        <v>7</v>
      </c>
      <c r="R3344" t="n">
        <v>2</v>
      </c>
      <c r="U3344" t="n">
        <v>6</v>
      </c>
      <c r="V3344" t="n">
        <v>4</v>
      </c>
      <c r="W3344" t="n">
        <v>3</v>
      </c>
      <c r="Z3344" t="n">
        <v>9</v>
      </c>
      <c r="AA3344" t="n">
        <v>5</v>
      </c>
      <c r="AB3344" t="n">
        <v>3</v>
      </c>
      <c r="AE3344" t="n">
        <v>5</v>
      </c>
      <c r="AF3344" t="n">
        <v>4</v>
      </c>
      <c r="AG3344" t="n">
        <v>1</v>
      </c>
      <c r="AO3344" t="n">
        <v>11</v>
      </c>
      <c r="AP3344" t="n">
        <v>7</v>
      </c>
      <c r="AQ3344" t="n">
        <v>7</v>
      </c>
      <c r="AT3344" t="n">
        <v>12</v>
      </c>
      <c r="AU3344" t="n">
        <v>11</v>
      </c>
      <c r="AV3344" t="n">
        <v>3</v>
      </c>
      <c r="AY3344" t="n">
        <v>7</v>
      </c>
      <c r="AZ3344" t="n">
        <v>9</v>
      </c>
      <c r="BA3344" t="n">
        <v>5</v>
      </c>
      <c r="BD3344" t="n">
        <v>3</v>
      </c>
    </row>
    <row r="3345">
      <c r="A3345" t="inlineStr">
        <is>
          <t>Next Year</t>
        </is>
      </c>
      <c r="C3345" t="inlineStr">
        <is>
          <t>Actual</t>
        </is>
      </c>
      <c r="D3345" t="inlineStr">
        <is>
          <t>QQQQ</t>
        </is>
      </c>
      <c r="I3345" t="n">
        <v>2</v>
      </c>
      <c r="K3345" t="n">
        <v>11</v>
      </c>
      <c r="L3345" t="n">
        <v>11</v>
      </c>
      <c r="M3345" t="n">
        <v>11</v>
      </c>
      <c r="N3345" t="n">
        <v>12</v>
      </c>
      <c r="P3345" t="n">
        <v>8</v>
      </c>
      <c r="Q3345" t="n">
        <v>8</v>
      </c>
      <c r="R3345" t="n">
        <v>8</v>
      </c>
      <c r="S3345" t="n">
        <v>8</v>
      </c>
      <c r="U3345" t="n">
        <v>13</v>
      </c>
      <c r="V3345" t="n">
        <v>13</v>
      </c>
      <c r="W3345" t="n">
        <v>13</v>
      </c>
      <c r="X3345" t="n">
        <v>13</v>
      </c>
      <c r="Z3345" t="n">
        <v>6</v>
      </c>
      <c r="AA3345" t="n">
        <v>6</v>
      </c>
      <c r="AB3345" t="n">
        <v>6</v>
      </c>
      <c r="AC3345" t="n">
        <v>6</v>
      </c>
      <c r="AE3345" t="n">
        <v>2</v>
      </c>
      <c r="AF3345" t="n">
        <v>2</v>
      </c>
      <c r="AG3345" t="n">
        <v>2</v>
      </c>
      <c r="AH3345" t="n">
        <v>2</v>
      </c>
      <c r="AJ3345" t="n">
        <v>12</v>
      </c>
      <c r="AK3345" t="n">
        <v>12</v>
      </c>
      <c r="AL3345" t="n">
        <v>12</v>
      </c>
      <c r="AM3345" t="n">
        <v>12</v>
      </c>
      <c r="AO3345" t="n">
        <v>10</v>
      </c>
      <c r="AP3345" t="n">
        <v>13</v>
      </c>
      <c r="AQ3345" t="n">
        <v>13</v>
      </c>
      <c r="AR3345" t="n">
        <v>19</v>
      </c>
      <c r="AT3345" t="n">
        <v>2</v>
      </c>
      <c r="AU3345" t="n">
        <v>2</v>
      </c>
      <c r="AV3345" t="n">
        <v>10</v>
      </c>
      <c r="AW3345" t="n">
        <v>10</v>
      </c>
      <c r="AY3345" t="n">
        <v>6</v>
      </c>
      <c r="AZ3345" t="n">
        <v>4</v>
      </c>
      <c r="BA3345" t="n">
        <v>4</v>
      </c>
      <c r="BB3345" t="n">
        <v>4</v>
      </c>
      <c r="BD3345" t="n">
        <v>11</v>
      </c>
      <c r="BE3345" t="n">
        <v>11</v>
      </c>
      <c r="BF3345" t="n">
        <v>7</v>
      </c>
    </row>
    <row r="3346">
      <c r="A3346" t="inlineStr">
        <is>
          <t>Purchase</t>
        </is>
      </c>
      <c r="C3346" t="inlineStr">
        <is>
          <t>Actual</t>
        </is>
      </c>
      <c r="D3346" t="inlineStr">
        <is>
          <t>QQQQ</t>
        </is>
      </c>
      <c r="F3346" t="n">
        <v>2</v>
      </c>
      <c r="G3346" t="n">
        <v>2</v>
      </c>
      <c r="H3346" t="n">
        <v>2</v>
      </c>
    </row>
    <row r="3347">
      <c r="A3347" t="inlineStr">
        <is>
          <t>Next 2nd Year</t>
        </is>
      </c>
      <c r="C3347" t="inlineStr">
        <is>
          <t>Actual</t>
        </is>
      </c>
      <c r="D3347" t="inlineStr">
        <is>
          <t>QQQQ</t>
        </is>
      </c>
      <c r="I3347" t="n">
        <v>11</v>
      </c>
      <c r="K3347" t="n">
        <v>13</v>
      </c>
      <c r="L3347" t="n">
        <v>13</v>
      </c>
      <c r="M3347" t="n">
        <v>13</v>
      </c>
      <c r="N3347" t="n">
        <v>13</v>
      </c>
      <c r="P3347" t="n">
        <v>13</v>
      </c>
      <c r="Q3347" t="n">
        <v>13</v>
      </c>
      <c r="R3347" t="n">
        <v>13</v>
      </c>
      <c r="S3347" t="n">
        <v>13</v>
      </c>
      <c r="U3347" t="n">
        <v>8</v>
      </c>
      <c r="V3347" t="n">
        <v>8</v>
      </c>
      <c r="W3347" t="n">
        <v>8</v>
      </c>
      <c r="X3347" t="n">
        <v>8</v>
      </c>
      <c r="Z3347" t="n">
        <v>2</v>
      </c>
      <c r="AA3347" t="n">
        <v>2</v>
      </c>
      <c r="AB3347" t="n">
        <v>2</v>
      </c>
      <c r="AC3347" t="n">
        <v>2</v>
      </c>
      <c r="AE3347" t="n">
        <v>12</v>
      </c>
      <c r="AF3347" t="n">
        <v>12</v>
      </c>
      <c r="AG3347" t="n">
        <v>12</v>
      </c>
      <c r="AH3347" t="n">
        <v>12</v>
      </c>
      <c r="AJ3347" t="n">
        <v>10</v>
      </c>
      <c r="AK3347" t="n">
        <v>10</v>
      </c>
      <c r="AL3347" t="n">
        <v>10</v>
      </c>
      <c r="AM3347" t="n">
        <v>10</v>
      </c>
      <c r="AT3347" t="n">
        <v>11</v>
      </c>
      <c r="AU3347" t="n">
        <v>11</v>
      </c>
      <c r="AV3347" t="n">
        <v>11</v>
      </c>
      <c r="AW3347" t="n">
        <v>7</v>
      </c>
      <c r="AY3347" t="n">
        <v>12</v>
      </c>
      <c r="AZ3347" t="n">
        <v>12</v>
      </c>
      <c r="BA3347" t="n">
        <v>12</v>
      </c>
      <c r="BB3347" t="n">
        <v>12</v>
      </c>
      <c r="BD3347" t="n">
        <v>10</v>
      </c>
      <c r="BE3347" t="n">
        <v>10</v>
      </c>
      <c r="BF3347" t="n">
        <v>4</v>
      </c>
    </row>
    <row r="3348">
      <c r="A3348" t="inlineStr">
        <is>
          <t>Purchase</t>
        </is>
      </c>
      <c r="C3348" t="inlineStr">
        <is>
          <t>Actual</t>
        </is>
      </c>
      <c r="D3348" t="inlineStr">
        <is>
          <t>QQQQ</t>
        </is>
      </c>
      <c r="F3348" t="n">
        <v>11</v>
      </c>
      <c r="G3348" t="n">
        <v>11</v>
      </c>
      <c r="H3348" t="n">
        <v>11</v>
      </c>
    </row>
    <row r="3349">
      <c r="A3349" t="inlineStr">
        <is>
          <t>Next 3rd Year</t>
        </is>
      </c>
      <c r="C3349" t="inlineStr">
        <is>
          <t>Actual</t>
        </is>
      </c>
      <c r="D3349" t="inlineStr">
        <is>
          <t>QQQQ</t>
        </is>
      </c>
      <c r="I3349" t="n">
        <v>13</v>
      </c>
      <c r="K3349" t="n">
        <v>9</v>
      </c>
      <c r="L3349" t="n">
        <v>9</v>
      </c>
      <c r="M3349" t="n">
        <v>9</v>
      </c>
      <c r="N3349" t="n">
        <v>10</v>
      </c>
      <c r="P3349" t="n">
        <v>8</v>
      </c>
      <c r="Q3349" t="n">
        <v>8</v>
      </c>
      <c r="R3349" t="n">
        <v>8</v>
      </c>
      <c r="S3349" t="n">
        <v>8</v>
      </c>
      <c r="AE3349" t="n">
        <v>10</v>
      </c>
      <c r="AF3349" t="n">
        <v>10</v>
      </c>
      <c r="AG3349" t="n">
        <v>10</v>
      </c>
      <c r="AH3349" t="n">
        <v>10</v>
      </c>
      <c r="AO3349" t="n">
        <v>6</v>
      </c>
      <c r="AP3349" t="n">
        <v>6</v>
      </c>
      <c r="AQ3349" t="n">
        <v>6</v>
      </c>
      <c r="AR3349" t="n">
        <v>6</v>
      </c>
      <c r="AT3349" t="n">
        <v>6</v>
      </c>
      <c r="AU3349" t="n">
        <v>6</v>
      </c>
      <c r="AV3349" t="n">
        <v>6</v>
      </c>
      <c r="AW3349" t="n">
        <v>8</v>
      </c>
      <c r="AY3349" t="n">
        <v>9</v>
      </c>
      <c r="AZ3349" t="n">
        <v>9</v>
      </c>
      <c r="BA3349" t="n">
        <v>9</v>
      </c>
      <c r="BB3349" t="n">
        <v>9</v>
      </c>
      <c r="BD3349" t="n">
        <v>4</v>
      </c>
      <c r="BE3349" t="n">
        <v>4</v>
      </c>
      <c r="BF3349" t="n">
        <v>4</v>
      </c>
    </row>
    <row r="3350">
      <c r="A3350" t="inlineStr">
        <is>
          <t>Purchase</t>
        </is>
      </c>
      <c r="C3350" t="inlineStr">
        <is>
          <t>Actual</t>
        </is>
      </c>
      <c r="D3350" t="inlineStr">
        <is>
          <t>QQQQ</t>
        </is>
      </c>
      <c r="F3350" t="n">
        <v>13</v>
      </c>
      <c r="G3350" t="n">
        <v>13</v>
      </c>
      <c r="H3350" t="n">
        <v>13</v>
      </c>
    </row>
    <row r="3351">
      <c r="A3351" t="inlineStr">
        <is>
          <t>Next 4th Year</t>
        </is>
      </c>
      <c r="C3351" t="inlineStr">
        <is>
          <t>Actual</t>
        </is>
      </c>
      <c r="D3351" t="inlineStr">
        <is>
          <t>QQQQ</t>
        </is>
      </c>
      <c r="I3351" t="n">
        <v>9</v>
      </c>
      <c r="K3351" t="n">
        <v>7</v>
      </c>
      <c r="L3351" t="n">
        <v>7</v>
      </c>
      <c r="M3351" t="n">
        <v>7</v>
      </c>
      <c r="N3351" t="n">
        <v>7</v>
      </c>
      <c r="AJ3351" t="n">
        <v>6</v>
      </c>
      <c r="AK3351" t="n">
        <v>6</v>
      </c>
      <c r="AL3351" t="n">
        <v>6</v>
      </c>
      <c r="AM3351" t="n">
        <v>6</v>
      </c>
      <c r="AO3351" t="n">
        <v>6</v>
      </c>
      <c r="AP3351" t="n">
        <v>6</v>
      </c>
      <c r="AQ3351" t="n">
        <v>6</v>
      </c>
      <c r="AR3351" t="n">
        <v>6</v>
      </c>
      <c r="AT3351" t="n">
        <v>8</v>
      </c>
      <c r="AU3351" t="n">
        <v>8</v>
      </c>
      <c r="AV3351" t="n">
        <v>8</v>
      </c>
      <c r="AW3351" t="n">
        <v>9</v>
      </c>
      <c r="AY3351" t="n">
        <v>4</v>
      </c>
      <c r="AZ3351" t="n">
        <v>4</v>
      </c>
      <c r="BA3351" t="n">
        <v>4</v>
      </c>
      <c r="BB3351" t="n">
        <v>4</v>
      </c>
      <c r="BD3351" t="n">
        <v>5</v>
      </c>
      <c r="BE3351" t="n">
        <v>5</v>
      </c>
      <c r="BF3351" t="n">
        <v>5</v>
      </c>
    </row>
    <row r="3352">
      <c r="A3352" t="inlineStr">
        <is>
          <t>Purchase</t>
        </is>
      </c>
      <c r="C3352" t="inlineStr">
        <is>
          <t>Actual</t>
        </is>
      </c>
      <c r="D3352" t="inlineStr">
        <is>
          <t>QQQQ</t>
        </is>
      </c>
      <c r="F3352" t="n">
        <v>9</v>
      </c>
      <c r="G3352" t="n">
        <v>9</v>
      </c>
      <c r="H3352" t="n">
        <v>9</v>
      </c>
    </row>
    <row r="3353">
      <c r="A3353" t="inlineStr">
        <is>
          <t>Next 5th Year</t>
        </is>
      </c>
      <c r="C3353" t="inlineStr">
        <is>
          <t>Actual</t>
        </is>
      </c>
      <c r="D3353" t="inlineStr">
        <is>
          <t>QQQQ</t>
        </is>
      </c>
      <c r="I3353" t="n">
        <v>7</v>
      </c>
      <c r="AH3353" t="n">
        <v>6</v>
      </c>
      <c r="AM3353" t="n">
        <v>6</v>
      </c>
      <c r="AR3353" t="n">
        <v>8</v>
      </c>
      <c r="AW3353" t="n">
        <v>4</v>
      </c>
      <c r="AY3353" t="n">
        <v>5</v>
      </c>
      <c r="AZ3353" t="n">
        <v>5</v>
      </c>
      <c r="BA3353" t="n">
        <v>5</v>
      </c>
      <c r="BB3353" t="n">
        <v>5</v>
      </c>
      <c r="BF3353" t="n">
        <v>10</v>
      </c>
    </row>
    <row r="3354">
      <c r="A3354" t="inlineStr">
        <is>
          <t>Another and thereafter</t>
        </is>
      </c>
      <c r="C3354" t="inlineStr">
        <is>
          <t>Actual</t>
        </is>
      </c>
      <c r="D3354" t="inlineStr">
        <is>
          <t>QQQQ</t>
        </is>
      </c>
      <c r="AE3354" t="n">
        <v>25</v>
      </c>
      <c r="AF3354" t="n">
        <v>25</v>
      </c>
      <c r="AG3354" t="n">
        <v>25</v>
      </c>
      <c r="AH3354" t="n">
        <v>19</v>
      </c>
      <c r="AJ3354" t="n">
        <v>19</v>
      </c>
      <c r="AK3354" t="n">
        <v>19</v>
      </c>
      <c r="AL3354" t="n">
        <v>19</v>
      </c>
      <c r="AM3354" t="n">
        <v>13</v>
      </c>
      <c r="AO3354" t="n">
        <v>13</v>
      </c>
      <c r="AP3354" t="n">
        <v>13</v>
      </c>
      <c r="AQ3354" t="n">
        <v>13</v>
      </c>
      <c r="AR3354" t="n">
        <v>5</v>
      </c>
      <c r="AT3354" t="n">
        <v>5</v>
      </c>
      <c r="AU3354" t="n">
        <v>5</v>
      </c>
      <c r="AV3354" t="n">
        <v>5</v>
      </c>
      <c r="AW3354" t="n">
        <v>5</v>
      </c>
    </row>
    <row r="3355">
      <c r="A3355" t="inlineStr">
        <is>
          <t>Purchase</t>
        </is>
      </c>
      <c r="C3355" t="inlineStr">
        <is>
          <t>Actual</t>
        </is>
      </c>
      <c r="D3355" t="inlineStr">
        <is>
          <t>QQQQ</t>
        </is>
      </c>
      <c r="F3355" t="n">
        <v>7</v>
      </c>
      <c r="G3355" t="n">
        <v>7</v>
      </c>
      <c r="H3355" t="n">
        <v>7</v>
      </c>
    </row>
    <row r="3356">
      <c r="A3356" t="inlineStr">
        <is>
          <t>Total</t>
        </is>
      </c>
      <c r="C3356" t="inlineStr">
        <is>
          <t>Actual</t>
        </is>
      </c>
      <c r="D3356" t="inlineStr">
        <is>
          <t>QQQQ</t>
        </is>
      </c>
      <c r="F3356" t="n">
        <v>42</v>
      </c>
      <c r="G3356" t="n">
        <v>42</v>
      </c>
      <c r="H3356" t="n">
        <v>42</v>
      </c>
      <c r="I3356" t="n">
        <v>42</v>
      </c>
      <c r="K3356" t="n">
        <v>42</v>
      </c>
      <c r="L3356" t="n">
        <v>42</v>
      </c>
      <c r="M3356" t="n">
        <v>42</v>
      </c>
      <c r="N3356" t="n">
        <v>42</v>
      </c>
      <c r="P3356" t="n">
        <v>40</v>
      </c>
      <c r="Q3356" t="n">
        <v>36</v>
      </c>
      <c r="R3356" t="n">
        <v>31</v>
      </c>
      <c r="S3356" t="n">
        <v>29</v>
      </c>
      <c r="U3356" t="n">
        <v>27</v>
      </c>
      <c r="V3356" t="n">
        <v>25</v>
      </c>
      <c r="W3356" t="n">
        <v>24</v>
      </c>
      <c r="X3356" t="n">
        <v>21</v>
      </c>
      <c r="Z3356" t="n">
        <v>17</v>
      </c>
      <c r="AA3356" t="n">
        <v>13</v>
      </c>
      <c r="AB3356" t="n">
        <v>11</v>
      </c>
      <c r="AC3356" t="n">
        <v>8</v>
      </c>
      <c r="AE3356" t="n">
        <v>54</v>
      </c>
      <c r="AF3356" t="n">
        <v>53</v>
      </c>
      <c r="AG3356" t="n">
        <v>50</v>
      </c>
      <c r="AH3356" t="n">
        <v>49</v>
      </c>
      <c r="AJ3356" t="n">
        <v>47</v>
      </c>
      <c r="AK3356" t="n">
        <v>47</v>
      </c>
      <c r="AL3356" t="n">
        <v>47</v>
      </c>
      <c r="AM3356" t="n">
        <v>47</v>
      </c>
      <c r="AO3356" t="n">
        <v>46</v>
      </c>
      <c r="AP3356" t="n">
        <v>45</v>
      </c>
      <c r="AQ3356" t="n">
        <v>45</v>
      </c>
      <c r="AR3356" t="n">
        <v>44</v>
      </c>
      <c r="AT3356" t="n">
        <v>44</v>
      </c>
      <c r="AU3356" t="n">
        <v>43</v>
      </c>
      <c r="AV3356" t="n">
        <v>43</v>
      </c>
      <c r="AW3356" t="n">
        <v>43</v>
      </c>
      <c r="AY3356" t="n">
        <v>43</v>
      </c>
      <c r="AZ3356" t="n">
        <v>43</v>
      </c>
      <c r="BA3356" t="n">
        <v>39</v>
      </c>
      <c r="BB3356" t="n">
        <v>34</v>
      </c>
      <c r="BD3356" t="n">
        <v>33</v>
      </c>
      <c r="BE3356" t="n">
        <v>30</v>
      </c>
      <c r="BF3356" t="n">
        <v>30</v>
      </c>
    </row>
    <row r="3357">
      <c r="A3357" t="inlineStr">
        <is>
          <t>Total-c</t>
        </is>
      </c>
      <c r="F3357">
        <f>SUM(F3344:F3355)</f>
        <v/>
      </c>
      <c r="G3357">
        <f>SUM(G3344:G3355)</f>
        <v/>
      </c>
      <c r="H3357">
        <f>SUM(H3344:H3355)</f>
        <v/>
      </c>
      <c r="I3357">
        <f>SUM(I3344:I3355)</f>
        <v/>
      </c>
      <c r="K3357">
        <f>SUM(K3344:K3355)</f>
        <v/>
      </c>
      <c r="L3357">
        <f>SUM(L3344:L3355)</f>
        <v/>
      </c>
      <c r="M3357">
        <f>SUM(M3344:M3355)</f>
        <v/>
      </c>
      <c r="N3357">
        <f>SUM(N3344:N3355)</f>
        <v/>
      </c>
      <c r="P3357">
        <f>SUM(P3344:P3355)</f>
        <v/>
      </c>
      <c r="Q3357">
        <f>SUM(Q3344:Q3355)</f>
        <v/>
      </c>
      <c r="R3357">
        <f>SUM(R3344:R3355)</f>
        <v/>
      </c>
      <c r="S3357">
        <f>SUM(S3344:S3355)</f>
        <v/>
      </c>
      <c r="U3357">
        <f>SUM(U3344:U3355)</f>
        <v/>
      </c>
      <c r="V3357">
        <f>SUM(V3344:V3355)</f>
        <v/>
      </c>
      <c r="W3357">
        <f>SUM(W3344:W3355)</f>
        <v/>
      </c>
      <c r="X3357">
        <f>SUM(X3344:X3355)</f>
        <v/>
      </c>
      <c r="Z3357">
        <f>SUM(Z3344:Z3355)</f>
        <v/>
      </c>
      <c r="AA3357">
        <f>SUM(AA3344:AA3355)</f>
        <v/>
      </c>
      <c r="AB3357">
        <f>SUM(AB3344:AB3355)</f>
        <v/>
      </c>
      <c r="AC3357">
        <f>SUM(AC3344:AC3355)</f>
        <v/>
      </c>
      <c r="AE3357">
        <f>SUM(AE3344:AE3355)</f>
        <v/>
      </c>
      <c r="AF3357">
        <f>SUM(AF3344:AF3355)</f>
        <v/>
      </c>
      <c r="AG3357">
        <f>SUM(AG3344:AG3355)</f>
        <v/>
      </c>
      <c r="AH3357">
        <f>SUM(AH3344:AH3355)</f>
        <v/>
      </c>
      <c r="AJ3357">
        <f>SUM(AJ3344:AJ3355)</f>
        <v/>
      </c>
      <c r="AK3357">
        <f>SUM(AK3344:AK3355)</f>
        <v/>
      </c>
      <c r="AL3357">
        <f>SUM(AL3344:AL3355)</f>
        <v/>
      </c>
      <c r="AM3357">
        <f>SUM(AM3344:AM3355)</f>
        <v/>
      </c>
      <c r="AO3357">
        <f>SUM(AO3344:AO3355)</f>
        <v/>
      </c>
      <c r="AP3357">
        <f>SUM(AP3344:AP3355)</f>
        <v/>
      </c>
      <c r="AQ3357">
        <f>SUM(AQ3344:AQ3355)</f>
        <v/>
      </c>
      <c r="AR3357">
        <f>SUM(AR3344:AR3355)</f>
        <v/>
      </c>
      <c r="AT3357">
        <f>SUM(AT3344:AT3355)</f>
        <v/>
      </c>
      <c r="AU3357">
        <f>SUM(AU3344:AU3355)</f>
        <v/>
      </c>
      <c r="AV3357">
        <f>SUM(AV3344:AV3355)</f>
        <v/>
      </c>
      <c r="AW3357">
        <f>SUM(AW3344:AW3355)</f>
        <v/>
      </c>
      <c r="AY3357">
        <f>SUM(AY3344:AY3355)</f>
        <v/>
      </c>
      <c r="AZ3357">
        <f>SUM(AZ3344:AZ3355)</f>
        <v/>
      </c>
      <c r="BA3357">
        <f>SUM(BA3344:BA3355)</f>
        <v/>
      </c>
      <c r="BB3357">
        <f>SUM(BB3344:BB3355)</f>
        <v/>
      </c>
      <c r="BD3357">
        <f>SUM(BD3344:BD3355)</f>
        <v/>
      </c>
      <c r="BE3357">
        <f>SUM(BE3344:BE3355)</f>
        <v/>
      </c>
      <c r="BF3357">
        <f>SUM(BF3344:BF3355)</f>
        <v/>
      </c>
    </row>
    <row r="3358">
      <c r="A3358" t="inlineStr">
        <is>
          <t>Sum check</t>
        </is>
      </c>
      <c r="F3358">
        <f>F3356-F3357</f>
        <v/>
      </c>
      <c r="G3358">
        <f>G3356-G3357</f>
        <v/>
      </c>
      <c r="H3358">
        <f>H3356-H3357</f>
        <v/>
      </c>
      <c r="I3358">
        <f>I3356-I3357</f>
        <v/>
      </c>
      <c r="K3358">
        <f>K3356-K3357</f>
        <v/>
      </c>
      <c r="L3358">
        <f>L3356-L3357</f>
        <v/>
      </c>
      <c r="M3358">
        <f>M3356-M3357</f>
        <v/>
      </c>
      <c r="N3358">
        <f>N3356-N3357</f>
        <v/>
      </c>
      <c r="P3358">
        <f>P3356-P3357</f>
        <v/>
      </c>
      <c r="Q3358">
        <f>Q3356-Q3357</f>
        <v/>
      </c>
      <c r="R3358">
        <f>R3356-R3357</f>
        <v/>
      </c>
      <c r="S3358">
        <f>S3356-S3357</f>
        <v/>
      </c>
      <c r="U3358">
        <f>U3356-U3357</f>
        <v/>
      </c>
      <c r="V3358">
        <f>V3356-V3357</f>
        <v/>
      </c>
      <c r="W3358">
        <f>W3356-W3357</f>
        <v/>
      </c>
      <c r="X3358">
        <f>X3356-X3357</f>
        <v/>
      </c>
      <c r="Z3358">
        <f>Z3356-Z3357</f>
        <v/>
      </c>
      <c r="AA3358">
        <f>AA3356-AA3357</f>
        <v/>
      </c>
      <c r="AB3358">
        <f>AB3356-AB3357</f>
        <v/>
      </c>
      <c r="AC3358">
        <f>AC3356-AC3357</f>
        <v/>
      </c>
      <c r="AE3358">
        <f>AE3356-AE3357</f>
        <v/>
      </c>
      <c r="AF3358">
        <f>AF3356-AF3357</f>
        <v/>
      </c>
      <c r="AG3358">
        <f>AG3356-AG3357</f>
        <v/>
      </c>
      <c r="AH3358">
        <f>AH3356-AH3357</f>
        <v/>
      </c>
      <c r="AJ3358">
        <f>AJ3356-AJ3357</f>
        <v/>
      </c>
      <c r="AK3358">
        <f>AK3356-AK3357</f>
        <v/>
      </c>
      <c r="AL3358">
        <f>AL3356-AL3357</f>
        <v/>
      </c>
      <c r="AM3358">
        <f>AM3356-AM3357</f>
        <v/>
      </c>
      <c r="AO3358">
        <f>AO3356-AO3357</f>
        <v/>
      </c>
      <c r="AP3358">
        <f>AP3356-AP3357</f>
        <v/>
      </c>
      <c r="AQ3358">
        <f>AQ3356-AQ3357</f>
        <v/>
      </c>
      <c r="AR3358">
        <f>AR3356-AR3357</f>
        <v/>
      </c>
      <c r="AT3358">
        <f>AT3356-AT3357</f>
        <v/>
      </c>
      <c r="AU3358">
        <f>AU3356-AU3357</f>
        <v/>
      </c>
      <c r="AV3358">
        <f>AV3356-AV3357</f>
        <v/>
      </c>
      <c r="AW3358">
        <f>AW3356-AW3357</f>
        <v/>
      </c>
      <c r="AY3358">
        <f>AY3356-AY3357</f>
        <v/>
      </c>
      <c r="AZ3358">
        <f>AZ3356-AZ3357</f>
        <v/>
      </c>
      <c r="BA3358">
        <f>BA3356-BA3357</f>
        <v/>
      </c>
      <c r="BB3358">
        <f>BB3356-BB3357</f>
        <v/>
      </c>
      <c r="BD3358">
        <f>BD3356-BD3357</f>
        <v/>
      </c>
      <c r="BE3358">
        <f>BE3356-BE3357</f>
        <v/>
      </c>
      <c r="BF3358">
        <f>BF3356-BF3357</f>
        <v/>
      </c>
    </row>
    <row r="3360">
      <c r="A3360" t="inlineStr">
        <is>
          <t>737-800</t>
        </is>
      </c>
    </row>
    <row r="3361">
      <c r="A3361" t="inlineStr">
        <is>
          <t>Current year</t>
        </is>
      </c>
      <c r="C3361" t="inlineStr">
        <is>
          <t>Actual</t>
        </is>
      </c>
      <c r="D3361" t="inlineStr">
        <is>
          <t>QQQQ</t>
        </is>
      </c>
      <c r="U3361" t="n">
        <v>15</v>
      </c>
      <c r="V3361" t="n">
        <v>10</v>
      </c>
      <c r="W3361" t="n">
        <v>5</v>
      </c>
      <c r="Z3361" t="n">
        <v>15</v>
      </c>
      <c r="AA3361" t="n">
        <v>10</v>
      </c>
      <c r="AB3361" t="n">
        <v>5</v>
      </c>
    </row>
    <row r="3362">
      <c r="A3362" t="inlineStr">
        <is>
          <t>Next Year</t>
        </is>
      </c>
      <c r="C3362" t="inlineStr">
        <is>
          <t>Actual</t>
        </is>
      </c>
      <c r="D3362" t="inlineStr">
        <is>
          <t>QQQQ</t>
        </is>
      </c>
      <c r="S3362" t="n">
        <v>20</v>
      </c>
      <c r="U3362" t="n">
        <v>20</v>
      </c>
      <c r="V3362" t="n">
        <v>20</v>
      </c>
      <c r="W3362" t="n">
        <v>20</v>
      </c>
      <c r="X3362" t="n">
        <v>20</v>
      </c>
    </row>
    <row r="3363">
      <c r="A3363" t="inlineStr">
        <is>
          <t>Next 2nd Year</t>
        </is>
      </c>
      <c r="C3363" t="inlineStr">
        <is>
          <t>Actual</t>
        </is>
      </c>
      <c r="D3363" t="inlineStr">
        <is>
          <t>QQQQ</t>
        </is>
      </c>
      <c r="S3363" t="n">
        <v>20</v>
      </c>
    </row>
    <row r="3364">
      <c r="A3364" t="inlineStr">
        <is>
          <t>Total</t>
        </is>
      </c>
      <c r="C3364" t="inlineStr">
        <is>
          <t>Actual</t>
        </is>
      </c>
      <c r="D3364" t="inlineStr">
        <is>
          <t>QQQQ</t>
        </is>
      </c>
      <c r="S3364" t="n">
        <v>40</v>
      </c>
      <c r="U3364" t="n">
        <v>35</v>
      </c>
      <c r="V3364" t="n">
        <v>30</v>
      </c>
      <c r="W3364" t="n">
        <v>25</v>
      </c>
      <c r="X3364" t="n">
        <v>20</v>
      </c>
      <c r="Z3364" t="n">
        <v>15</v>
      </c>
      <c r="AA3364" t="n">
        <v>10</v>
      </c>
      <c r="AB3364" t="n">
        <v>5</v>
      </c>
    </row>
    <row r="3365">
      <c r="A3365" t="inlineStr">
        <is>
          <t>Total-c</t>
        </is>
      </c>
      <c r="I3365">
        <f>SUM(I3361:I3363)</f>
        <v/>
      </c>
      <c r="N3365">
        <f>SUM(N3361:N3363)</f>
        <v/>
      </c>
      <c r="S3365">
        <f>SUM(S3361:S3363)</f>
        <v/>
      </c>
      <c r="U3365">
        <f>SUM(U3361:U3363)</f>
        <v/>
      </c>
      <c r="V3365">
        <f>SUM(V3361:V3363)</f>
        <v/>
      </c>
      <c r="W3365">
        <f>SUM(W3361:W3363)</f>
        <v/>
      </c>
      <c r="X3365">
        <f>SUM(X3361:X3363)</f>
        <v/>
      </c>
      <c r="Z3365">
        <f>SUM(Z3361:Z3363)</f>
        <v/>
      </c>
      <c r="AA3365">
        <f>SUM(AA3361:AA3363)</f>
        <v/>
      </c>
      <c r="AB3365">
        <f>SUM(AB3361:AB3363)</f>
        <v/>
      </c>
      <c r="AC3365">
        <f>SUM(AC3361:AC3363)</f>
        <v/>
      </c>
      <c r="AH3365">
        <f>SUM(AH3361:AH3363)</f>
        <v/>
      </c>
      <c r="AM3365">
        <f>SUM(AM3361:AM3363)</f>
        <v/>
      </c>
      <c r="AR3365">
        <f>SUM(AR3361:AR3363)</f>
        <v/>
      </c>
      <c r="AV3365">
        <f>SUM(AV3361:AV3363)</f>
        <v/>
      </c>
    </row>
    <row r="3366">
      <c r="A3366" t="inlineStr">
        <is>
          <t>Sum check</t>
        </is>
      </c>
      <c r="I3366">
        <f>I3364-I3365</f>
        <v/>
      </c>
      <c r="N3366">
        <f>N3364-N3365</f>
        <v/>
      </c>
      <c r="S3366">
        <f>S3364-S3365</f>
        <v/>
      </c>
      <c r="U3366">
        <f>U3364-U3365</f>
        <v/>
      </c>
      <c r="V3366">
        <f>V3364-V3365</f>
        <v/>
      </c>
      <c r="W3366">
        <f>W3364-W3365</f>
        <v/>
      </c>
      <c r="X3366">
        <f>X3364-X3365</f>
        <v/>
      </c>
      <c r="Z3366">
        <f>Z3364-Z3365</f>
        <v/>
      </c>
      <c r="AA3366">
        <f>AA3364-AA3365</f>
        <v/>
      </c>
      <c r="AB3366">
        <f>AB3364-AB3365</f>
        <v/>
      </c>
      <c r="AC3366">
        <f>AC3364-AC3365</f>
        <v/>
      </c>
      <c r="AH3366">
        <f>AH3364-AH3365</f>
        <v/>
      </c>
      <c r="AM3366">
        <f>AM3364-AM3365</f>
        <v/>
      </c>
      <c r="AR3366">
        <f>AR3364-AR3365</f>
        <v/>
      </c>
      <c r="AV3366">
        <f>AV3364-AV3365</f>
        <v/>
      </c>
    </row>
    <row r="3368">
      <c r="A3368" t="inlineStr">
        <is>
          <t>737 Family</t>
        </is>
      </c>
    </row>
    <row r="3369">
      <c r="A3369" t="inlineStr">
        <is>
          <t>Current year</t>
        </is>
      </c>
      <c r="C3369" t="inlineStr">
        <is>
          <t>Actual</t>
        </is>
      </c>
      <c r="D3369" t="inlineStr">
        <is>
          <t>QQQQ</t>
        </is>
      </c>
      <c r="I3369" t="n">
        <v>20</v>
      </c>
      <c r="K3369" t="n">
        <v>15</v>
      </c>
      <c r="L3369" t="n">
        <v>10</v>
      </c>
      <c r="M3369" t="n">
        <v>7</v>
      </c>
      <c r="P3369" t="n">
        <v>14</v>
      </c>
      <c r="Q3369" t="n">
        <v>8</v>
      </c>
      <c r="R3369" t="n">
        <v>5</v>
      </c>
    </row>
    <row r="3370">
      <c r="A3370" t="inlineStr">
        <is>
          <t>Purchase</t>
        </is>
      </c>
      <c r="C3370" t="inlineStr">
        <is>
          <t>Actual</t>
        </is>
      </c>
      <c r="D3370" t="inlineStr">
        <is>
          <t>QQQQ</t>
        </is>
      </c>
      <c r="F3370" t="n">
        <v>22</v>
      </c>
      <c r="G3370" t="n">
        <v>13</v>
      </c>
      <c r="H3370" t="n">
        <v>5</v>
      </c>
    </row>
    <row r="3371">
      <c r="A3371" t="inlineStr">
        <is>
          <t>Next Year</t>
        </is>
      </c>
      <c r="C3371" t="inlineStr">
        <is>
          <t>Actual</t>
        </is>
      </c>
      <c r="D3371" t="inlineStr">
        <is>
          <t>QQQQ</t>
        </is>
      </c>
      <c r="I3371" t="n">
        <v>20</v>
      </c>
      <c r="K3371" t="n">
        <v>20</v>
      </c>
      <c r="L3371" t="n">
        <v>20</v>
      </c>
      <c r="M3371" t="n">
        <v>18</v>
      </c>
      <c r="N3371" t="n">
        <v>18</v>
      </c>
    </row>
    <row r="3372">
      <c r="A3372" t="inlineStr">
        <is>
          <t>Purchase</t>
        </is>
      </c>
      <c r="C3372" t="inlineStr">
        <is>
          <t>Actual</t>
        </is>
      </c>
      <c r="D3372" t="inlineStr">
        <is>
          <t>QQQQ</t>
        </is>
      </c>
      <c r="F3372" t="n">
        <v>16</v>
      </c>
      <c r="G3372" t="n">
        <v>20</v>
      </c>
      <c r="H3372" t="n">
        <v>20</v>
      </c>
    </row>
    <row r="3373">
      <c r="A3373" t="inlineStr">
        <is>
          <t>Lease</t>
        </is>
      </c>
      <c r="C3373" t="inlineStr">
        <is>
          <t>Actual</t>
        </is>
      </c>
      <c r="D3373" t="inlineStr">
        <is>
          <t>QQQQ</t>
        </is>
      </c>
      <c r="F3373" t="n">
        <v>4</v>
      </c>
    </row>
    <row r="3374">
      <c r="A3374" t="inlineStr">
        <is>
          <t>Next 2nd Year</t>
        </is>
      </c>
      <c r="C3374" t="inlineStr">
        <is>
          <t>Actual</t>
        </is>
      </c>
      <c r="D3374" t="inlineStr">
        <is>
          <t>QQQQ</t>
        </is>
      </c>
      <c r="I3374" t="n">
        <v>20</v>
      </c>
      <c r="K3374" t="n">
        <v>20</v>
      </c>
      <c r="L3374" t="n">
        <v>20</v>
      </c>
      <c r="M3374" t="n">
        <v>20</v>
      </c>
      <c r="N3374" t="n">
        <v>20</v>
      </c>
      <c r="P3374" t="n">
        <v>20</v>
      </c>
      <c r="Q3374" t="n">
        <v>20</v>
      </c>
      <c r="R3374" t="n">
        <v>20</v>
      </c>
    </row>
    <row r="3375">
      <c r="A3375" t="inlineStr">
        <is>
          <t>Lease</t>
        </is>
      </c>
      <c r="C3375" t="inlineStr">
        <is>
          <t>Actual</t>
        </is>
      </c>
      <c r="D3375" t="inlineStr">
        <is>
          <t>QQQQ</t>
        </is>
      </c>
      <c r="F3375" t="n">
        <v>20</v>
      </c>
      <c r="G3375" t="n">
        <v>20</v>
      </c>
      <c r="H3375" t="n">
        <v>20</v>
      </c>
    </row>
    <row r="3376">
      <c r="A3376" t="inlineStr">
        <is>
          <t>Next 3rd Year</t>
        </is>
      </c>
      <c r="C3376" t="inlineStr">
        <is>
          <t>Actual</t>
        </is>
      </c>
      <c r="D3376" t="inlineStr">
        <is>
          <t>QQQQ</t>
        </is>
      </c>
      <c r="I3376" t="n">
        <v>20</v>
      </c>
      <c r="K3376" t="n">
        <v>20</v>
      </c>
      <c r="L3376" t="n">
        <v>20</v>
      </c>
      <c r="M3376" t="n">
        <v>20</v>
      </c>
      <c r="N3376" t="n">
        <v>20</v>
      </c>
      <c r="P3376" t="n">
        <v>20</v>
      </c>
      <c r="Q3376" t="n">
        <v>20</v>
      </c>
      <c r="R3376" t="n">
        <v>20</v>
      </c>
    </row>
    <row r="3377">
      <c r="A3377" t="inlineStr">
        <is>
          <t>Lease</t>
        </is>
      </c>
      <c r="C3377" t="inlineStr">
        <is>
          <t>Actual</t>
        </is>
      </c>
      <c r="D3377" t="inlineStr">
        <is>
          <t>QQQQ</t>
        </is>
      </c>
      <c r="F3377" t="n">
        <v>20</v>
      </c>
      <c r="G3377" t="n">
        <v>20</v>
      </c>
      <c r="H3377" t="n">
        <v>20</v>
      </c>
    </row>
    <row r="3378">
      <c r="A3378" t="inlineStr">
        <is>
          <t>Next 4th Year</t>
        </is>
      </c>
    </row>
    <row r="3379">
      <c r="A3379" t="inlineStr">
        <is>
          <t>Lease</t>
        </is>
      </c>
      <c r="C3379" t="inlineStr">
        <is>
          <t>Actual</t>
        </is>
      </c>
      <c r="D3379" t="inlineStr">
        <is>
          <t>QQQQ</t>
        </is>
      </c>
      <c r="F3379" t="n">
        <v>20</v>
      </c>
      <c r="G3379" t="n">
        <v>20</v>
      </c>
      <c r="H3379" t="n">
        <v>20</v>
      </c>
    </row>
    <row r="3380">
      <c r="A3380" t="inlineStr">
        <is>
          <t>Total</t>
        </is>
      </c>
      <c r="C3380" t="inlineStr">
        <is>
          <t>Actual</t>
        </is>
      </c>
      <c r="D3380" t="inlineStr">
        <is>
          <t>QQQQ</t>
        </is>
      </c>
      <c r="I3380" t="n">
        <v>80</v>
      </c>
      <c r="K3380" t="n">
        <v>75</v>
      </c>
      <c r="L3380" t="n">
        <v>70</v>
      </c>
      <c r="M3380" t="n">
        <v>65</v>
      </c>
      <c r="N3380" t="n">
        <v>58</v>
      </c>
      <c r="P3380" t="n">
        <v>54</v>
      </c>
      <c r="Q3380" t="n">
        <v>48</v>
      </c>
      <c r="R3380" t="n">
        <v>45</v>
      </c>
    </row>
    <row r="3381">
      <c r="A3381" t="inlineStr">
        <is>
          <t>Total-c</t>
        </is>
      </c>
      <c r="I3381">
        <f>SUM(I3369:I3378)</f>
        <v/>
      </c>
      <c r="K3381">
        <f>SUM(K3369:K3378)</f>
        <v/>
      </c>
      <c r="L3381">
        <f>SUM(L3369:L3378)</f>
        <v/>
      </c>
      <c r="M3381">
        <f>SUM(M3369:M3378)</f>
        <v/>
      </c>
      <c r="N3381">
        <f>SUM(N3369:N3378)</f>
        <v/>
      </c>
      <c r="P3381">
        <f>SUM(P3369:P3378)</f>
        <v/>
      </c>
      <c r="Q3381">
        <f>SUM(Q3369:Q3378)</f>
        <v/>
      </c>
      <c r="R3381">
        <f>SUM(R3369:R3378)</f>
        <v/>
      </c>
      <c r="S3381">
        <f>SUM(S3369:S3378)</f>
        <v/>
      </c>
      <c r="X3381">
        <f>SUM(X3369:X3378)</f>
        <v/>
      </c>
      <c r="AC3381">
        <f>SUM(AC3369:AC3378)</f>
        <v/>
      </c>
      <c r="AH3381">
        <f>SUM(AH3369:AH3378)</f>
        <v/>
      </c>
      <c r="AM3381">
        <f>SUM(AM3369:AM3378)</f>
        <v/>
      </c>
      <c r="AR3381">
        <f>SUM(AR3369:AR3378)</f>
        <v/>
      </c>
      <c r="AV3381">
        <f>SUM(AV3369:AV3378)</f>
        <v/>
      </c>
    </row>
    <row r="3382">
      <c r="A3382" t="inlineStr">
        <is>
          <t>Sum check</t>
        </is>
      </c>
      <c r="I3382">
        <f>I3380-I3381</f>
        <v/>
      </c>
      <c r="K3382">
        <f>K3380-K3381</f>
        <v/>
      </c>
      <c r="L3382">
        <f>L3380-L3381</f>
        <v/>
      </c>
      <c r="M3382">
        <f>M3380-M3381</f>
        <v/>
      </c>
      <c r="N3382">
        <f>N3380-N3381</f>
        <v/>
      </c>
      <c r="P3382">
        <f>P3380-P3381</f>
        <v/>
      </c>
      <c r="Q3382">
        <f>Q3380-Q3381</f>
        <v/>
      </c>
      <c r="R3382">
        <f>R3380-R3381</f>
        <v/>
      </c>
      <c r="S3382">
        <f>S3380-S3381</f>
        <v/>
      </c>
      <c r="X3382">
        <f>X3380-X3381</f>
        <v/>
      </c>
      <c r="AC3382">
        <f>AC3380-AC3381</f>
        <v/>
      </c>
      <c r="AH3382">
        <f>AH3380-AH3381</f>
        <v/>
      </c>
      <c r="AM3382">
        <f>AM3380-AM3381</f>
        <v/>
      </c>
      <c r="AR3382">
        <f>AR3380-AR3381</f>
        <v/>
      </c>
      <c r="AV3382">
        <f>AV3380-AV3381</f>
        <v/>
      </c>
    </row>
    <row r="3384">
      <c r="A3384" t="inlineStr">
        <is>
          <t>Purchase</t>
        </is>
      </c>
      <c r="C3384" t="inlineStr">
        <is>
          <t>Actual</t>
        </is>
      </c>
      <c r="D3384" t="inlineStr">
        <is>
          <t>QQQQ</t>
        </is>
      </c>
      <c r="F3384" t="n">
        <v>38</v>
      </c>
      <c r="G3384" t="n">
        <v>33</v>
      </c>
      <c r="H3384" t="n">
        <v>25</v>
      </c>
    </row>
    <row r="3385">
      <c r="A3385" t="inlineStr">
        <is>
          <t>Purchase-c</t>
        </is>
      </c>
      <c r="F3385">
        <f>SUM(F3370,F3372)</f>
        <v/>
      </c>
      <c r="G3385">
        <f>SUM(G3370,G3372)</f>
        <v/>
      </c>
      <c r="H3385">
        <f>SUM(H3370,H3372)</f>
        <v/>
      </c>
      <c r="I3385">
        <f>SUM(I3370,I3372)</f>
        <v/>
      </c>
      <c r="N3385">
        <f>SUM(N3370,N3372)</f>
        <v/>
      </c>
      <c r="S3385">
        <f>SUM(S3370,S3372)</f>
        <v/>
      </c>
      <c r="X3385">
        <f>SUM(X3370,X3372)</f>
        <v/>
      </c>
      <c r="AC3385">
        <f>SUM(AC3370,AC3372)</f>
        <v/>
      </c>
      <c r="AH3385">
        <f>SUM(AH3370,AH3372)</f>
        <v/>
      </c>
      <c r="AM3385">
        <f>SUM(AM3370,AM3372)</f>
        <v/>
      </c>
      <c r="AR3385">
        <f>SUM(AR3370,AR3372)</f>
        <v/>
      </c>
      <c r="AV3385">
        <f>SUM(AV3370,AV3372)</f>
        <v/>
      </c>
    </row>
    <row r="3386">
      <c r="A3386" t="inlineStr">
        <is>
          <t>Sum check</t>
        </is>
      </c>
      <c r="F3386">
        <f>F3384-F3385</f>
        <v/>
      </c>
      <c r="G3386">
        <f>G3384-G3385</f>
        <v/>
      </c>
      <c r="H3386">
        <f>H3384-H3385</f>
        <v/>
      </c>
      <c r="I3386">
        <f>I3384-I3385</f>
        <v/>
      </c>
      <c r="N3386">
        <f>N3384-N3385</f>
        <v/>
      </c>
      <c r="S3386">
        <f>S3384-S3385</f>
        <v/>
      </c>
      <c r="X3386">
        <f>X3384-X3385</f>
        <v/>
      </c>
      <c r="AC3386">
        <f>AC3384-AC3385</f>
        <v/>
      </c>
      <c r="AH3386">
        <f>AH3384-AH3385</f>
        <v/>
      </c>
      <c r="AM3386">
        <f>AM3384-AM3385</f>
        <v/>
      </c>
      <c r="AR3386">
        <f>AR3384-AR3385</f>
        <v/>
      </c>
      <c r="AV3386">
        <f>AV3384-AV3385</f>
        <v/>
      </c>
    </row>
    <row r="3388">
      <c r="A3388" t="inlineStr">
        <is>
          <t>Lease</t>
        </is>
      </c>
      <c r="C3388" t="inlineStr">
        <is>
          <t>Actual</t>
        </is>
      </c>
      <c r="D3388" t="inlineStr">
        <is>
          <t>QQQQ</t>
        </is>
      </c>
      <c r="F3388" t="n">
        <v>64</v>
      </c>
      <c r="G3388" t="n">
        <v>60</v>
      </c>
      <c r="H3388" t="n">
        <v>60</v>
      </c>
    </row>
    <row r="3389">
      <c r="A3389" t="inlineStr">
        <is>
          <t>Lease-c</t>
        </is>
      </c>
      <c r="F3389">
        <f>SUM(F3373:F3379)</f>
        <v/>
      </c>
      <c r="G3389">
        <f>SUM(G3373:G3379)</f>
        <v/>
      </c>
      <c r="H3389">
        <f>SUM(H3373:H3379)</f>
        <v/>
      </c>
      <c r="I3389">
        <f>SUM(I3373:I3379)</f>
        <v/>
      </c>
      <c r="N3389">
        <f>SUM(N3373:N3379)</f>
        <v/>
      </c>
      <c r="S3389">
        <f>SUM(S3373:S3379)</f>
        <v/>
      </c>
      <c r="X3389">
        <f>SUM(X3373:X3379)</f>
        <v/>
      </c>
      <c r="AC3389">
        <f>SUM(AC3373:AC3379)</f>
        <v/>
      </c>
      <c r="AH3389">
        <f>SUM(AH3373:AH3379)</f>
        <v/>
      </c>
      <c r="AM3389">
        <f>SUM(AM3373:AM3379)</f>
        <v/>
      </c>
      <c r="AR3389">
        <f>SUM(AR3373:AR3379)</f>
        <v/>
      </c>
      <c r="AV3389">
        <f>SUM(AV3373:AV3379)</f>
        <v/>
      </c>
    </row>
    <row r="3390">
      <c r="A3390" t="inlineStr">
        <is>
          <t>Sum check</t>
        </is>
      </c>
      <c r="F3390">
        <f>F3388-F3389</f>
        <v/>
      </c>
      <c r="G3390">
        <f>G3388-G3389</f>
        <v/>
      </c>
      <c r="H3390">
        <f>H3388-H3389</f>
        <v/>
      </c>
      <c r="I3390">
        <f>I3388-I3389</f>
        <v/>
      </c>
      <c r="N3390">
        <f>N3388-N3389</f>
        <v/>
      </c>
      <c r="S3390">
        <f>S3388-S3389</f>
        <v/>
      </c>
      <c r="X3390">
        <f>X3388-X3389</f>
        <v/>
      </c>
      <c r="AC3390">
        <f>AC3388-AC3389</f>
        <v/>
      </c>
      <c r="AH3390">
        <f>AH3388-AH3389</f>
        <v/>
      </c>
      <c r="AM3390">
        <f>AM3388-AM3389</f>
        <v/>
      </c>
      <c r="AR3390">
        <f>AR3388-AR3389</f>
        <v/>
      </c>
      <c r="AV3390">
        <f>AV3388-AV3389</f>
        <v/>
      </c>
    </row>
    <row r="3392">
      <c r="A3392" t="inlineStr">
        <is>
          <t>777-300 ER</t>
        </is>
      </c>
    </row>
    <row r="3393">
      <c r="A3393" t="inlineStr">
        <is>
          <t>Current year</t>
        </is>
      </c>
      <c r="C3393" t="inlineStr">
        <is>
          <t>Actual</t>
        </is>
      </c>
      <c r="D3393" t="inlineStr">
        <is>
          <t>QQQQ</t>
        </is>
      </c>
      <c r="K3393" t="n">
        <v>5</v>
      </c>
      <c r="L3393" t="n">
        <v>3</v>
      </c>
      <c r="M3393" t="n">
        <v>2</v>
      </c>
      <c r="P3393" t="n">
        <v>1</v>
      </c>
      <c r="Q3393" t="n">
        <v>1</v>
      </c>
      <c r="R3393" t="n">
        <v>1</v>
      </c>
    </row>
    <row r="3394">
      <c r="A3394" t="inlineStr">
        <is>
          <t>Purchase</t>
        </is>
      </c>
      <c r="C3394" t="inlineStr">
        <is>
          <t>Actual</t>
        </is>
      </c>
      <c r="D3394" t="inlineStr">
        <is>
          <t>QQQQ</t>
        </is>
      </c>
      <c r="F3394" t="n">
        <v>5</v>
      </c>
      <c r="G3394" t="n">
        <v>2</v>
      </c>
      <c r="H3394" t="n">
        <v>1</v>
      </c>
    </row>
    <row r="3395">
      <c r="A3395" t="inlineStr">
        <is>
          <t>Next Year</t>
        </is>
      </c>
      <c r="C3395" t="inlineStr">
        <is>
          <t>Actual</t>
        </is>
      </c>
      <c r="D3395" t="inlineStr">
        <is>
          <t>QQQQ</t>
        </is>
      </c>
      <c r="I3395" t="n">
        <v>6</v>
      </c>
      <c r="K3395" t="n">
        <v>2</v>
      </c>
      <c r="L3395" t="n">
        <v>2</v>
      </c>
      <c r="M3395" t="n">
        <v>2</v>
      </c>
      <c r="N3395" t="n">
        <v>2</v>
      </c>
      <c r="P3395" t="n">
        <v>2</v>
      </c>
      <c r="Q3395" t="n">
        <v>2</v>
      </c>
      <c r="R3395" t="n">
        <v>2</v>
      </c>
      <c r="S3395" t="n">
        <v>2</v>
      </c>
    </row>
    <row r="3396">
      <c r="A3396" t="inlineStr">
        <is>
          <t>Purchase</t>
        </is>
      </c>
      <c r="C3396" t="inlineStr">
        <is>
          <t>Actual</t>
        </is>
      </c>
      <c r="D3396" t="inlineStr">
        <is>
          <t>QQQQ</t>
        </is>
      </c>
      <c r="F3396" t="n">
        <v>6</v>
      </c>
      <c r="G3396" t="n">
        <v>6</v>
      </c>
      <c r="H3396" t="n">
        <v>6</v>
      </c>
    </row>
    <row r="3397">
      <c r="A3397" t="inlineStr">
        <is>
          <t>Next 2nd Year</t>
        </is>
      </c>
      <c r="C3397" t="inlineStr">
        <is>
          <t>Actual</t>
        </is>
      </c>
      <c r="D3397" t="inlineStr">
        <is>
          <t>QQQQ</t>
        </is>
      </c>
      <c r="I3397" t="n">
        <v>2</v>
      </c>
      <c r="K3397" t="n">
        <v>2</v>
      </c>
      <c r="L3397" t="n">
        <v>2</v>
      </c>
      <c r="M3397" t="n">
        <v>2</v>
      </c>
      <c r="N3397" t="n">
        <v>2</v>
      </c>
    </row>
    <row r="3398">
      <c r="A3398" t="inlineStr">
        <is>
          <t>Purchase</t>
        </is>
      </c>
      <c r="C3398" t="inlineStr">
        <is>
          <t>Actual</t>
        </is>
      </c>
      <c r="D3398" t="inlineStr">
        <is>
          <t>QQQQ</t>
        </is>
      </c>
      <c r="F3398" t="n">
        <v>2</v>
      </c>
      <c r="G3398" t="n">
        <v>2</v>
      </c>
      <c r="H3398" t="n">
        <v>2</v>
      </c>
    </row>
    <row r="3399">
      <c r="A3399" t="inlineStr">
        <is>
          <t>Next 3rd Year</t>
        </is>
      </c>
      <c r="C3399" t="inlineStr">
        <is>
          <t>Actual</t>
        </is>
      </c>
      <c r="D3399" t="inlineStr">
        <is>
          <t>QQQQ</t>
        </is>
      </c>
      <c r="I3399" t="n">
        <v>2</v>
      </c>
    </row>
    <row r="3400">
      <c r="A3400" t="inlineStr">
        <is>
          <t>Purchase</t>
        </is>
      </c>
      <c r="C3400" t="inlineStr">
        <is>
          <t>Actual</t>
        </is>
      </c>
      <c r="D3400" t="inlineStr">
        <is>
          <t>QQQQ</t>
        </is>
      </c>
      <c r="F3400" t="n">
        <v>2</v>
      </c>
      <c r="G3400" t="n">
        <v>2</v>
      </c>
      <c r="H3400" t="n">
        <v>2</v>
      </c>
    </row>
    <row r="3401">
      <c r="A3401" t="inlineStr">
        <is>
          <t>Total</t>
        </is>
      </c>
      <c r="C3401" t="inlineStr">
        <is>
          <t>Actual</t>
        </is>
      </c>
      <c r="D3401" t="inlineStr">
        <is>
          <t>QQQQ</t>
        </is>
      </c>
      <c r="I3401" t="n">
        <v>10</v>
      </c>
      <c r="K3401" t="n">
        <v>9</v>
      </c>
      <c r="L3401" t="n">
        <v>7</v>
      </c>
      <c r="M3401" t="n">
        <v>6</v>
      </c>
      <c r="N3401" t="n">
        <v>4</v>
      </c>
      <c r="P3401" t="n">
        <v>3</v>
      </c>
      <c r="Q3401" t="n">
        <v>3</v>
      </c>
      <c r="R3401" t="n">
        <v>3</v>
      </c>
      <c r="S3401" t="n">
        <v>2</v>
      </c>
    </row>
    <row r="3402">
      <c r="A3402" t="inlineStr">
        <is>
          <t>Total-c</t>
        </is>
      </c>
      <c r="I3402">
        <f>SUM(I3393:I3399)</f>
        <v/>
      </c>
      <c r="K3402">
        <f>SUM(K3393:K3399)</f>
        <v/>
      </c>
      <c r="L3402">
        <f>SUM(L3393:L3399)</f>
        <v/>
      </c>
      <c r="M3402">
        <f>SUM(M3393:M3399)</f>
        <v/>
      </c>
      <c r="N3402">
        <f>SUM(N3393:N3399)</f>
        <v/>
      </c>
      <c r="P3402">
        <f>SUM(P3393:P3399)</f>
        <v/>
      </c>
      <c r="Q3402">
        <f>SUM(Q3393:Q3399)</f>
        <v/>
      </c>
      <c r="R3402">
        <f>SUM(R3393:R3399)</f>
        <v/>
      </c>
      <c r="S3402">
        <f>SUM(S3393:S3399)</f>
        <v/>
      </c>
      <c r="X3402">
        <f>SUM(X3393:X3399)</f>
        <v/>
      </c>
      <c r="AC3402">
        <f>SUM(AC3393:AC3399)</f>
        <v/>
      </c>
      <c r="AH3402">
        <f>SUM(AH3393:AH3399)</f>
        <v/>
      </c>
      <c r="AM3402">
        <f>SUM(AM3393:AM3399)</f>
        <v/>
      </c>
      <c r="AR3402">
        <f>SUM(AR3393:AR3399)</f>
        <v/>
      </c>
      <c r="AV3402">
        <f>SUM(AV3393:AV3399)</f>
        <v/>
      </c>
    </row>
    <row r="3403">
      <c r="A3403" t="inlineStr">
        <is>
          <t>Sum check</t>
        </is>
      </c>
      <c r="I3403">
        <f>I3401-I3402</f>
        <v/>
      </c>
      <c r="K3403">
        <f>K3401-K3402</f>
        <v/>
      </c>
      <c r="L3403">
        <f>L3401-L3402</f>
        <v/>
      </c>
      <c r="M3403">
        <f>M3401-M3402</f>
        <v/>
      </c>
      <c r="N3403">
        <f>N3401-N3402</f>
        <v/>
      </c>
      <c r="P3403">
        <f>P3401-P3402</f>
        <v/>
      </c>
      <c r="Q3403">
        <f>Q3401-Q3402</f>
        <v/>
      </c>
      <c r="R3403">
        <f>R3401-R3402</f>
        <v/>
      </c>
      <c r="S3403">
        <f>S3401-S3402</f>
        <v/>
      </c>
      <c r="X3403">
        <f>X3401-X3402</f>
        <v/>
      </c>
      <c r="AC3403">
        <f>AC3401-AC3402</f>
        <v/>
      </c>
      <c r="AH3403">
        <f>AH3401-AH3402</f>
        <v/>
      </c>
      <c r="AM3403">
        <f>AM3401-AM3402</f>
        <v/>
      </c>
      <c r="AR3403">
        <f>AR3401-AR3402</f>
        <v/>
      </c>
      <c r="AV3403">
        <f>AV3401-AV3402</f>
        <v/>
      </c>
    </row>
    <row r="3405">
      <c r="A3405" t="inlineStr">
        <is>
          <t>Purchase</t>
        </is>
      </c>
      <c r="C3405" t="inlineStr">
        <is>
          <t>Actual</t>
        </is>
      </c>
      <c r="D3405" t="inlineStr">
        <is>
          <t>QQQQ</t>
        </is>
      </c>
      <c r="F3405" t="n">
        <v>15</v>
      </c>
      <c r="G3405" t="n">
        <v>12</v>
      </c>
      <c r="H3405" t="n">
        <v>11</v>
      </c>
    </row>
    <row r="3406">
      <c r="A3406" t="inlineStr">
        <is>
          <t>Purchase-c</t>
        </is>
      </c>
      <c r="F3406">
        <f>SUM(F3394:F3400)</f>
        <v/>
      </c>
      <c r="G3406">
        <f>SUM(G3394:G3400)</f>
        <v/>
      </c>
      <c r="H3406">
        <f>SUM(H3394:H3400)</f>
        <v/>
      </c>
      <c r="I3406">
        <f>SUM(I3394:I3400)</f>
        <v/>
      </c>
      <c r="N3406">
        <f>SUM(N3394:N3400)</f>
        <v/>
      </c>
      <c r="S3406">
        <f>SUM(S3394:S3400)</f>
        <v/>
      </c>
      <c r="X3406">
        <f>SUM(X3394:X3400)</f>
        <v/>
      </c>
      <c r="AC3406">
        <f>SUM(AC3394:AC3400)</f>
        <v/>
      </c>
      <c r="AH3406">
        <f>SUM(AH3394:AH3400)</f>
        <v/>
      </c>
      <c r="AM3406">
        <f>SUM(AM3394:AM3400)</f>
        <v/>
      </c>
      <c r="AR3406">
        <f>SUM(AR3394:AR3400)</f>
        <v/>
      </c>
      <c r="AV3406">
        <f>SUM(AV3394:AV3400)</f>
        <v/>
      </c>
    </row>
    <row r="3407">
      <c r="A3407" t="inlineStr">
        <is>
          <t>Sum check</t>
        </is>
      </c>
      <c r="F3407">
        <f>F3405-F3406</f>
        <v/>
      </c>
      <c r="G3407">
        <f>G3405-G3406</f>
        <v/>
      </c>
      <c r="H3407">
        <f>H3405-H3406</f>
        <v/>
      </c>
      <c r="I3407">
        <f>I3405-I3406</f>
        <v/>
      </c>
      <c r="N3407">
        <f>N3405-N3406</f>
        <v/>
      </c>
      <c r="S3407">
        <f>S3405-S3406</f>
        <v/>
      </c>
      <c r="X3407">
        <f>X3405-X3406</f>
        <v/>
      </c>
      <c r="AC3407">
        <f>AC3405-AC3406</f>
        <v/>
      </c>
      <c r="AH3407">
        <f>AH3405-AH3406</f>
        <v/>
      </c>
      <c r="AM3407">
        <f>AM3405-AM3406</f>
        <v/>
      </c>
      <c r="AR3407">
        <f>AR3405-AR3406</f>
        <v/>
      </c>
      <c r="AV3407">
        <f>AV3405-AV3406</f>
        <v/>
      </c>
    </row>
    <row r="3409">
      <c r="A3409" t="inlineStr">
        <is>
          <t>737 MAX</t>
        </is>
      </c>
    </row>
    <row r="3410">
      <c r="A3410" t="inlineStr">
        <is>
          <t>Next 2nd Year</t>
        </is>
      </c>
      <c r="C3410" t="inlineStr">
        <is>
          <t>Actual</t>
        </is>
      </c>
      <c r="D3410" t="inlineStr">
        <is>
          <t>QQQQ</t>
        </is>
      </c>
      <c r="P3410" t="n">
        <v>3</v>
      </c>
    </row>
    <row r="3411">
      <c r="A3411" t="inlineStr">
        <is>
          <t>Next 3rd Year</t>
        </is>
      </c>
      <c r="C3411" t="inlineStr">
        <is>
          <t>Actual</t>
        </is>
      </c>
      <c r="D3411" t="inlineStr">
        <is>
          <t>QQQQ</t>
        </is>
      </c>
      <c r="K3411" t="n">
        <v>3</v>
      </c>
      <c r="L3411" t="n">
        <v>3</v>
      </c>
      <c r="M3411" t="n">
        <v>3</v>
      </c>
      <c r="P3411" t="n">
        <v>17</v>
      </c>
    </row>
    <row r="3412">
      <c r="A3412" t="inlineStr">
        <is>
          <t>Next 4th Year</t>
        </is>
      </c>
      <c r="C3412" t="inlineStr">
        <is>
          <t>Actual</t>
        </is>
      </c>
      <c r="D3412" t="inlineStr">
        <is>
          <t>QQQQ</t>
        </is>
      </c>
      <c r="K3412" t="n">
        <v>17</v>
      </c>
      <c r="L3412" t="n">
        <v>17</v>
      </c>
      <c r="M3412" t="n">
        <v>17</v>
      </c>
      <c r="P3412" t="n">
        <v>20</v>
      </c>
    </row>
    <row r="3413">
      <c r="A3413" t="inlineStr">
        <is>
          <t>Purchase</t>
        </is>
      </c>
      <c r="C3413" t="inlineStr">
        <is>
          <t>Actual</t>
        </is>
      </c>
      <c r="D3413" t="inlineStr">
        <is>
          <t>QQQQ</t>
        </is>
      </c>
      <c r="G3413" t="n">
        <v>3</v>
      </c>
      <c r="H3413" t="n">
        <v>3</v>
      </c>
    </row>
    <row r="3414">
      <c r="A3414" t="inlineStr">
        <is>
          <t>Another and thereafter</t>
        </is>
      </c>
      <c r="C3414" t="inlineStr">
        <is>
          <t>Actual</t>
        </is>
      </c>
      <c r="D3414" t="inlineStr">
        <is>
          <t>QQQQ</t>
        </is>
      </c>
      <c r="K3414" t="n">
        <v>80</v>
      </c>
      <c r="L3414" t="n">
        <v>80</v>
      </c>
      <c r="M3414" t="n">
        <v>80</v>
      </c>
      <c r="P3414" t="n">
        <v>60</v>
      </c>
    </row>
    <row r="3415">
      <c r="A3415" t="inlineStr">
        <is>
          <t>Purchase</t>
        </is>
      </c>
      <c r="C3415" t="inlineStr">
        <is>
          <t>Actual</t>
        </is>
      </c>
      <c r="D3415" t="inlineStr">
        <is>
          <t>QQQQ</t>
        </is>
      </c>
      <c r="F3415" t="n">
        <v>100</v>
      </c>
      <c r="G3415" t="n">
        <v>97</v>
      </c>
      <c r="H3415" t="n">
        <v>97</v>
      </c>
    </row>
    <row r="3416">
      <c r="A3416" t="inlineStr">
        <is>
          <t>Total</t>
        </is>
      </c>
      <c r="C3416" t="inlineStr">
        <is>
          <t>Actual</t>
        </is>
      </c>
      <c r="D3416" t="inlineStr">
        <is>
          <t>QQQQ</t>
        </is>
      </c>
      <c r="K3416" t="n">
        <v>100</v>
      </c>
      <c r="L3416" t="n">
        <v>100</v>
      </c>
      <c r="M3416" t="n">
        <v>100</v>
      </c>
      <c r="P3416" t="n">
        <v>100</v>
      </c>
    </row>
    <row r="3417">
      <c r="A3417" t="inlineStr">
        <is>
          <t>Total-c</t>
        </is>
      </c>
      <c r="I3417">
        <f>SUM(I3410:I3414)</f>
        <v/>
      </c>
      <c r="K3417">
        <f>SUM(K3410:K3414)</f>
        <v/>
      </c>
      <c r="L3417">
        <f>SUM(L3410:L3414)</f>
        <v/>
      </c>
      <c r="M3417">
        <f>SUM(M3410:M3414)</f>
        <v/>
      </c>
      <c r="N3417">
        <f>SUM(N3410:N3414)</f>
        <v/>
      </c>
      <c r="P3417">
        <f>SUM(P3410:P3414)</f>
        <v/>
      </c>
      <c r="S3417">
        <f>SUM(S3410:S3414)</f>
        <v/>
      </c>
      <c r="X3417">
        <f>SUM(X3410:X3414)</f>
        <v/>
      </c>
      <c r="AC3417">
        <f>SUM(AC3410:AC3414)</f>
        <v/>
      </c>
      <c r="AH3417">
        <f>SUM(AH3410:AH3414)</f>
        <v/>
      </c>
      <c r="AM3417">
        <f>SUM(AM3410:AM3414)</f>
        <v/>
      </c>
      <c r="AR3417">
        <f>SUM(AR3410:AR3414)</f>
        <v/>
      </c>
      <c r="AV3417">
        <f>SUM(AV3410:AV3414)</f>
        <v/>
      </c>
    </row>
    <row r="3418">
      <c r="A3418" t="inlineStr">
        <is>
          <t>Sum check</t>
        </is>
      </c>
      <c r="I3418">
        <f>I3416-I3417</f>
        <v/>
      </c>
      <c r="K3418">
        <f>K3416-K3417</f>
        <v/>
      </c>
      <c r="L3418">
        <f>L3416-L3417</f>
        <v/>
      </c>
      <c r="M3418">
        <f>M3416-M3417</f>
        <v/>
      </c>
      <c r="N3418">
        <f>N3416-N3417</f>
        <v/>
      </c>
      <c r="P3418">
        <f>P3416-P3417</f>
        <v/>
      </c>
      <c r="S3418">
        <f>S3416-S3417</f>
        <v/>
      </c>
      <c r="X3418">
        <f>X3416-X3417</f>
        <v/>
      </c>
      <c r="AC3418">
        <f>AC3416-AC3417</f>
        <v/>
      </c>
      <c r="AH3418">
        <f>AH3416-AH3417</f>
        <v/>
      </c>
      <c r="AM3418">
        <f>AM3416-AM3417</f>
        <v/>
      </c>
      <c r="AR3418">
        <f>AR3416-AR3417</f>
        <v/>
      </c>
      <c r="AV3418">
        <f>AV3416-AV3417</f>
        <v/>
      </c>
    </row>
    <row r="3420">
      <c r="A3420" t="inlineStr">
        <is>
          <t>Purchase</t>
        </is>
      </c>
      <c r="C3420" t="inlineStr">
        <is>
          <t>Actual</t>
        </is>
      </c>
      <c r="D3420" t="inlineStr">
        <is>
          <t>QQQQ</t>
        </is>
      </c>
      <c r="F3420" t="n">
        <v>100</v>
      </c>
      <c r="G3420" t="n">
        <v>100</v>
      </c>
      <c r="H3420" t="n">
        <v>100</v>
      </c>
    </row>
    <row r="3421">
      <c r="A3421" t="inlineStr">
        <is>
          <t>Purchase-c</t>
        </is>
      </c>
      <c r="F3421">
        <f>SUM(F3410:F3415)</f>
        <v/>
      </c>
      <c r="G3421">
        <f>SUM(G3410:G3415)</f>
        <v/>
      </c>
      <c r="H3421">
        <f>SUM(H3410:H3415)</f>
        <v/>
      </c>
      <c r="I3421">
        <f>SUM(I3410:I3415)</f>
        <v/>
      </c>
      <c r="N3421">
        <f>SUM(N3410:N3415)</f>
        <v/>
      </c>
      <c r="S3421">
        <f>SUM(S3410:S3415)</f>
        <v/>
      </c>
      <c r="X3421">
        <f>SUM(X3410:X3415)</f>
        <v/>
      </c>
      <c r="AC3421">
        <f>SUM(AC3410:AC3415)</f>
        <v/>
      </c>
      <c r="AH3421">
        <f>SUM(AH3410:AH3415)</f>
        <v/>
      </c>
      <c r="AM3421">
        <f>SUM(AM3410:AM3415)</f>
        <v/>
      </c>
      <c r="AR3421">
        <f>SUM(AR3410:AR3415)</f>
        <v/>
      </c>
      <c r="AV3421">
        <f>SUM(AV3410:AV3415)</f>
        <v/>
      </c>
    </row>
    <row r="3422">
      <c r="A3422" t="inlineStr">
        <is>
          <t>Sum check</t>
        </is>
      </c>
      <c r="F3422">
        <f>F3420-F3421</f>
        <v/>
      </c>
      <c r="G3422">
        <f>G3420-G3421</f>
        <v/>
      </c>
      <c r="H3422">
        <f>H3420-H3421</f>
        <v/>
      </c>
      <c r="I3422">
        <f>I3420-I3421</f>
        <v/>
      </c>
      <c r="N3422">
        <f>N3420-N3421</f>
        <v/>
      </c>
      <c r="S3422">
        <f>S3420-S3421</f>
        <v/>
      </c>
      <c r="X3422">
        <f>X3420-X3421</f>
        <v/>
      </c>
      <c r="AC3422">
        <f>AC3420-AC3421</f>
        <v/>
      </c>
      <c r="AH3422">
        <f>AH3420-AH3421</f>
        <v/>
      </c>
      <c r="AM3422">
        <f>AM3420-AM3421</f>
        <v/>
      </c>
      <c r="AR3422">
        <f>AR3420-AR3421</f>
        <v/>
      </c>
      <c r="AV3422">
        <f>AV3420-AV3421</f>
        <v/>
      </c>
    </row>
    <row r="3424">
      <c r="A3424" t="inlineStr">
        <is>
          <t>Embraer</t>
        </is>
      </c>
    </row>
    <row r="3425">
      <c r="A3425" t="inlineStr">
        <is>
          <t>E175</t>
        </is>
      </c>
    </row>
    <row r="3426">
      <c r="A3426" t="inlineStr">
        <is>
          <t>Current year</t>
        </is>
      </c>
      <c r="C3426" t="inlineStr">
        <is>
          <t>Actual</t>
        </is>
      </c>
      <c r="D3426" t="inlineStr">
        <is>
          <t>QQQQ</t>
        </is>
      </c>
      <c r="AE3426" t="n">
        <v>5</v>
      </c>
      <c r="AF3426" t="n">
        <v>5</v>
      </c>
      <c r="AG3426" t="n">
        <v>5</v>
      </c>
      <c r="AJ3426" t="n">
        <v>13</v>
      </c>
      <c r="AK3426" t="n">
        <v>7</v>
      </c>
      <c r="AL3426" t="n">
        <v>5</v>
      </c>
      <c r="AO3426" t="n">
        <v>6</v>
      </c>
      <c r="AP3426" t="n">
        <v>6</v>
      </c>
      <c r="AQ3426" t="n">
        <v>6</v>
      </c>
      <c r="BE3426" t="n">
        <v>1</v>
      </c>
      <c r="BF3426" t="n">
        <v>1</v>
      </c>
    </row>
    <row r="3427">
      <c r="A3427" t="inlineStr">
        <is>
          <t>Next Year</t>
        </is>
      </c>
      <c r="C3427" t="inlineStr">
        <is>
          <t>Actual</t>
        </is>
      </c>
      <c r="D3427" t="inlineStr">
        <is>
          <t>QQQQ</t>
        </is>
      </c>
      <c r="AE3427" t="n">
        <v>5</v>
      </c>
      <c r="AF3427" t="n">
        <v>20</v>
      </c>
      <c r="AG3427" t="n">
        <v>20</v>
      </c>
      <c r="AH3427" t="n">
        <v>20</v>
      </c>
      <c r="AJ3427" t="n">
        <v>15</v>
      </c>
      <c r="AK3427" t="n">
        <v>15</v>
      </c>
      <c r="AL3427" t="n">
        <v>15</v>
      </c>
      <c r="AM3427" t="n">
        <v>14</v>
      </c>
      <c r="AO3427" t="n">
        <v>5</v>
      </c>
      <c r="AP3427" t="n">
        <v>5</v>
      </c>
      <c r="AQ3427" t="n">
        <v>5</v>
      </c>
      <c r="BE3427" t="n">
        <v>6</v>
      </c>
      <c r="BF3427" t="n">
        <v>10</v>
      </c>
    </row>
    <row r="3428">
      <c r="A3428" t="inlineStr">
        <is>
          <t>Next 2nd Year</t>
        </is>
      </c>
      <c r="C3428" t="inlineStr">
        <is>
          <t>Actual</t>
        </is>
      </c>
      <c r="D3428" t="inlineStr">
        <is>
          <t>QQQQ</t>
        </is>
      </c>
      <c r="AH3428" t="n">
        <v>15</v>
      </c>
    </row>
    <row r="3429">
      <c r="A3429" t="inlineStr">
        <is>
          <t>Total</t>
        </is>
      </c>
      <c r="C3429" t="inlineStr">
        <is>
          <t>Actual</t>
        </is>
      </c>
      <c r="D3429" t="inlineStr">
        <is>
          <t>QQQQ</t>
        </is>
      </c>
      <c r="AE3429" t="n">
        <v>10</v>
      </c>
      <c r="AF3429" t="n">
        <v>25</v>
      </c>
      <c r="AG3429" t="n">
        <v>25</v>
      </c>
      <c r="AH3429" t="n">
        <v>35</v>
      </c>
      <c r="AJ3429" t="n">
        <v>28</v>
      </c>
      <c r="AK3429" t="n">
        <v>22</v>
      </c>
      <c r="AL3429" t="n">
        <v>20</v>
      </c>
      <c r="AM3429" t="n">
        <v>14</v>
      </c>
      <c r="AO3429" t="n">
        <v>11</v>
      </c>
      <c r="AP3429" t="n">
        <v>11</v>
      </c>
      <c r="AQ3429" t="n">
        <v>11</v>
      </c>
      <c r="BE3429" t="n">
        <v>7</v>
      </c>
      <c r="BF3429" t="n">
        <v>11</v>
      </c>
    </row>
    <row r="3430">
      <c r="A3430" t="inlineStr">
        <is>
          <t>Total-c</t>
        </is>
      </c>
      <c r="I3430">
        <f>SUM(I3426:I3428)</f>
        <v/>
      </c>
      <c r="N3430">
        <f>SUM(N3426:N3428)</f>
        <v/>
      </c>
      <c r="S3430">
        <f>SUM(S3426:S3428)</f>
        <v/>
      </c>
      <c r="X3430">
        <f>SUM(X3426:X3428)</f>
        <v/>
      </c>
      <c r="AC3430">
        <f>SUM(AC3426:AC3428)</f>
        <v/>
      </c>
      <c r="AE3430">
        <f>SUM(AE3426:AE3428)</f>
        <v/>
      </c>
      <c r="AF3430">
        <f>SUM(AF3426:AF3428)</f>
        <v/>
      </c>
      <c r="AG3430">
        <f>SUM(AG3426:AG3428)</f>
        <v/>
      </c>
      <c r="AH3430">
        <f>SUM(AH3426:AH3428)</f>
        <v/>
      </c>
      <c r="AJ3430">
        <f>SUM(AJ3426:AJ3428)</f>
        <v/>
      </c>
      <c r="AK3430">
        <f>SUM(AK3426:AK3428)</f>
        <v/>
      </c>
      <c r="AL3430">
        <f>SUM(AL3426:AL3428)</f>
        <v/>
      </c>
      <c r="AM3430">
        <f>SUM(AM3426:AM3428)</f>
        <v/>
      </c>
      <c r="AO3430">
        <f>SUM(AO3426:AO3428)</f>
        <v/>
      </c>
      <c r="AP3430">
        <f>SUM(AP3426:AP3428)</f>
        <v/>
      </c>
      <c r="AQ3430">
        <f>SUM(AQ3426:AQ3428)</f>
        <v/>
      </c>
      <c r="AR3430">
        <f>SUM(AR3426:AR3428)</f>
        <v/>
      </c>
      <c r="AV3430">
        <f>SUM(AV3426:AV3428)</f>
        <v/>
      </c>
      <c r="BE3430">
        <f>SUM(BE3426:BE3428)</f>
        <v/>
      </c>
      <c r="BF3430">
        <f>SUM(BF3426:BF3428)</f>
        <v/>
      </c>
    </row>
    <row r="3431">
      <c r="A3431" t="inlineStr">
        <is>
          <t>Sum check</t>
        </is>
      </c>
      <c r="I3431">
        <f>I3429-I3430</f>
        <v/>
      </c>
      <c r="N3431">
        <f>N3429-N3430</f>
        <v/>
      </c>
      <c r="S3431">
        <f>S3429-S3430</f>
        <v/>
      </c>
      <c r="X3431">
        <f>X3429-X3430</f>
        <v/>
      </c>
      <c r="AC3431">
        <f>AC3429-AC3430</f>
        <v/>
      </c>
      <c r="AE3431">
        <f>AE3429-AE3430</f>
        <v/>
      </c>
      <c r="AF3431">
        <f>AF3429-AF3430</f>
        <v/>
      </c>
      <c r="AG3431">
        <f>AG3429-AG3430</f>
        <v/>
      </c>
      <c r="AH3431">
        <f>AH3429-AH3430</f>
        <v/>
      </c>
      <c r="AJ3431">
        <f>AJ3429-AJ3430</f>
        <v/>
      </c>
      <c r="AK3431">
        <f>AK3429-AK3430</f>
        <v/>
      </c>
      <c r="AL3431">
        <f>AL3429-AL3430</f>
        <v/>
      </c>
      <c r="AM3431">
        <f>AM3429-AM3430</f>
        <v/>
      </c>
      <c r="AO3431">
        <f>AO3429-AO3430</f>
        <v/>
      </c>
      <c r="AP3431">
        <f>AP3429-AP3430</f>
        <v/>
      </c>
      <c r="AQ3431">
        <f>AQ3429-AQ3430</f>
        <v/>
      </c>
      <c r="AR3431">
        <f>AR3429-AR3430</f>
        <v/>
      </c>
      <c r="AV3431">
        <f>AV3429-AV3430</f>
        <v/>
      </c>
      <c r="BE3431">
        <f>BE3429-BE3430</f>
        <v/>
      </c>
      <c r="BF3431">
        <f>BF3429-BF3430</f>
        <v/>
      </c>
    </row>
    <row r="3433">
      <c r="A3433" t="inlineStr">
        <is>
          <t>ERJ175</t>
        </is>
      </c>
    </row>
    <row r="3434">
      <c r="A3434" t="inlineStr">
        <is>
          <t>Current year</t>
        </is>
      </c>
      <c r="C3434" t="inlineStr">
        <is>
          <t>Actual</t>
        </is>
      </c>
      <c r="D3434" t="inlineStr">
        <is>
          <t>QQQQ</t>
        </is>
      </c>
      <c r="P3434" t="n">
        <v>22</v>
      </c>
      <c r="Q3434" t="n">
        <v>18</v>
      </c>
      <c r="R3434" t="n">
        <v>9</v>
      </c>
      <c r="U3434" t="n">
        <v>18</v>
      </c>
      <c r="V3434" t="n">
        <v>12</v>
      </c>
      <c r="W3434" t="n">
        <v>6</v>
      </c>
      <c r="Z3434" t="n">
        <v>11</v>
      </c>
      <c r="AA3434" t="n">
        <v>7</v>
      </c>
      <c r="AB3434" t="n">
        <v>4</v>
      </c>
    </row>
    <row r="3435">
      <c r="A3435" t="inlineStr">
        <is>
          <t>Next Year</t>
        </is>
      </c>
      <c r="C3435" t="inlineStr">
        <is>
          <t>Actual</t>
        </is>
      </c>
      <c r="D3435" t="inlineStr">
        <is>
          <t>QQQQ</t>
        </is>
      </c>
      <c r="K3435" t="n">
        <v>24</v>
      </c>
      <c r="L3435" t="n">
        <v>24</v>
      </c>
      <c r="M3435" t="n">
        <v>24</v>
      </c>
      <c r="N3435" t="n">
        <v>24</v>
      </c>
      <c r="P3435" t="n">
        <v>24</v>
      </c>
      <c r="Q3435" t="n">
        <v>24</v>
      </c>
      <c r="R3435" t="n">
        <v>24</v>
      </c>
      <c r="S3435" t="n">
        <v>24</v>
      </c>
      <c r="U3435" t="n">
        <v>12</v>
      </c>
      <c r="V3435" t="n">
        <v>12</v>
      </c>
      <c r="W3435" t="n">
        <v>12</v>
      </c>
      <c r="X3435" t="n">
        <v>12</v>
      </c>
      <c r="AC3435" t="n">
        <v>5</v>
      </c>
    </row>
    <row r="3436">
      <c r="A3436" t="inlineStr">
        <is>
          <t>Next 2nd Year</t>
        </is>
      </c>
      <c r="C3436" t="inlineStr">
        <is>
          <t>Actual</t>
        </is>
      </c>
      <c r="D3436" t="inlineStr">
        <is>
          <t>QQQQ</t>
        </is>
      </c>
      <c r="I3436" t="n">
        <v>24</v>
      </c>
      <c r="K3436" t="n">
        <v>24</v>
      </c>
      <c r="L3436" t="n">
        <v>24</v>
      </c>
      <c r="M3436" t="n">
        <v>24</v>
      </c>
      <c r="N3436" t="n">
        <v>24</v>
      </c>
      <c r="P3436" t="n">
        <v>12</v>
      </c>
      <c r="Q3436" t="n">
        <v>12</v>
      </c>
      <c r="R3436" t="n">
        <v>12</v>
      </c>
      <c r="S3436" t="n">
        <v>12</v>
      </c>
      <c r="AC3436" t="n">
        <v>5</v>
      </c>
    </row>
    <row r="3437">
      <c r="A3437" t="inlineStr">
        <is>
          <t>Next 3rd Year</t>
        </is>
      </c>
      <c r="C3437" t="inlineStr">
        <is>
          <t>Actual</t>
        </is>
      </c>
      <c r="D3437" t="inlineStr">
        <is>
          <t>QQQQ</t>
        </is>
      </c>
      <c r="I3437" t="n">
        <v>24</v>
      </c>
      <c r="K3437" t="n">
        <v>12</v>
      </c>
      <c r="L3437" t="n">
        <v>12</v>
      </c>
      <c r="M3437" t="n">
        <v>12</v>
      </c>
      <c r="N3437" t="n">
        <v>12</v>
      </c>
    </row>
    <row r="3438">
      <c r="A3438" t="inlineStr">
        <is>
          <t>Next 4th Year</t>
        </is>
      </c>
      <c r="C3438" t="inlineStr">
        <is>
          <t>Actual</t>
        </is>
      </c>
      <c r="D3438" t="inlineStr">
        <is>
          <t>QQQQ</t>
        </is>
      </c>
      <c r="I3438" t="n">
        <v>12</v>
      </c>
    </row>
    <row r="3439">
      <c r="A3439" t="inlineStr">
        <is>
          <t>Total</t>
        </is>
      </c>
      <c r="C3439" t="inlineStr">
        <is>
          <t>Actual</t>
        </is>
      </c>
      <c r="D3439" t="inlineStr">
        <is>
          <t>QQQQ</t>
        </is>
      </c>
      <c r="I3439" t="n">
        <v>60</v>
      </c>
      <c r="K3439" t="n">
        <v>60</v>
      </c>
      <c r="L3439" t="n">
        <v>60</v>
      </c>
      <c r="M3439" t="n">
        <v>60</v>
      </c>
      <c r="N3439" t="n">
        <v>60</v>
      </c>
      <c r="P3439" t="n">
        <v>58</v>
      </c>
      <c r="Q3439" t="n">
        <v>54</v>
      </c>
      <c r="R3439" t="n">
        <v>45</v>
      </c>
      <c r="S3439" t="n">
        <v>36</v>
      </c>
      <c r="U3439" t="n">
        <v>30</v>
      </c>
      <c r="V3439" t="n">
        <v>24</v>
      </c>
      <c r="W3439" t="n">
        <v>18</v>
      </c>
      <c r="X3439" t="n">
        <v>12</v>
      </c>
      <c r="Z3439" t="n">
        <v>11</v>
      </c>
      <c r="AA3439" t="n">
        <v>7</v>
      </c>
      <c r="AB3439" t="n">
        <v>4</v>
      </c>
      <c r="AC3439" t="n">
        <v>10</v>
      </c>
    </row>
    <row r="3440">
      <c r="A3440" t="inlineStr">
        <is>
          <t>Total-c</t>
        </is>
      </c>
      <c r="I3440">
        <f>SUM(I3434:I3438)</f>
        <v/>
      </c>
      <c r="K3440">
        <f>SUM(K3434:K3438)</f>
        <v/>
      </c>
      <c r="L3440">
        <f>SUM(L3434:L3438)</f>
        <v/>
      </c>
      <c r="M3440">
        <f>SUM(M3434:M3438)</f>
        <v/>
      </c>
      <c r="N3440">
        <f>SUM(N3434:N3438)</f>
        <v/>
      </c>
      <c r="P3440">
        <f>SUM(P3434:P3438)</f>
        <v/>
      </c>
      <c r="Q3440">
        <f>SUM(Q3434:Q3438)</f>
        <v/>
      </c>
      <c r="R3440">
        <f>SUM(R3434:R3438)</f>
        <v/>
      </c>
      <c r="S3440">
        <f>SUM(S3434:S3438)</f>
        <v/>
      </c>
      <c r="U3440">
        <f>SUM(U3434:U3438)</f>
        <v/>
      </c>
      <c r="V3440">
        <f>SUM(V3434:V3438)</f>
        <v/>
      </c>
      <c r="W3440">
        <f>SUM(W3434:W3438)</f>
        <v/>
      </c>
      <c r="X3440">
        <f>SUM(X3434:X3438)</f>
        <v/>
      </c>
      <c r="Z3440">
        <f>SUM(Z3434:Z3438)</f>
        <v/>
      </c>
      <c r="AA3440">
        <f>SUM(AA3434:AA3438)</f>
        <v/>
      </c>
      <c r="AB3440">
        <f>SUM(AB3434:AB3438)</f>
        <v/>
      </c>
      <c r="AC3440">
        <f>SUM(AC3434:AC3438)</f>
        <v/>
      </c>
      <c r="AH3440">
        <f>SUM(AH3434:AH3438)</f>
        <v/>
      </c>
      <c r="AM3440">
        <f>SUM(AM3434:AM3438)</f>
        <v/>
      </c>
      <c r="AR3440">
        <f>SUM(AR3434:AR3438)</f>
        <v/>
      </c>
      <c r="AV3440">
        <f>SUM(AV3434:AV3438)</f>
        <v/>
      </c>
    </row>
    <row r="3441">
      <c r="A3441" t="inlineStr">
        <is>
          <t>Sum check</t>
        </is>
      </c>
      <c r="I3441">
        <f>I3439-I3440</f>
        <v/>
      </c>
      <c r="K3441">
        <f>K3439-K3440</f>
        <v/>
      </c>
      <c r="L3441">
        <f>L3439-L3440</f>
        <v/>
      </c>
      <c r="M3441">
        <f>M3439-M3440</f>
        <v/>
      </c>
      <c r="N3441">
        <f>N3439-N3440</f>
        <v/>
      </c>
      <c r="P3441">
        <f>P3439-P3440</f>
        <v/>
      </c>
      <c r="Q3441">
        <f>Q3439-Q3440</f>
        <v/>
      </c>
      <c r="R3441">
        <f>R3439-R3440</f>
        <v/>
      </c>
      <c r="S3441">
        <f>S3439-S3440</f>
        <v/>
      </c>
      <c r="U3441">
        <f>U3439-U3440</f>
        <v/>
      </c>
      <c r="V3441">
        <f>V3439-V3440</f>
        <v/>
      </c>
      <c r="W3441">
        <f>W3439-W3440</f>
        <v/>
      </c>
      <c r="X3441">
        <f>X3439-X3440</f>
        <v/>
      </c>
      <c r="Z3441">
        <f>Z3439-Z3440</f>
        <v/>
      </c>
      <c r="AA3441">
        <f>AA3439-AA3440</f>
        <v/>
      </c>
      <c r="AB3441">
        <f>AB3439-AB3440</f>
        <v/>
      </c>
      <c r="AC3441">
        <f>AC3439-AC3440</f>
        <v/>
      </c>
      <c r="AH3441">
        <f>AH3439-AH3440</f>
        <v/>
      </c>
      <c r="AM3441">
        <f>AM3439-AM3440</f>
        <v/>
      </c>
      <c r="AR3441">
        <f>AR3439-AR3440</f>
        <v/>
      </c>
      <c r="AV3441">
        <f>AV3439-AV3440</f>
        <v/>
      </c>
    </row>
    <row r="3443">
      <c r="A3443" t="inlineStr">
        <is>
          <t>Embraer 175</t>
        </is>
      </c>
    </row>
    <row r="3444">
      <c r="A3444" t="inlineStr">
        <is>
          <t>Current year</t>
        </is>
      </c>
      <c r="C3444" t="inlineStr">
        <is>
          <t>Actual</t>
        </is>
      </c>
      <c r="D3444" t="inlineStr">
        <is>
          <t>QQQQ</t>
        </is>
      </c>
      <c r="AY3444" t="n">
        <v>3</v>
      </c>
      <c r="AZ3444" t="n">
        <v>3</v>
      </c>
      <c r="BA3444" t="n">
        <v>3</v>
      </c>
    </row>
    <row r="3445">
      <c r="A3445" t="inlineStr">
        <is>
          <t>Next Year</t>
        </is>
      </c>
      <c r="C3445" t="inlineStr">
        <is>
          <t>Actual</t>
        </is>
      </c>
      <c r="D3445" t="inlineStr">
        <is>
          <t>QQQQ</t>
        </is>
      </c>
      <c r="AW3445" t="n">
        <v>3</v>
      </c>
    </row>
    <row r="3446">
      <c r="A3446" t="inlineStr">
        <is>
          <t>Total</t>
        </is>
      </c>
      <c r="C3446" t="inlineStr">
        <is>
          <t>Actual</t>
        </is>
      </c>
      <c r="D3446" t="inlineStr">
        <is>
          <t>QQQQ</t>
        </is>
      </c>
      <c r="AW3446" t="n">
        <v>3</v>
      </c>
      <c r="AY3446" t="n">
        <v>3</v>
      </c>
      <c r="AZ3446" t="n">
        <v>3</v>
      </c>
      <c r="BA3446" t="n">
        <v>3</v>
      </c>
    </row>
    <row r="3447">
      <c r="A3447" t="inlineStr">
        <is>
          <t>Total-c</t>
        </is>
      </c>
      <c r="I3447">
        <f>SUM(I3444:I3445)</f>
        <v/>
      </c>
      <c r="N3447">
        <f>SUM(N3444:N3445)</f>
        <v/>
      </c>
      <c r="S3447">
        <f>SUM(S3444:S3445)</f>
        <v/>
      </c>
      <c r="X3447">
        <f>SUM(X3444:X3445)</f>
        <v/>
      </c>
      <c r="AC3447">
        <f>SUM(AC3444:AC3445)</f>
        <v/>
      </c>
      <c r="AH3447">
        <f>SUM(AH3444:AH3445)</f>
        <v/>
      </c>
      <c r="AM3447">
        <f>SUM(AM3444:AM3445)</f>
        <v/>
      </c>
      <c r="AR3447">
        <f>SUM(AR3444:AR3445)</f>
        <v/>
      </c>
      <c r="AV3447">
        <f>SUM(AV3444:AV3445)</f>
        <v/>
      </c>
      <c r="AW3447">
        <f>SUM(AW3444:AW3445)</f>
        <v/>
      </c>
      <c r="AY3447">
        <f>SUM(AY3444:AY3445)</f>
        <v/>
      </c>
      <c r="AZ3447">
        <f>SUM(AZ3444:AZ3445)</f>
        <v/>
      </c>
      <c r="BA3447">
        <f>SUM(BA3444:BA3445)</f>
        <v/>
      </c>
    </row>
    <row r="3448">
      <c r="A3448" t="inlineStr">
        <is>
          <t>Sum check</t>
        </is>
      </c>
      <c r="I3448">
        <f>I3446-I3447</f>
        <v/>
      </c>
      <c r="N3448">
        <f>N3446-N3447</f>
        <v/>
      </c>
      <c r="S3448">
        <f>S3446-S3447</f>
        <v/>
      </c>
      <c r="X3448">
        <f>X3446-X3447</f>
        <v/>
      </c>
      <c r="AC3448">
        <f>AC3446-AC3447</f>
        <v/>
      </c>
      <c r="AH3448">
        <f>AH3446-AH3447</f>
        <v/>
      </c>
      <c r="AM3448">
        <f>AM3446-AM3447</f>
        <v/>
      </c>
      <c r="AR3448">
        <f>AR3446-AR3447</f>
        <v/>
      </c>
      <c r="AV3448">
        <f>AV3446-AV3447</f>
        <v/>
      </c>
      <c r="AW3448">
        <f>AW3446-AW3447</f>
        <v/>
      </c>
      <c r="AY3448">
        <f>AY3446-AY3447</f>
        <v/>
      </c>
      <c r="AZ3448">
        <f>AZ3446-AZ3447</f>
        <v/>
      </c>
      <c r="BA3448">
        <f>BA3446-BA3447</f>
        <v/>
      </c>
    </row>
    <row r="3450">
      <c r="A3450" t="inlineStr">
        <is>
          <t>Bombardier</t>
        </is>
      </c>
    </row>
    <row r="3451">
      <c r="A3451" t="inlineStr">
        <is>
          <t>CRJ900</t>
        </is>
      </c>
    </row>
    <row r="3452">
      <c r="A3452" t="inlineStr">
        <is>
          <t>Current year</t>
        </is>
      </c>
      <c r="C3452" t="inlineStr">
        <is>
          <t>Actual</t>
        </is>
      </c>
      <c r="D3452" t="inlineStr">
        <is>
          <t>QQQQ</t>
        </is>
      </c>
      <c r="K3452" t="n">
        <v>15</v>
      </c>
      <c r="L3452" t="n">
        <v>12</v>
      </c>
      <c r="M3452" t="n">
        <v>7</v>
      </c>
      <c r="P3452" t="n">
        <v>9</v>
      </c>
      <c r="Q3452" t="n">
        <v>4</v>
      </c>
      <c r="R3452" t="n">
        <v>4</v>
      </c>
      <c r="U3452" t="n">
        <v>11</v>
      </c>
      <c r="V3452" t="n">
        <v>3</v>
      </c>
      <c r="AJ3452" t="n">
        <v>11</v>
      </c>
      <c r="AK3452" t="n">
        <v>6</v>
      </c>
      <c r="AL3452" t="n">
        <v>4</v>
      </c>
    </row>
    <row r="3453">
      <c r="A3453" t="inlineStr">
        <is>
          <t>Next Year</t>
        </is>
      </c>
      <c r="C3453" t="inlineStr">
        <is>
          <t>Actual</t>
        </is>
      </c>
      <c r="D3453" t="inlineStr">
        <is>
          <t>QQQQ</t>
        </is>
      </c>
      <c r="I3453" t="n">
        <v>15</v>
      </c>
      <c r="K3453" t="n">
        <v>15</v>
      </c>
      <c r="L3453" t="n">
        <v>15</v>
      </c>
      <c r="M3453" t="n">
        <v>15</v>
      </c>
      <c r="N3453" t="n">
        <v>18</v>
      </c>
      <c r="P3453" t="n">
        <v>20</v>
      </c>
      <c r="Q3453" t="n">
        <v>20</v>
      </c>
      <c r="R3453" t="n">
        <v>20</v>
      </c>
      <c r="S3453" t="n">
        <v>18</v>
      </c>
      <c r="AF3453" t="n">
        <v>14</v>
      </c>
      <c r="AG3453" t="n">
        <v>14</v>
      </c>
      <c r="AH3453" t="n">
        <v>11</v>
      </c>
      <c r="AJ3453" t="n">
        <v>4</v>
      </c>
      <c r="AK3453" t="n">
        <v>4</v>
      </c>
      <c r="AL3453" t="n">
        <v>3</v>
      </c>
      <c r="AM3453" t="n">
        <v>3</v>
      </c>
    </row>
    <row r="3454">
      <c r="A3454" t="inlineStr">
        <is>
          <t>Next 2nd Year</t>
        </is>
      </c>
      <c r="C3454" t="inlineStr">
        <is>
          <t>Actual</t>
        </is>
      </c>
      <c r="D3454" t="inlineStr">
        <is>
          <t>QQQQ</t>
        </is>
      </c>
      <c r="I3454" t="n">
        <v>15</v>
      </c>
      <c r="N3454" t="n">
        <v>20</v>
      </c>
      <c r="AF3454" t="n">
        <v>1</v>
      </c>
      <c r="AG3454" t="n">
        <v>1</v>
      </c>
      <c r="AH3454" t="n">
        <v>4</v>
      </c>
    </row>
    <row r="3455">
      <c r="A3455" t="inlineStr">
        <is>
          <t>Total</t>
        </is>
      </c>
      <c r="C3455" t="inlineStr">
        <is>
          <t>Actual</t>
        </is>
      </c>
      <c r="D3455" t="inlineStr">
        <is>
          <t>QQQQ</t>
        </is>
      </c>
      <c r="I3455" t="n">
        <v>30</v>
      </c>
      <c r="K3455" t="n">
        <v>30</v>
      </c>
      <c r="L3455" t="n">
        <v>27</v>
      </c>
      <c r="M3455" t="n">
        <v>22</v>
      </c>
      <c r="N3455" t="n">
        <v>38</v>
      </c>
      <c r="P3455" t="n">
        <v>29</v>
      </c>
      <c r="Q3455" t="n">
        <v>24</v>
      </c>
      <c r="R3455" t="n">
        <v>24</v>
      </c>
      <c r="S3455" t="n">
        <v>18</v>
      </c>
      <c r="U3455" t="n">
        <v>11</v>
      </c>
      <c r="V3455" t="n">
        <v>3</v>
      </c>
      <c r="AF3455" t="n">
        <v>15</v>
      </c>
      <c r="AG3455" t="n">
        <v>15</v>
      </c>
      <c r="AH3455" t="n">
        <v>15</v>
      </c>
      <c r="AJ3455" t="n">
        <v>15</v>
      </c>
      <c r="AK3455" t="n">
        <v>10</v>
      </c>
      <c r="AL3455" t="n">
        <v>7</v>
      </c>
      <c r="AM3455" t="n">
        <v>3</v>
      </c>
    </row>
    <row r="3456">
      <c r="A3456" t="inlineStr">
        <is>
          <t>Total-c</t>
        </is>
      </c>
      <c r="I3456">
        <f>SUM(I3452:I3454)</f>
        <v/>
      </c>
      <c r="K3456">
        <f>SUM(K3452:K3454)</f>
        <v/>
      </c>
      <c r="L3456">
        <f>SUM(L3452:L3454)</f>
        <v/>
      </c>
      <c r="M3456">
        <f>SUM(M3452:M3454)</f>
        <v/>
      </c>
      <c r="N3456">
        <f>SUM(N3452:N3454)</f>
        <v/>
      </c>
      <c r="P3456">
        <f>SUM(P3452:P3454)</f>
        <v/>
      </c>
      <c r="Q3456">
        <f>SUM(Q3452:Q3454)</f>
        <v/>
      </c>
      <c r="R3456">
        <f>SUM(R3452:R3454)</f>
        <v/>
      </c>
      <c r="S3456">
        <f>SUM(S3452:S3454)</f>
        <v/>
      </c>
      <c r="U3456">
        <f>SUM(U3452:U3454)</f>
        <v/>
      </c>
      <c r="V3456">
        <f>SUM(V3452:V3454)</f>
        <v/>
      </c>
      <c r="X3456">
        <f>SUM(X3452:X3454)</f>
        <v/>
      </c>
      <c r="AC3456">
        <f>SUM(AC3452:AC3454)</f>
        <v/>
      </c>
      <c r="AF3456">
        <f>SUM(AF3452:AF3454)</f>
        <v/>
      </c>
      <c r="AG3456">
        <f>SUM(AG3452:AG3454)</f>
        <v/>
      </c>
      <c r="AH3456">
        <f>SUM(AH3452:AH3454)</f>
        <v/>
      </c>
      <c r="AJ3456">
        <f>SUM(AJ3452:AJ3454)</f>
        <v/>
      </c>
      <c r="AK3456">
        <f>SUM(AK3452:AK3454)</f>
        <v/>
      </c>
      <c r="AL3456">
        <f>SUM(AL3452:AL3454)</f>
        <v/>
      </c>
      <c r="AM3456">
        <f>SUM(AM3452:AM3454)</f>
        <v/>
      </c>
      <c r="AR3456">
        <f>SUM(AR3452:AR3454)</f>
        <v/>
      </c>
      <c r="AV3456">
        <f>SUM(AV3452:AV3454)</f>
        <v/>
      </c>
    </row>
    <row r="3457">
      <c r="A3457" t="inlineStr">
        <is>
          <t>Sum check</t>
        </is>
      </c>
      <c r="I3457">
        <f>I3455-I3456</f>
        <v/>
      </c>
      <c r="K3457">
        <f>K3455-K3456</f>
        <v/>
      </c>
      <c r="L3457">
        <f>L3455-L3456</f>
        <v/>
      </c>
      <c r="M3457">
        <f>M3455-M3456</f>
        <v/>
      </c>
      <c r="N3457">
        <f>N3455-N3456</f>
        <v/>
      </c>
      <c r="P3457">
        <f>P3455-P3456</f>
        <v/>
      </c>
      <c r="Q3457">
        <f>Q3455-Q3456</f>
        <v/>
      </c>
      <c r="R3457">
        <f>R3455-R3456</f>
        <v/>
      </c>
      <c r="S3457">
        <f>S3455-S3456</f>
        <v/>
      </c>
      <c r="U3457">
        <f>U3455-U3456</f>
        <v/>
      </c>
      <c r="V3457">
        <f>V3455-V3456</f>
        <v/>
      </c>
      <c r="X3457">
        <f>X3455-X3456</f>
        <v/>
      </c>
      <c r="AC3457">
        <f>AC3455-AC3456</f>
        <v/>
      </c>
      <c r="AF3457">
        <f>AF3455-AF3456</f>
        <v/>
      </c>
      <c r="AG3457">
        <f>AG3455-AG3456</f>
        <v/>
      </c>
      <c r="AH3457">
        <f>AH3455-AH3456</f>
        <v/>
      </c>
      <c r="AJ3457">
        <f>AJ3455-AJ3456</f>
        <v/>
      </c>
      <c r="AK3457">
        <f>AK3455-AK3456</f>
        <v/>
      </c>
      <c r="AL3457">
        <f>AL3455-AL3456</f>
        <v/>
      </c>
      <c r="AM3457">
        <f>AM3455-AM3456</f>
        <v/>
      </c>
      <c r="AR3457">
        <f>AR3455-AR3456</f>
        <v/>
      </c>
      <c r="AV3457">
        <f>AV3455-AV3456</f>
        <v/>
      </c>
    </row>
    <row r="3459">
      <c r="A3459" t="inlineStr">
        <is>
          <t>Total</t>
        </is>
      </c>
    </row>
    <row r="3460">
      <c r="A3460" t="inlineStr">
        <is>
          <t>Current year</t>
        </is>
      </c>
      <c r="C3460" t="inlineStr">
        <is>
          <t>Actual</t>
        </is>
      </c>
      <c r="D3460" t="inlineStr">
        <is>
          <t>QQQQ</t>
        </is>
      </c>
      <c r="K3460" t="n">
        <v>79</v>
      </c>
      <c r="L3460" t="n">
        <v>56</v>
      </c>
      <c r="M3460" t="n">
        <v>29</v>
      </c>
      <c r="P3460" t="n">
        <v>86</v>
      </c>
      <c r="Q3460" t="n">
        <v>53</v>
      </c>
      <c r="R3460" t="n">
        <v>28</v>
      </c>
      <c r="U3460" t="n">
        <v>69</v>
      </c>
      <c r="V3460" t="n">
        <v>41</v>
      </c>
      <c r="W3460" t="n">
        <v>20</v>
      </c>
      <c r="Z3460" t="n">
        <v>51</v>
      </c>
      <c r="AA3460" t="n">
        <v>31</v>
      </c>
      <c r="AB3460" t="n">
        <v>15</v>
      </c>
      <c r="AE3460" t="n">
        <v>23</v>
      </c>
      <c r="AF3460" t="n">
        <v>18</v>
      </c>
      <c r="AG3460" t="n">
        <v>11</v>
      </c>
      <c r="AJ3460" t="n">
        <v>50</v>
      </c>
      <c r="AK3460" t="n">
        <v>36</v>
      </c>
      <c r="AL3460" t="n">
        <v>20</v>
      </c>
      <c r="AO3460" t="n">
        <v>47</v>
      </c>
      <c r="AP3460" t="n">
        <v>39</v>
      </c>
      <c r="AQ3460" t="n">
        <v>27</v>
      </c>
      <c r="AT3460" t="n">
        <v>26</v>
      </c>
      <c r="AU3460" t="n">
        <v>21</v>
      </c>
      <c r="AV3460" t="n">
        <v>10</v>
      </c>
      <c r="AY3460" t="n">
        <v>27</v>
      </c>
      <c r="AZ3460" t="n">
        <v>24</v>
      </c>
      <c r="BA3460" t="n">
        <v>16</v>
      </c>
      <c r="BD3460" t="n">
        <v>20</v>
      </c>
      <c r="BE3460" t="n">
        <v>11</v>
      </c>
      <c r="BF3460" t="n">
        <v>5</v>
      </c>
    </row>
    <row r="3461">
      <c r="A3461" t="inlineStr">
        <is>
          <t>Purchase</t>
        </is>
      </c>
      <c r="C3461" t="inlineStr">
        <is>
          <t>Actual</t>
        </is>
      </c>
      <c r="D3461" t="inlineStr">
        <is>
          <t>QQQQ</t>
        </is>
      </c>
      <c r="F3461" t="n">
        <v>27</v>
      </c>
      <c r="G3461" t="n">
        <v>15</v>
      </c>
      <c r="H3461" t="n">
        <v>6</v>
      </c>
    </row>
    <row r="3462">
      <c r="A3462" t="inlineStr">
        <is>
          <t>Lease</t>
        </is>
      </c>
      <c r="C3462" t="inlineStr">
        <is>
          <t>Actual</t>
        </is>
      </c>
      <c r="D3462" t="inlineStr">
        <is>
          <t>QQQQ</t>
        </is>
      </c>
      <c r="F3462" t="n">
        <v>20</v>
      </c>
      <c r="G3462" t="n">
        <v>20</v>
      </c>
      <c r="H3462" t="n">
        <v>10</v>
      </c>
    </row>
    <row r="3463">
      <c r="A3463" t="inlineStr">
        <is>
          <t>Next Year</t>
        </is>
      </c>
      <c r="C3463" t="inlineStr">
        <is>
          <t>Actual</t>
        </is>
      </c>
      <c r="D3463" t="inlineStr">
        <is>
          <t>QQQQ</t>
        </is>
      </c>
      <c r="I3463" t="n">
        <v>98</v>
      </c>
      <c r="K3463" t="n">
        <v>115</v>
      </c>
      <c r="L3463" t="n">
        <v>114</v>
      </c>
      <c r="M3463" t="n">
        <v>112</v>
      </c>
      <c r="N3463" t="n">
        <v>116</v>
      </c>
      <c r="P3463" t="n">
        <v>99</v>
      </c>
      <c r="Q3463" t="n">
        <v>99</v>
      </c>
      <c r="R3463" t="n">
        <v>99</v>
      </c>
      <c r="S3463" t="n">
        <v>97</v>
      </c>
      <c r="U3463" t="n">
        <v>73</v>
      </c>
      <c r="V3463" t="n">
        <v>69</v>
      </c>
      <c r="W3463" t="n">
        <v>69</v>
      </c>
      <c r="X3463" t="n">
        <v>69</v>
      </c>
      <c r="Z3463" t="n">
        <v>22</v>
      </c>
      <c r="AA3463" t="n">
        <v>22</v>
      </c>
      <c r="AB3463" t="n">
        <v>22</v>
      </c>
      <c r="AC3463" t="n">
        <v>27</v>
      </c>
      <c r="AE3463" t="n">
        <v>49</v>
      </c>
      <c r="AF3463" t="n">
        <v>73</v>
      </c>
      <c r="AG3463" t="n">
        <v>73</v>
      </c>
      <c r="AH3463" t="n">
        <v>70</v>
      </c>
      <c r="AJ3463" t="n">
        <v>61</v>
      </c>
      <c r="AK3463" t="n">
        <v>61</v>
      </c>
      <c r="AL3463" t="n">
        <v>71</v>
      </c>
      <c r="AM3463" t="n">
        <v>69</v>
      </c>
      <c r="AO3463" t="n">
        <v>34</v>
      </c>
      <c r="AP3463" t="n">
        <v>44</v>
      </c>
      <c r="AQ3463" t="n">
        <v>52</v>
      </c>
      <c r="AR3463" t="n">
        <v>44</v>
      </c>
      <c r="AT3463" t="n">
        <v>28</v>
      </c>
      <c r="AU3463" t="n">
        <v>28</v>
      </c>
      <c r="AV3463" t="n">
        <v>36</v>
      </c>
      <c r="AW3463" t="n">
        <v>39</v>
      </c>
      <c r="AY3463" t="n">
        <v>38</v>
      </c>
      <c r="AZ3463" t="n">
        <v>31</v>
      </c>
      <c r="BA3463" t="n">
        <v>24</v>
      </c>
      <c r="BB3463" t="n">
        <v>23</v>
      </c>
      <c r="BD3463" t="n">
        <v>35</v>
      </c>
      <c r="BE3463" t="n">
        <v>41</v>
      </c>
      <c r="BF3463" t="n">
        <v>45</v>
      </c>
    </row>
    <row r="3464">
      <c r="A3464" t="inlineStr">
        <is>
          <t>Purchase</t>
        </is>
      </c>
      <c r="C3464" t="inlineStr">
        <is>
          <t>Actual</t>
        </is>
      </c>
      <c r="D3464" t="inlineStr">
        <is>
          <t>QQQQ</t>
        </is>
      </c>
      <c r="F3464" t="n">
        <v>24</v>
      </c>
      <c r="G3464" t="n">
        <v>28</v>
      </c>
      <c r="H3464" t="n">
        <v>28</v>
      </c>
    </row>
    <row r="3465">
      <c r="A3465" t="inlineStr">
        <is>
          <t>Lease</t>
        </is>
      </c>
      <c r="C3465" t="inlineStr">
        <is>
          <t>Actual</t>
        </is>
      </c>
      <c r="D3465" t="inlineStr">
        <is>
          <t>QQQQ</t>
        </is>
      </c>
      <c r="F3465" t="n">
        <v>39</v>
      </c>
      <c r="G3465" t="n">
        <v>35</v>
      </c>
      <c r="H3465" t="n">
        <v>35</v>
      </c>
    </row>
    <row r="3466">
      <c r="A3466" t="inlineStr">
        <is>
          <t>Next 2nd Year</t>
        </is>
      </c>
      <c r="C3466" t="inlineStr">
        <is>
          <t>Actual</t>
        </is>
      </c>
      <c r="D3466" t="inlineStr">
        <is>
          <t>QQQQ</t>
        </is>
      </c>
      <c r="I3466" t="n">
        <v>115</v>
      </c>
      <c r="K3466" t="n">
        <v>84</v>
      </c>
      <c r="L3466" t="n">
        <v>84</v>
      </c>
      <c r="M3466" t="n">
        <v>84</v>
      </c>
      <c r="N3466" t="n">
        <v>104</v>
      </c>
      <c r="P3466" t="n">
        <v>84</v>
      </c>
      <c r="Q3466" t="n">
        <v>74</v>
      </c>
      <c r="R3466" t="n">
        <v>74</v>
      </c>
      <c r="S3466" t="n">
        <v>72</v>
      </c>
      <c r="U3466" t="n">
        <v>34</v>
      </c>
      <c r="V3466" t="n">
        <v>26</v>
      </c>
      <c r="W3466" t="n">
        <v>26</v>
      </c>
      <c r="X3466" t="n">
        <v>26</v>
      </c>
      <c r="Z3466" t="n">
        <v>47</v>
      </c>
      <c r="AA3466" t="n">
        <v>47</v>
      </c>
      <c r="AB3466" t="n">
        <v>47</v>
      </c>
      <c r="AC3466" t="n">
        <v>52</v>
      </c>
      <c r="AE3466" t="n">
        <v>47</v>
      </c>
      <c r="AF3466" t="n">
        <v>38</v>
      </c>
      <c r="AG3466" t="n">
        <v>38</v>
      </c>
      <c r="AH3466" t="n">
        <v>56</v>
      </c>
      <c r="AJ3466" t="n">
        <v>38</v>
      </c>
      <c r="AK3466" t="n">
        <v>38</v>
      </c>
      <c r="AL3466" t="n">
        <v>38</v>
      </c>
      <c r="AM3466" t="n">
        <v>39</v>
      </c>
      <c r="AO3466" t="n">
        <v>40</v>
      </c>
      <c r="AP3466" t="n">
        <v>36</v>
      </c>
      <c r="AQ3466" t="n">
        <v>36</v>
      </c>
      <c r="AR3466" t="n">
        <v>36</v>
      </c>
      <c r="AT3466" t="n">
        <v>28</v>
      </c>
      <c r="AU3466" t="n">
        <v>28</v>
      </c>
      <c r="AV3466" t="n">
        <v>28</v>
      </c>
      <c r="AW3466" t="n">
        <v>39</v>
      </c>
      <c r="AY3466" t="n">
        <v>51</v>
      </c>
      <c r="AZ3466" t="n">
        <v>47</v>
      </c>
      <c r="BA3466" t="n">
        <v>50</v>
      </c>
      <c r="BB3466" t="n">
        <v>39</v>
      </c>
      <c r="BD3466" t="n">
        <v>60</v>
      </c>
      <c r="BE3466" t="n">
        <v>63</v>
      </c>
      <c r="BF3466" t="n">
        <v>55</v>
      </c>
    </row>
    <row r="3467">
      <c r="A3467" t="inlineStr">
        <is>
          <t>Purchase</t>
        </is>
      </c>
      <c r="C3467" t="inlineStr">
        <is>
          <t>Actual</t>
        </is>
      </c>
      <c r="D3467" t="inlineStr">
        <is>
          <t>QQQQ</t>
        </is>
      </c>
      <c r="F3467" t="n">
        <v>13</v>
      </c>
      <c r="G3467" t="n">
        <v>13</v>
      </c>
      <c r="H3467" t="n">
        <v>13</v>
      </c>
    </row>
    <row r="3468">
      <c r="A3468" t="inlineStr">
        <is>
          <t>Lease</t>
        </is>
      </c>
      <c r="C3468" t="inlineStr">
        <is>
          <t>Actual</t>
        </is>
      </c>
      <c r="D3468" t="inlineStr">
        <is>
          <t>QQQQ</t>
        </is>
      </c>
      <c r="F3468" t="n">
        <v>50</v>
      </c>
      <c r="G3468" t="n">
        <v>50</v>
      </c>
      <c r="H3468" t="n">
        <v>50</v>
      </c>
    </row>
    <row r="3469">
      <c r="A3469" t="inlineStr">
        <is>
          <t>Next 3rd Year</t>
        </is>
      </c>
      <c r="C3469" t="inlineStr">
        <is>
          <t>Actual</t>
        </is>
      </c>
      <c r="D3469" t="inlineStr">
        <is>
          <t>QQQQ</t>
        </is>
      </c>
      <c r="I3469" t="n">
        <v>84</v>
      </c>
      <c r="K3469" t="n">
        <v>80</v>
      </c>
      <c r="L3469" t="n">
        <v>80</v>
      </c>
      <c r="M3469" t="n">
        <v>80</v>
      </c>
      <c r="N3469" t="n">
        <v>81</v>
      </c>
      <c r="P3469" t="n">
        <v>60</v>
      </c>
      <c r="Q3469" t="n">
        <v>35</v>
      </c>
      <c r="R3469" t="n">
        <v>35</v>
      </c>
      <c r="S3469" t="n">
        <v>35</v>
      </c>
      <c r="U3469" t="n">
        <v>51</v>
      </c>
      <c r="V3469" t="n">
        <v>50</v>
      </c>
      <c r="W3469" t="n">
        <v>50</v>
      </c>
      <c r="X3469" t="n">
        <v>50</v>
      </c>
      <c r="Z3469" t="n">
        <v>47</v>
      </c>
      <c r="AA3469" t="n">
        <v>47</v>
      </c>
      <c r="AB3469" t="n">
        <v>47</v>
      </c>
      <c r="AC3469" t="n">
        <v>46</v>
      </c>
      <c r="AE3469" t="n">
        <v>45</v>
      </c>
      <c r="AF3469" t="n">
        <v>38</v>
      </c>
      <c r="AG3469" t="n">
        <v>38</v>
      </c>
      <c r="AH3469" t="n">
        <v>38</v>
      </c>
      <c r="AJ3469" t="n">
        <v>20</v>
      </c>
      <c r="AK3469" t="n">
        <v>20</v>
      </c>
      <c r="AL3469" t="n">
        <v>20</v>
      </c>
      <c r="AM3469" t="n">
        <v>25</v>
      </c>
      <c r="AO3469" t="n">
        <v>14</v>
      </c>
      <c r="AP3469" t="n">
        <v>14</v>
      </c>
      <c r="AQ3469" t="n">
        <v>14</v>
      </c>
      <c r="AR3469" t="n">
        <v>18</v>
      </c>
      <c r="AT3469" t="n">
        <v>30</v>
      </c>
      <c r="AU3469" t="n">
        <v>30</v>
      </c>
      <c r="AV3469" t="n">
        <v>30</v>
      </c>
      <c r="AW3469" t="n">
        <v>47</v>
      </c>
      <c r="AY3469" t="n">
        <v>51</v>
      </c>
      <c r="AZ3469" t="n">
        <v>54</v>
      </c>
      <c r="BA3469" t="n">
        <v>51</v>
      </c>
      <c r="BB3469" t="n">
        <v>56</v>
      </c>
      <c r="BD3469" t="n">
        <v>54</v>
      </c>
      <c r="BE3469" t="n">
        <v>60</v>
      </c>
      <c r="BF3469" t="n">
        <v>60</v>
      </c>
    </row>
    <row r="3470">
      <c r="A3470" t="inlineStr">
        <is>
          <t>Purchase</t>
        </is>
      </c>
      <c r="C3470" t="inlineStr">
        <is>
          <t>Actual</t>
        </is>
      </c>
      <c r="D3470" t="inlineStr">
        <is>
          <t>QQQQ</t>
        </is>
      </c>
      <c r="F3470" t="n">
        <v>15</v>
      </c>
      <c r="G3470" t="n">
        <v>15</v>
      </c>
      <c r="H3470" t="n">
        <v>15</v>
      </c>
    </row>
    <row r="3471">
      <c r="A3471" t="inlineStr">
        <is>
          <t>Lease</t>
        </is>
      </c>
      <c r="C3471" t="inlineStr">
        <is>
          <t>Actual</t>
        </is>
      </c>
      <c r="D3471" t="inlineStr">
        <is>
          <t>QQQQ</t>
        </is>
      </c>
      <c r="F3471" t="n">
        <v>45</v>
      </c>
      <c r="G3471" t="n">
        <v>45</v>
      </c>
      <c r="H3471" t="n">
        <v>45</v>
      </c>
    </row>
    <row r="3472">
      <c r="A3472" t="inlineStr">
        <is>
          <t>Next 4th Year</t>
        </is>
      </c>
      <c r="C3472" t="inlineStr">
        <is>
          <t>Actual</t>
        </is>
      </c>
      <c r="D3472" t="inlineStr">
        <is>
          <t>QQQQ</t>
        </is>
      </c>
      <c r="I3472" t="n">
        <v>80</v>
      </c>
      <c r="K3472" t="n">
        <v>59</v>
      </c>
      <c r="L3472" t="n">
        <v>59</v>
      </c>
      <c r="M3472" t="n">
        <v>59</v>
      </c>
      <c r="N3472" t="n">
        <v>59</v>
      </c>
      <c r="P3472" t="n">
        <v>51</v>
      </c>
      <c r="Q3472" t="n">
        <v>51</v>
      </c>
      <c r="R3472" t="n">
        <v>51</v>
      </c>
      <c r="S3472" t="n">
        <v>51</v>
      </c>
      <c r="U3472" t="n">
        <v>47</v>
      </c>
      <c r="V3472" t="n">
        <v>50</v>
      </c>
      <c r="W3472" t="n">
        <v>50</v>
      </c>
      <c r="X3472" t="n">
        <v>50</v>
      </c>
      <c r="Z3472" t="n">
        <v>50</v>
      </c>
      <c r="AA3472" t="n">
        <v>50</v>
      </c>
      <c r="AB3472" t="n">
        <v>50</v>
      </c>
      <c r="AC3472" t="n">
        <v>51</v>
      </c>
      <c r="AE3472" t="n">
        <v>20</v>
      </c>
      <c r="AF3472" t="n">
        <v>20</v>
      </c>
      <c r="AG3472" t="n">
        <v>20</v>
      </c>
      <c r="AH3472" t="n">
        <v>20</v>
      </c>
      <c r="AJ3472" t="n">
        <v>14</v>
      </c>
      <c r="AK3472" t="n">
        <v>14</v>
      </c>
      <c r="AL3472" t="n">
        <v>14</v>
      </c>
      <c r="AM3472" t="n">
        <v>14</v>
      </c>
      <c r="AO3472" t="n">
        <v>28</v>
      </c>
      <c r="AP3472" t="n">
        <v>28</v>
      </c>
      <c r="AQ3472" t="n">
        <v>28</v>
      </c>
      <c r="AR3472" t="n">
        <v>24</v>
      </c>
      <c r="AT3472" t="n">
        <v>50</v>
      </c>
      <c r="AU3472" t="n">
        <v>50</v>
      </c>
      <c r="AV3472" t="n">
        <v>50</v>
      </c>
      <c r="AW3472" t="n">
        <v>51</v>
      </c>
      <c r="AY3472" t="n">
        <v>29</v>
      </c>
      <c r="AZ3472" t="n">
        <v>39</v>
      </c>
      <c r="BA3472" t="n">
        <v>46</v>
      </c>
      <c r="BB3472" t="n">
        <v>54</v>
      </c>
      <c r="BD3472" t="n">
        <v>10</v>
      </c>
      <c r="BE3472" t="n">
        <v>10</v>
      </c>
      <c r="BF3472" t="n">
        <v>10</v>
      </c>
    </row>
    <row r="3473">
      <c r="A3473" t="inlineStr">
        <is>
          <t>Purchase</t>
        </is>
      </c>
      <c r="C3473" t="inlineStr">
        <is>
          <t>Actual</t>
        </is>
      </c>
      <c r="D3473" t="inlineStr">
        <is>
          <t>QQQQ</t>
        </is>
      </c>
      <c r="F3473" t="n">
        <v>19</v>
      </c>
      <c r="G3473" t="n">
        <v>22</v>
      </c>
      <c r="H3473" t="n">
        <v>22</v>
      </c>
    </row>
    <row r="3474">
      <c r="A3474" t="inlineStr">
        <is>
          <t>Lease</t>
        </is>
      </c>
      <c r="C3474" t="inlineStr">
        <is>
          <t>Actual</t>
        </is>
      </c>
      <c r="D3474" t="inlineStr">
        <is>
          <t>QQQQ</t>
        </is>
      </c>
      <c r="F3474" t="n">
        <v>40</v>
      </c>
      <c r="G3474" t="n">
        <v>40</v>
      </c>
      <c r="H3474" t="n">
        <v>40</v>
      </c>
    </row>
    <row r="3475">
      <c r="A3475" t="inlineStr">
        <is>
          <t>Next 5th Year</t>
        </is>
      </c>
      <c r="C3475" t="inlineStr">
        <is>
          <t>Actual</t>
        </is>
      </c>
      <c r="D3475" t="inlineStr">
        <is>
          <t>QQQQ</t>
        </is>
      </c>
      <c r="I3475" t="n">
        <v>59</v>
      </c>
      <c r="N3475" t="n">
        <v>51</v>
      </c>
      <c r="S3475" t="n">
        <v>47</v>
      </c>
      <c r="X3475" t="n">
        <v>50</v>
      </c>
      <c r="AC3475" t="n">
        <v>45</v>
      </c>
      <c r="AH3475" t="n">
        <v>14</v>
      </c>
      <c r="AM3475" t="n">
        <v>28</v>
      </c>
      <c r="AR3475" t="n">
        <v>50</v>
      </c>
      <c r="AW3475" t="n">
        <v>29</v>
      </c>
    </row>
    <row r="3476">
      <c r="A3476" t="inlineStr">
        <is>
          <t>Another and thereafter</t>
        </is>
      </c>
      <c r="C3476" t="inlineStr">
        <is>
          <t>Actual</t>
        </is>
      </c>
      <c r="D3476" t="inlineStr">
        <is>
          <t>QQQQ</t>
        </is>
      </c>
      <c r="I3476" t="n">
        <v>181</v>
      </c>
      <c r="K3476" t="n">
        <v>151</v>
      </c>
      <c r="L3476" t="n">
        <v>151</v>
      </c>
      <c r="M3476" t="n">
        <v>151</v>
      </c>
      <c r="N3476" t="n">
        <v>100</v>
      </c>
      <c r="P3476" t="n">
        <v>100</v>
      </c>
      <c r="Q3476" t="n">
        <v>135</v>
      </c>
      <c r="R3476" t="n">
        <v>135</v>
      </c>
      <c r="S3476" t="n">
        <v>90</v>
      </c>
      <c r="U3476" t="n">
        <v>90</v>
      </c>
      <c r="V3476" t="n">
        <v>100</v>
      </c>
      <c r="W3476" t="n">
        <v>100</v>
      </c>
      <c r="X3476" t="n">
        <v>50</v>
      </c>
      <c r="Z3476" t="n">
        <v>60</v>
      </c>
      <c r="AA3476" t="n">
        <v>60</v>
      </c>
      <c r="AB3476" t="n">
        <v>60</v>
      </c>
      <c r="AC3476" t="n">
        <v>15</v>
      </c>
      <c r="AE3476" t="n">
        <v>73</v>
      </c>
      <c r="AF3476" t="n">
        <v>95</v>
      </c>
      <c r="AG3476" t="n">
        <v>95</v>
      </c>
      <c r="AH3476" t="n">
        <v>81</v>
      </c>
      <c r="AJ3476" t="n">
        <v>81</v>
      </c>
      <c r="AK3476" t="n">
        <v>101</v>
      </c>
      <c r="AL3476" t="n">
        <v>101</v>
      </c>
      <c r="AM3476" t="n">
        <v>73</v>
      </c>
      <c r="AO3476" t="n">
        <v>73</v>
      </c>
      <c r="AP3476" t="n">
        <v>73</v>
      </c>
      <c r="AQ3476" t="n">
        <v>73</v>
      </c>
      <c r="AR3476" t="n">
        <v>30</v>
      </c>
      <c r="AT3476" t="n">
        <v>30</v>
      </c>
      <c r="AU3476" t="n">
        <v>30</v>
      </c>
      <c r="AV3476" t="n">
        <v>30</v>
      </c>
      <c r="AW3476" t="n">
        <v>5</v>
      </c>
      <c r="AY3476" t="n">
        <v>5</v>
      </c>
      <c r="AZ3476" t="n">
        <v>5</v>
      </c>
      <c r="BA3476" t="n">
        <v>10</v>
      </c>
      <c r="BB3476" t="n">
        <v>10</v>
      </c>
      <c r="BF3476" t="n">
        <v>10</v>
      </c>
    </row>
    <row r="3477">
      <c r="A3477" t="inlineStr">
        <is>
          <t>Purchase</t>
        </is>
      </c>
      <c r="C3477" t="inlineStr">
        <is>
          <t>Actual</t>
        </is>
      </c>
      <c r="D3477" t="inlineStr">
        <is>
          <t>QQQQ</t>
        </is>
      </c>
      <c r="F3477" t="n">
        <v>227</v>
      </c>
      <c r="G3477" t="n">
        <v>224</v>
      </c>
      <c r="H3477" t="n">
        <v>224</v>
      </c>
    </row>
    <row r="3478">
      <c r="A3478" t="inlineStr">
        <is>
          <t>Total</t>
        </is>
      </c>
      <c r="C3478" t="inlineStr">
        <is>
          <t>Actual</t>
        </is>
      </c>
      <c r="D3478" t="inlineStr">
        <is>
          <t>QQQQ</t>
        </is>
      </c>
      <c r="I3478" t="n">
        <v>617</v>
      </c>
      <c r="K3478" t="n">
        <v>568</v>
      </c>
      <c r="L3478" t="n">
        <v>544</v>
      </c>
      <c r="M3478" t="n">
        <v>515</v>
      </c>
      <c r="N3478" t="n">
        <v>511</v>
      </c>
      <c r="P3478" t="n">
        <v>480</v>
      </c>
      <c r="Q3478" t="n">
        <v>447</v>
      </c>
      <c r="R3478" t="n">
        <v>422</v>
      </c>
      <c r="S3478" t="n">
        <v>392</v>
      </c>
      <c r="U3478" t="n">
        <v>364</v>
      </c>
      <c r="V3478" t="n">
        <v>336</v>
      </c>
      <c r="W3478" t="n">
        <v>315</v>
      </c>
      <c r="X3478" t="n">
        <v>295</v>
      </c>
      <c r="Z3478" t="n">
        <v>277</v>
      </c>
      <c r="AA3478" t="n">
        <v>257</v>
      </c>
      <c r="AB3478" t="n">
        <v>241</v>
      </c>
      <c r="AC3478" t="n">
        <v>236</v>
      </c>
      <c r="AE3478" t="n">
        <v>257</v>
      </c>
      <c r="AF3478" t="n">
        <v>282</v>
      </c>
      <c r="AG3478" t="n">
        <v>275</v>
      </c>
      <c r="AH3478" t="n">
        <v>279</v>
      </c>
      <c r="AJ3478" t="n">
        <v>264</v>
      </c>
      <c r="AK3478" t="n">
        <v>270</v>
      </c>
      <c r="AL3478" t="n">
        <v>264</v>
      </c>
      <c r="AM3478" t="n">
        <v>248</v>
      </c>
      <c r="AO3478" t="n">
        <v>236</v>
      </c>
      <c r="AP3478" t="n">
        <v>234</v>
      </c>
      <c r="AQ3478" t="n">
        <v>230</v>
      </c>
      <c r="AR3478" t="n">
        <v>202</v>
      </c>
      <c r="AT3478" t="n">
        <v>192</v>
      </c>
      <c r="AU3478" t="n">
        <v>187</v>
      </c>
      <c r="AV3478" t="n">
        <v>184</v>
      </c>
      <c r="AW3478" t="n">
        <v>210</v>
      </c>
      <c r="AY3478" t="n">
        <v>201</v>
      </c>
      <c r="AZ3478" t="n">
        <v>200</v>
      </c>
      <c r="BA3478" t="n">
        <v>197</v>
      </c>
      <c r="BB3478" t="n">
        <v>182</v>
      </c>
      <c r="BD3478" t="n">
        <v>179</v>
      </c>
      <c r="BE3478" t="n">
        <v>185</v>
      </c>
      <c r="BF3478" t="n">
        <v>185</v>
      </c>
    </row>
    <row r="3479">
      <c r="A3479" t="inlineStr">
        <is>
          <t>Total-c</t>
        </is>
      </c>
      <c r="I3479">
        <f>SUM(I3460:I3477)</f>
        <v/>
      </c>
      <c r="K3479">
        <f>SUM(K3460:K3477)</f>
        <v/>
      </c>
      <c r="L3479">
        <f>SUM(L3460:L3477)</f>
        <v/>
      </c>
      <c r="M3479">
        <f>SUM(M3460:M3477)</f>
        <v/>
      </c>
      <c r="N3479">
        <f>SUM(N3460:N3477)</f>
        <v/>
      </c>
      <c r="P3479">
        <f>SUM(P3460:P3477)</f>
        <v/>
      </c>
      <c r="Q3479">
        <f>SUM(Q3460:Q3477)</f>
        <v/>
      </c>
      <c r="R3479">
        <f>SUM(R3460:R3477)</f>
        <v/>
      </c>
      <c r="S3479">
        <f>SUM(S3460:S3477)</f>
        <v/>
      </c>
      <c r="U3479">
        <f>SUM(U3460:U3477)</f>
        <v/>
      </c>
      <c r="V3479">
        <f>SUM(V3460:V3477)</f>
        <v/>
      </c>
      <c r="W3479">
        <f>SUM(W3460:W3477)</f>
        <v/>
      </c>
      <c r="X3479">
        <f>SUM(X3460:X3477)</f>
        <v/>
      </c>
      <c r="Z3479">
        <f>SUM(Z3460:Z3477)</f>
        <v/>
      </c>
      <c r="AA3479">
        <f>SUM(AA3460:AA3477)</f>
        <v/>
      </c>
      <c r="AB3479">
        <f>SUM(AB3460:AB3477)</f>
        <v/>
      </c>
      <c r="AC3479">
        <f>SUM(AC3460:AC3477)</f>
        <v/>
      </c>
      <c r="AE3479">
        <f>SUM(AE3460:AE3477)</f>
        <v/>
      </c>
      <c r="AF3479">
        <f>SUM(AF3460:AF3477)</f>
        <v/>
      </c>
      <c r="AG3479">
        <f>SUM(AG3460:AG3477)</f>
        <v/>
      </c>
      <c r="AH3479">
        <f>SUM(AH3460:AH3477)</f>
        <v/>
      </c>
      <c r="AJ3479">
        <f>SUM(AJ3460:AJ3477)</f>
        <v/>
      </c>
      <c r="AK3479">
        <f>SUM(AK3460:AK3477)</f>
        <v/>
      </c>
      <c r="AL3479">
        <f>SUM(AL3460:AL3477)</f>
        <v/>
      </c>
      <c r="AM3479">
        <f>SUM(AM3460:AM3477)</f>
        <v/>
      </c>
      <c r="AO3479">
        <f>SUM(AO3460:AO3477)</f>
        <v/>
      </c>
      <c r="AP3479">
        <f>SUM(AP3460:AP3477)</f>
        <v/>
      </c>
      <c r="AQ3479">
        <f>SUM(AQ3460:AQ3477)</f>
        <v/>
      </c>
      <c r="AR3479">
        <f>SUM(AR3460:AR3477)</f>
        <v/>
      </c>
      <c r="AT3479">
        <f>SUM(AT3460:AT3477)</f>
        <v/>
      </c>
      <c r="AU3479">
        <f>SUM(AU3460:AU3477)</f>
        <v/>
      </c>
      <c r="AV3479">
        <f>SUM(AV3460:AV3477)</f>
        <v/>
      </c>
      <c r="AW3479">
        <f>SUM(AW3460:AW3477)</f>
        <v/>
      </c>
      <c r="AY3479">
        <f>SUM(AY3460:AY3477)</f>
        <v/>
      </c>
      <c r="AZ3479">
        <f>SUM(AZ3460:AZ3477)</f>
        <v/>
      </c>
      <c r="BA3479">
        <f>SUM(BA3460:BA3477)</f>
        <v/>
      </c>
      <c r="BB3479">
        <f>SUM(BB3460:BB3477)</f>
        <v/>
      </c>
      <c r="BD3479">
        <f>SUM(BD3460:BD3477)</f>
        <v/>
      </c>
      <c r="BE3479">
        <f>SUM(BE3460:BE3477)</f>
        <v/>
      </c>
      <c r="BF3479">
        <f>SUM(BF3460:BF3477)</f>
        <v/>
      </c>
    </row>
    <row r="3480">
      <c r="A3480" t="inlineStr">
        <is>
          <t>Sum check-1</t>
        </is>
      </c>
      <c r="I3480">
        <f>I3478-I3479</f>
        <v/>
      </c>
      <c r="K3480">
        <f>K3478-K3479</f>
        <v/>
      </c>
      <c r="L3480">
        <f>L3478-L3479</f>
        <v/>
      </c>
      <c r="M3480">
        <f>M3478-M3479</f>
        <v/>
      </c>
      <c r="N3480">
        <f>N3478-N3479</f>
        <v/>
      </c>
      <c r="P3480">
        <f>P3478-P3479</f>
        <v/>
      </c>
      <c r="Q3480">
        <f>Q3478-Q3479</f>
        <v/>
      </c>
      <c r="R3480">
        <f>R3478-R3479</f>
        <v/>
      </c>
      <c r="S3480">
        <f>S3478-S3479</f>
        <v/>
      </c>
      <c r="U3480">
        <f>U3478-U3479</f>
        <v/>
      </c>
      <c r="V3480">
        <f>V3478-V3479</f>
        <v/>
      </c>
      <c r="W3480">
        <f>W3478-W3479</f>
        <v/>
      </c>
      <c r="X3480">
        <f>X3478-X3479</f>
        <v/>
      </c>
      <c r="Z3480">
        <f>Z3478-Z3479</f>
        <v/>
      </c>
      <c r="AA3480">
        <f>AA3478-AA3479</f>
        <v/>
      </c>
      <c r="AB3480">
        <f>AB3478-AB3479</f>
        <v/>
      </c>
      <c r="AC3480">
        <f>AC3478-AC3479</f>
        <v/>
      </c>
      <c r="AE3480">
        <f>AE3478-AE3479</f>
        <v/>
      </c>
      <c r="AF3480">
        <f>AF3478-AF3479</f>
        <v/>
      </c>
      <c r="AG3480">
        <f>AG3478-AG3479</f>
        <v/>
      </c>
      <c r="AH3480">
        <f>AH3478-AH3479</f>
        <v/>
      </c>
      <c r="AJ3480">
        <f>AJ3478-AJ3479</f>
        <v/>
      </c>
      <c r="AK3480">
        <f>AK3478-AK3479</f>
        <v/>
      </c>
      <c r="AL3480">
        <f>AL3478-AL3479</f>
        <v/>
      </c>
      <c r="AM3480">
        <f>AM3478-AM3479</f>
        <v/>
      </c>
      <c r="AO3480">
        <f>AO3478-AO3479</f>
        <v/>
      </c>
      <c r="AP3480">
        <f>AP3478-AP3479</f>
        <v/>
      </c>
      <c r="AQ3480">
        <f>AQ3478-AQ3479</f>
        <v/>
      </c>
      <c r="AR3480">
        <f>AR3478-AR3479</f>
        <v/>
      </c>
      <c r="AT3480">
        <f>AT3478-AT3479</f>
        <v/>
      </c>
      <c r="AU3480">
        <f>AU3478-AU3479</f>
        <v/>
      </c>
      <c r="AV3480">
        <f>AV3478-AV3479</f>
        <v/>
      </c>
      <c r="AW3480">
        <f>AW3478-AW3479</f>
        <v/>
      </c>
      <c r="AY3480">
        <f>AY3478-AY3479</f>
        <v/>
      </c>
      <c r="AZ3480">
        <f>AZ3478-AZ3479</f>
        <v/>
      </c>
      <c r="BA3480">
        <f>BA3478-BA3479</f>
        <v/>
      </c>
      <c r="BB3480">
        <f>BB3478-BB3479</f>
        <v/>
      </c>
      <c r="BD3480">
        <f>BD3478-BD3479</f>
        <v/>
      </c>
      <c r="BE3480">
        <f>BE3478-BE3479</f>
        <v/>
      </c>
      <c r="BF3480">
        <f>BF3478-BF3479</f>
        <v/>
      </c>
    </row>
    <row r="3481">
      <c r="A3481" t="inlineStr">
        <is>
          <t>Sum check-2</t>
        </is>
      </c>
      <c r="I3481">
        <f>SUM(I3274,I3307,I3322,I3286,I3339,I3356,I3364,I3380,I3388,I3401,I3416,I3429,I3439,I3455,-I3478,I3328,I3446)</f>
        <v/>
      </c>
      <c r="K3481">
        <f>SUM(K3274,K3307,K3322,K3286,K3339,K3356,K3364,K3380,K3388,K3401,K3416,K3429,K3439,K3455,-K3478,K3328,K3446)</f>
        <v/>
      </c>
      <c r="L3481">
        <f>SUM(L3274,L3307,L3322,L3286,L3339,L3356,L3364,L3380,L3388,L3401,L3416,L3429,L3439,L3455,-L3478,L3328,L3446)</f>
        <v/>
      </c>
      <c r="M3481">
        <f>SUM(M3274,M3307,M3322,M3286,M3339,M3356,M3364,M3380,M3388,M3401,M3416,M3429,M3439,M3455,-M3478,M3328,M3446)</f>
        <v/>
      </c>
      <c r="N3481">
        <f>SUM(N3274,N3307,N3322,N3286,N3339,N3356,N3364,N3380,N3388,N3401,N3416,N3429,N3439,N3455,-N3478,N3328,N3446)</f>
        <v/>
      </c>
      <c r="P3481">
        <f>SUM(P3274,P3307,P3322,P3286,P3339,P3356,P3364,P3380,P3388,P3401,P3416,P3429,P3439,P3455,-P3478,P3328,P3446)</f>
        <v/>
      </c>
      <c r="Q3481">
        <f>SUM(Q3274,Q3307,Q3322,Q3286,Q3339,Q3356,Q3364,Q3380,Q3388,Q3401,Q3416,Q3429,Q3439,Q3455,-Q3478,Q3328,Q3446)</f>
        <v/>
      </c>
      <c r="R3481">
        <f>SUM(R3274,R3307,R3322,R3286,R3339,R3356,R3364,R3380,R3388,R3401,R3416,R3429,R3439,R3455,-R3478,R3328,R3446)</f>
        <v/>
      </c>
      <c r="S3481">
        <f>SUM(S3274,S3307,S3322,S3286,S3339,S3356,S3364,S3380,S3388,S3401,S3416,S3429,S3439,S3455,-S3478,S3328,S3446)</f>
        <v/>
      </c>
      <c r="U3481">
        <f>SUM(U3274,U3307,U3322,U3286,U3339,U3356,U3364,U3380,U3388,U3401,U3416,U3429,U3439,U3455,-U3478,U3328,U3446)</f>
        <v/>
      </c>
      <c r="V3481">
        <f>SUM(V3274,V3307,V3322,V3286,V3339,V3356,V3364,V3380,V3388,V3401,V3416,V3429,V3439,V3455,-V3478,V3328,V3446)</f>
        <v/>
      </c>
      <c r="W3481">
        <f>SUM(W3274,W3307,W3322,W3286,W3339,W3356,W3364,W3380,W3388,W3401,W3416,W3429,W3439,W3455,-W3478,W3328,W3446)</f>
        <v/>
      </c>
      <c r="X3481">
        <f>SUM(X3274,X3307,X3322,X3286,X3339,X3356,X3364,X3380,X3388,X3401,X3416,X3429,X3439,X3455,-X3478,X3328,X3446)</f>
        <v/>
      </c>
      <c r="Z3481">
        <f>SUM(Z3274,Z3307,Z3322,Z3286,Z3339,Z3356,Z3364,Z3380,Z3388,Z3401,Z3416,Z3429,Z3439,Z3455,-Z3478,Z3328,Z3446)</f>
        <v/>
      </c>
      <c r="AA3481">
        <f>SUM(AA3274,AA3307,AA3322,AA3286,AA3339,AA3356,AA3364,AA3380,AA3388,AA3401,AA3416,AA3429,AA3439,AA3455,-AA3478,AA3328,AA3446)</f>
        <v/>
      </c>
      <c r="AB3481">
        <f>SUM(AB3274,AB3307,AB3322,AB3286,AB3339,AB3356,AB3364,AB3380,AB3388,AB3401,AB3416,AB3429,AB3439,AB3455,-AB3478,AB3328,AB3446)</f>
        <v/>
      </c>
      <c r="AC3481">
        <f>SUM(AC3274,AC3307,AC3322,AC3286,AC3339,AC3356,AC3364,AC3380,AC3388,AC3401,AC3416,AC3429,AC3439,AC3455,-AC3478,AC3328,AC3446)</f>
        <v/>
      </c>
      <c r="AE3481">
        <f>SUM(AE3274,AE3307,AE3322,AE3286,AE3339,AE3356,AE3364,AE3380,AE3388,AE3401,AE3416,AE3429,AE3439,AE3455,-AE3478,AE3328,AE3446)</f>
        <v/>
      </c>
      <c r="AF3481">
        <f>SUM(AF3274,AF3307,AF3322,AF3286,AF3339,AF3356,AF3364,AF3380,AF3388,AF3401,AF3416,AF3429,AF3439,AF3455,-AF3478,AF3328,AF3446)</f>
        <v/>
      </c>
      <c r="AG3481">
        <f>SUM(AG3274,AG3307,AG3322,AG3286,AG3339,AG3356,AG3364,AG3380,AG3388,AG3401,AG3416,AG3429,AG3439,AG3455,-AG3478,AG3328,AG3446)</f>
        <v/>
      </c>
      <c r="AH3481">
        <f>SUM(AH3274,AH3307,AH3322,AH3286,AH3339,AH3356,AH3364,AH3380,AH3388,AH3401,AH3416,AH3429,AH3439,AH3455,-AH3478,AH3328,AH3446)</f>
        <v/>
      </c>
      <c r="AJ3481">
        <f>SUM(AJ3274,AJ3307,AJ3322,AJ3286,AJ3339,AJ3356,AJ3364,AJ3380,AJ3388,AJ3401,AJ3416,AJ3429,AJ3439,AJ3455,-AJ3478,AJ3328,AJ3446)</f>
        <v/>
      </c>
      <c r="AK3481">
        <f>SUM(AK3274,AK3307,AK3322,AK3286,AK3339,AK3356,AK3364,AK3380,AK3388,AK3401,AK3416,AK3429,AK3439,AK3455,-AK3478,AK3328,AK3446)</f>
        <v/>
      </c>
      <c r="AL3481">
        <f>SUM(AL3274,AL3307,AL3322,AL3286,AL3339,AL3356,AL3364,AL3380,AL3388,AL3401,AL3416,AL3429,AL3439,AL3455,-AL3478,AL3328,AL3446)</f>
        <v/>
      </c>
      <c r="AM3481">
        <f>SUM(AM3274,AM3307,AM3322,AM3286,AM3339,AM3356,AM3364,AM3380,AM3388,AM3401,AM3416,AM3429,AM3439,AM3455,-AM3478,AM3328,AM3446)</f>
        <v/>
      </c>
      <c r="AO3481">
        <f>SUM(AO3274,AO3307,AO3322,AO3286,AO3339,AO3356,AO3364,AO3380,AO3388,AO3401,AO3416,AO3429,AO3439,AO3455,-AO3478,AO3328,AO3446)</f>
        <v/>
      </c>
      <c r="AP3481">
        <f>SUM(AP3274,AP3307,AP3322,AP3286,AP3339,AP3356,AP3364,AP3380,AP3388,AP3401,AP3416,AP3429,AP3439,AP3455,-AP3478,AP3328,AP3446)</f>
        <v/>
      </c>
      <c r="AQ3481">
        <f>SUM(AQ3274,AQ3307,AQ3322,AQ3286,AQ3339,AQ3356,AQ3364,AQ3380,AQ3388,AQ3401,AQ3416,AQ3429,AQ3439,AQ3455,-AQ3478,AQ3328,AQ3446)</f>
        <v/>
      </c>
      <c r="AR3481">
        <f>SUM(AR3274,AR3307,AR3322,AR3286,AR3339,AR3356,AR3364,AR3380,AR3388,AR3401,AR3416,AR3429,AR3439,AR3455,-AR3478,AR3328,AR3446)</f>
        <v/>
      </c>
      <c r="AT3481">
        <f>SUM(AT3274,AT3307,AT3322,AT3286,AT3339,AT3356,AT3364,AT3380,AT3388,AT3401,AT3416,AT3429,AT3439,AT3455,-AT3478,AT3328,AT3446)</f>
        <v/>
      </c>
      <c r="AU3481">
        <f>SUM(AU3274,AU3307,AU3322,AU3286,AU3339,AU3356,AU3364,AU3380,AU3388,AU3401,AU3416,AU3429,AU3439,AU3455,-AU3478,AU3328,AU3446)</f>
        <v/>
      </c>
      <c r="AV3481">
        <f>SUM(AV3274,AV3307,AV3322,AV3286,AV3339,AV3356,AV3364,AV3380,AV3388,AV3401,AV3416,AV3429,AV3439,AV3455,-AV3478,AV3328,AV3446)</f>
        <v/>
      </c>
      <c r="AW3481">
        <f>SUM(AW3274,AW3307,AW3322,AW3286,AW3339,AW3356,AW3364,AW3380,AW3388,AW3401,AW3416,AW3429,AW3439,AW3455,-AW3478,AW3328,AW3446)</f>
        <v/>
      </c>
      <c r="AY3481">
        <f>SUM(AY3274,AY3307,AY3322,AY3286,AY3339,AY3356,AY3364,AY3380,AY3388,AY3401,AY3416,AY3429,AY3439,AY3455,-AY3478,AY3328,AY3446)</f>
        <v/>
      </c>
      <c r="AZ3481">
        <f>SUM(AZ3274,AZ3307,AZ3322,AZ3286,AZ3339,AZ3356,AZ3364,AZ3380,AZ3388,AZ3401,AZ3416,AZ3429,AZ3439,AZ3455,-AZ3478,AZ3328,AZ3446)</f>
        <v/>
      </c>
      <c r="BA3481">
        <f>SUM(BA3274,BA3307,BA3322,BA3286,BA3339,BA3356,BA3364,BA3380,BA3388,BA3401,BA3416,BA3429,BA3439,BA3455,-BA3478,BA3328,BA3446)</f>
        <v/>
      </c>
      <c r="BB3481">
        <f>SUM(BB3274,BB3307,BB3322,BB3286,BB3339,BB3356,BB3364,BB3380,BB3388,BB3401,BB3416,BB3429,BB3439,BB3455,-BB3478,BB3328,BB3446)</f>
        <v/>
      </c>
      <c r="BD3481">
        <f>SUM(BD3274,BD3307,BD3322,BD3286,BD3339,BD3356,BD3364,BD3380,BD3388,BD3401,BD3416,BD3429,BD3439,BD3455,-BD3478,BD3328,BD3446)</f>
        <v/>
      </c>
      <c r="BE3481">
        <f>SUM(BE3274,BE3307,BE3322,BE3286,BE3339,BE3356,BE3364,BE3380,BE3388,BE3401,BE3416,BE3429,BE3439,BE3455,-BE3478,BE3328,BE3446)</f>
        <v/>
      </c>
      <c r="BF3481">
        <f>SUM(BF3274,BF3307,BF3322,BF3286,BF3339,BF3356,BF3364,BF3380,BF3388,BF3401,BF3416,BF3429,BF3439,BF3455,-BF3478,BF3328,BF3446)</f>
        <v/>
      </c>
    </row>
    <row r="3483">
      <c r="A3483" t="inlineStr">
        <is>
          <t>Purchase</t>
        </is>
      </c>
      <c r="C3483" t="inlineStr">
        <is>
          <t>Actual</t>
        </is>
      </c>
      <c r="D3483" t="inlineStr">
        <is>
          <t>QQQQ</t>
        </is>
      </c>
      <c r="F3483" t="n">
        <v>325</v>
      </c>
      <c r="G3483" t="n">
        <v>317</v>
      </c>
      <c r="H3483" t="n">
        <v>308</v>
      </c>
    </row>
    <row r="3484">
      <c r="A3484" t="inlineStr">
        <is>
          <t>Purchase-c</t>
        </is>
      </c>
      <c r="F3484">
        <f>SUM(F3461,F3464,F3467,F3470,F3473,F3477)</f>
        <v/>
      </c>
      <c r="G3484">
        <f>SUM(G3461,G3464,G3467,G3470,G3473,G3477)</f>
        <v/>
      </c>
      <c r="H3484">
        <f>SUM(H3461,H3464,H3467,H3470,H3473,H3477)</f>
        <v/>
      </c>
      <c r="I3484">
        <f>SUM(I3461,I3464,I3467,I3470,I3473,I3477)</f>
        <v/>
      </c>
      <c r="N3484">
        <f>SUM(N3461,N3464,N3467,N3470,N3473,N3477)</f>
        <v/>
      </c>
      <c r="S3484">
        <f>SUM(S3461,S3464,S3467,S3470,S3473,S3477)</f>
        <v/>
      </c>
      <c r="X3484">
        <f>SUM(X3461,X3464,X3467,X3470,X3473,X3477)</f>
        <v/>
      </c>
      <c r="AC3484">
        <f>SUM(AC3461,AC3464,AC3467,AC3470,AC3473,AC3477)</f>
        <v/>
      </c>
      <c r="AH3484">
        <f>SUM(AH3461,AH3464,AH3467,AH3470,AH3473,AH3477)</f>
        <v/>
      </c>
      <c r="AM3484">
        <f>SUM(AM3461,AM3464,AM3467,AM3470,AM3473,AM3477)</f>
        <v/>
      </c>
      <c r="AR3484">
        <f>SUM(AR3461,AR3464,AR3467,AR3470,AR3473,AR3477)</f>
        <v/>
      </c>
      <c r="AV3484">
        <f>SUM(AV3461,AV3464,AV3467,AV3470,AV3473,AV3477)</f>
        <v/>
      </c>
    </row>
    <row r="3485">
      <c r="A3485" t="inlineStr">
        <is>
          <t>Sum check-1</t>
        </is>
      </c>
      <c r="F3485">
        <f>F3483-F3484</f>
        <v/>
      </c>
      <c r="G3485">
        <f>G3483-G3484</f>
        <v/>
      </c>
      <c r="H3485">
        <f>H3483-H3484</f>
        <v/>
      </c>
      <c r="I3485">
        <f>I3483-I3484</f>
        <v/>
      </c>
      <c r="N3485">
        <f>N3483-N3484</f>
        <v/>
      </c>
      <c r="S3485">
        <f>S3483-S3484</f>
        <v/>
      </c>
      <c r="X3485">
        <f>X3483-X3484</f>
        <v/>
      </c>
      <c r="AC3485">
        <f>AC3483-AC3484</f>
        <v/>
      </c>
      <c r="AH3485">
        <f>AH3483-AH3484</f>
        <v/>
      </c>
      <c r="AM3485">
        <f>AM3483-AM3484</f>
        <v/>
      </c>
      <c r="AR3485">
        <f>AR3483-AR3484</f>
        <v/>
      </c>
      <c r="AV3485">
        <f>AV3483-AV3484</f>
        <v/>
      </c>
    </row>
    <row r="3486">
      <c r="A3486" t="inlineStr">
        <is>
          <t>Sum check-2</t>
        </is>
      </c>
      <c r="F3486">
        <f>SUM(F3290,F3356,F3384,F3420,-F3483,F3405)</f>
        <v/>
      </c>
      <c r="G3486">
        <f>SUM(G3290,G3356,G3384,G3420,-G3483,G3405)</f>
        <v/>
      </c>
      <c r="H3486">
        <f>SUM(H3290,H3356,H3384,H3420,-H3483,H3405)</f>
        <v/>
      </c>
      <c r="I3486">
        <f>SUM(I3290,I3356,I3384,I3420,-I3483,I3405)</f>
        <v/>
      </c>
      <c r="N3486">
        <f>SUM(N3290,N3356,N3384,N3420,-N3483,N3405)</f>
        <v/>
      </c>
      <c r="S3486">
        <f>SUM(S3290,S3356,S3384,S3420,-S3483,S3405)</f>
        <v/>
      </c>
      <c r="X3486">
        <f>SUM(X3290,X3356,X3384,X3420,-X3483,X3405)</f>
        <v/>
      </c>
      <c r="AC3486">
        <f>SUM(AC3290,AC3356,AC3384,AC3420,-AC3483,AC3405)</f>
        <v/>
      </c>
      <c r="AH3486">
        <f>SUM(AH3290,AH3356,AH3384,AH3420,-AH3483,AH3405)</f>
        <v/>
      </c>
      <c r="AM3486">
        <f>SUM(AM3290,AM3356,AM3384,AM3420,-AM3483,AM3405)</f>
        <v/>
      </c>
      <c r="AR3486">
        <f>SUM(AR3290,AR3356,AR3384,AR3420,-AR3483,AR3405)</f>
        <v/>
      </c>
      <c r="AV3486">
        <f>SUM(AV3290,AV3356,AV3384,AV3420,-AV3483,AV3405)</f>
        <v/>
      </c>
    </row>
    <row r="3488">
      <c r="A3488" t="inlineStr">
        <is>
          <t>Lease</t>
        </is>
      </c>
      <c r="C3488" t="inlineStr">
        <is>
          <t>Actual</t>
        </is>
      </c>
      <c r="D3488" t="inlineStr">
        <is>
          <t>QQQQ</t>
        </is>
      </c>
      <c r="F3488" t="n">
        <v>194</v>
      </c>
      <c r="G3488" t="n">
        <v>190</v>
      </c>
      <c r="H3488" t="n">
        <v>180</v>
      </c>
    </row>
    <row r="3489">
      <c r="A3489" t="inlineStr">
        <is>
          <t>Lease-c</t>
        </is>
      </c>
      <c r="F3489">
        <f>SUM(F3462,F3465,F3468,F3471,F3474)</f>
        <v/>
      </c>
      <c r="G3489">
        <f>SUM(G3462,G3465,G3468,G3471,G3474)</f>
        <v/>
      </c>
      <c r="H3489">
        <f>SUM(H3462,H3465,H3468,H3471,H3474)</f>
        <v/>
      </c>
      <c r="I3489">
        <f>SUM(I3462,I3465,I3468,I3471,I3474)</f>
        <v/>
      </c>
      <c r="N3489">
        <f>SUM(N3462,N3465,N3468,N3471,N3474)</f>
        <v/>
      </c>
      <c r="S3489">
        <f>SUM(S3462,S3465,S3468,S3471,S3474)</f>
        <v/>
      </c>
      <c r="X3489">
        <f>SUM(X3462,X3465,X3468,X3471,X3474)</f>
        <v/>
      </c>
      <c r="AC3489">
        <f>SUM(AC3462,AC3465,AC3468,AC3471,AC3474)</f>
        <v/>
      </c>
      <c r="AH3489">
        <f>SUM(AH3462,AH3465,AH3468,AH3471,AH3474)</f>
        <v/>
      </c>
      <c r="AM3489">
        <f>SUM(AM3462,AM3465,AM3468,AM3471,AM3474)</f>
        <v/>
      </c>
      <c r="AR3489">
        <f>SUM(AR3462,AR3465,AR3468,AR3471,AR3474)</f>
        <v/>
      </c>
      <c r="AV3489">
        <f>SUM(AV3462,AV3465,AV3468,AV3471,AV3474)</f>
        <v/>
      </c>
    </row>
    <row r="3490">
      <c r="A3490" t="inlineStr">
        <is>
          <t>Sum check-1</t>
        </is>
      </c>
      <c r="F3490">
        <f>F3488-F3489</f>
        <v/>
      </c>
      <c r="G3490">
        <f>G3488-G3489</f>
        <v/>
      </c>
      <c r="H3490">
        <f>H3488-H3489</f>
        <v/>
      </c>
      <c r="I3490">
        <f>I3488-I3489</f>
        <v/>
      </c>
      <c r="N3490">
        <f>N3488-N3489</f>
        <v/>
      </c>
      <c r="S3490">
        <f>S3488-S3489</f>
        <v/>
      </c>
      <c r="X3490">
        <f>X3488-X3489</f>
        <v/>
      </c>
      <c r="AC3490">
        <f>AC3488-AC3489</f>
        <v/>
      </c>
      <c r="AH3490">
        <f>AH3488-AH3489</f>
        <v/>
      </c>
      <c r="AM3490">
        <f>AM3488-AM3489</f>
        <v/>
      </c>
      <c r="AR3490">
        <f>AR3488-AR3489</f>
        <v/>
      </c>
      <c r="AV3490">
        <f>AV3488-AV3489</f>
        <v/>
      </c>
    </row>
    <row r="3491">
      <c r="A3491" t="inlineStr">
        <is>
          <t>Sum check-2</t>
        </is>
      </c>
      <c r="F3491">
        <f>F3388+F3311-F3488</f>
        <v/>
      </c>
      <c r="G3491">
        <f>G3388+G3311-G3488</f>
        <v/>
      </c>
      <c r="H3491">
        <f>H3388+H3311-H3488</f>
        <v/>
      </c>
      <c r="I3491">
        <f>I3388+I3311-I3488</f>
        <v/>
      </c>
      <c r="N3491">
        <f>N3388+N3311-N3488</f>
        <v/>
      </c>
      <c r="S3491">
        <f>S3388+S3311-S3488</f>
        <v/>
      </c>
      <c r="X3491">
        <f>X3388+X3311-X3488</f>
        <v/>
      </c>
      <c r="AC3491">
        <f>AC3388+AC3311-AC3488</f>
        <v/>
      </c>
      <c r="AH3491">
        <f>AH3388+AH3311-AH3488</f>
        <v/>
      </c>
      <c r="AM3491">
        <f>AM3388+AM3311-AM3488</f>
        <v/>
      </c>
      <c r="AR3491">
        <f>AR3388+AR3311-AR3488</f>
        <v/>
      </c>
      <c r="AV3491">
        <f>AV3388+AV3311-AV3488</f>
        <v/>
      </c>
    </row>
    <row r="3493">
      <c r="A3493" t="inlineStr">
        <is>
          <t>Impact of ASC</t>
        </is>
      </c>
    </row>
    <row r="3494">
      <c r="A3494" t="inlineStr">
        <is>
          <t>As reported</t>
        </is>
      </c>
    </row>
    <row r="3495">
      <c r="A3495" t="inlineStr">
        <is>
          <t>Operating revenues:</t>
        </is>
      </c>
    </row>
    <row r="3496">
      <c r="A3496" t="inlineStr">
        <is>
          <t>Passenger</t>
        </is>
      </c>
      <c r="C3496" t="inlineStr">
        <is>
          <t>Million</t>
        </is>
      </c>
      <c r="D3496" t="inlineStr">
        <is>
          <t>QQQQ</t>
        </is>
      </c>
      <c r="AD3496" t="n">
        <v>36133</v>
      </c>
    </row>
    <row r="3497">
      <c r="A3497" t="inlineStr">
        <is>
          <t>Cargo</t>
        </is>
      </c>
      <c r="C3497" t="inlineStr">
        <is>
          <t>Million</t>
        </is>
      </c>
      <c r="D3497" t="inlineStr">
        <is>
          <t>QQQQ</t>
        </is>
      </c>
      <c r="AD3497" t="n">
        <v>800</v>
      </c>
    </row>
    <row r="3498">
      <c r="A3498" t="inlineStr">
        <is>
          <t>Other</t>
        </is>
      </c>
      <c r="C3498" t="inlineStr">
        <is>
          <t>Million</t>
        </is>
      </c>
      <c r="D3498" t="inlineStr">
        <is>
          <t>QQQQ</t>
        </is>
      </c>
      <c r="AD3498" t="n">
        <v>5274</v>
      </c>
    </row>
    <row r="3499">
      <c r="A3499" t="inlineStr">
        <is>
          <t>Total operating revenues</t>
        </is>
      </c>
      <c r="C3499" t="inlineStr">
        <is>
          <t>Million</t>
        </is>
      </c>
      <c r="D3499" t="inlineStr">
        <is>
          <t>QQQQ</t>
        </is>
      </c>
      <c r="AD3499" t="n">
        <v>42207</v>
      </c>
    </row>
    <row r="3500">
      <c r="A3500" t="inlineStr">
        <is>
          <t>Total operating revenues-c</t>
        </is>
      </c>
      <c r="I3500">
        <f>SUM(I3496:I3498)</f>
        <v/>
      </c>
      <c r="N3500">
        <f>SUM(N3496:N3498)</f>
        <v/>
      </c>
      <c r="S3500">
        <f>SUM(S3496:S3498)</f>
        <v/>
      </c>
      <c r="X3500">
        <f>SUM(X3496:X3498)</f>
        <v/>
      </c>
      <c r="AC3500">
        <f>SUM(AC3496:AC3498)</f>
        <v/>
      </c>
      <c r="AD3500">
        <f>SUM(AD3496:AD3498)</f>
        <v/>
      </c>
      <c r="AH3500">
        <f>SUM(AH3496:AH3498)</f>
        <v/>
      </c>
      <c r="AM3500">
        <f>SUM(AM3496:AM3498)</f>
        <v/>
      </c>
      <c r="AR3500">
        <f>SUM(AR3496:AR3498)</f>
        <v/>
      </c>
      <c r="AV3500">
        <f>SUM(AV3496:AV3498)</f>
        <v/>
      </c>
    </row>
    <row r="3501">
      <c r="A3501" t="inlineStr">
        <is>
          <t>Sum check</t>
        </is>
      </c>
      <c r="I3501">
        <f>I3499-I3500</f>
        <v/>
      </c>
      <c r="N3501">
        <f>N3499-N3500</f>
        <v/>
      </c>
      <c r="S3501">
        <f>S3499-S3500</f>
        <v/>
      </c>
      <c r="X3501">
        <f>X3499-X3500</f>
        <v/>
      </c>
      <c r="AC3501">
        <f>AC3499-AC3500</f>
        <v/>
      </c>
      <c r="AD3501">
        <f>AD3499-AD3500</f>
        <v/>
      </c>
      <c r="AH3501">
        <f>AH3499-AH3500</f>
        <v/>
      </c>
      <c r="AM3501">
        <f>AM3499-AM3500</f>
        <v/>
      </c>
      <c r="AR3501">
        <f>AR3499-AR3500</f>
        <v/>
      </c>
      <c r="AV3501">
        <f>AV3499-AV3500</f>
        <v/>
      </c>
    </row>
    <row r="3503">
      <c r="A3503" t="inlineStr">
        <is>
          <t>Total operating expenses</t>
        </is>
      </c>
      <c r="C3503" t="inlineStr">
        <is>
          <t>Million</t>
        </is>
      </c>
      <c r="D3503" t="inlineStr">
        <is>
          <t>QQQQ</t>
        </is>
      </c>
      <c r="AD3503" t="n">
        <v>38149</v>
      </c>
    </row>
    <row r="3504">
      <c r="A3504" t="inlineStr">
        <is>
          <t>Operating income</t>
        </is>
      </c>
      <c r="C3504" t="inlineStr">
        <is>
          <t>Million</t>
        </is>
      </c>
      <c r="D3504" t="inlineStr">
        <is>
          <t>QQQQ</t>
        </is>
      </c>
      <c r="AD3504" t="n">
        <v>4058</v>
      </c>
    </row>
    <row r="3505">
      <c r="A3505" t="inlineStr">
        <is>
          <t>Operating income-c</t>
        </is>
      </c>
      <c r="I3505">
        <f>I3499-I3503</f>
        <v/>
      </c>
      <c r="N3505">
        <f>N3499-N3503</f>
        <v/>
      </c>
      <c r="S3505">
        <f>S3499-S3503</f>
        <v/>
      </c>
      <c r="X3505">
        <f>X3499-X3503</f>
        <v/>
      </c>
      <c r="AC3505">
        <f>AC3499-AC3503</f>
        <v/>
      </c>
      <c r="AD3505">
        <f>AD3499-AD3503</f>
        <v/>
      </c>
      <c r="AH3505">
        <f>AH3499-AH3503</f>
        <v/>
      </c>
      <c r="AM3505">
        <f>AM3499-AM3503</f>
        <v/>
      </c>
      <c r="AR3505">
        <f>AR3499-AR3503</f>
        <v/>
      </c>
      <c r="AV3505">
        <f>AV3499-AV3503</f>
        <v/>
      </c>
    </row>
    <row r="3506">
      <c r="A3506" t="inlineStr">
        <is>
          <t>Sum check</t>
        </is>
      </c>
      <c r="I3506">
        <f>I3504-I3505</f>
        <v/>
      </c>
      <c r="N3506">
        <f>N3504-N3505</f>
        <v/>
      </c>
      <c r="S3506">
        <f>S3504-S3505</f>
        <v/>
      </c>
      <c r="X3506">
        <f>X3504-X3505</f>
        <v/>
      </c>
      <c r="AC3506">
        <f>AC3504-AC3505</f>
        <v/>
      </c>
      <c r="AD3506">
        <f>AD3504-AD3505</f>
        <v/>
      </c>
      <c r="AH3506">
        <f>AH3504-AH3505</f>
        <v/>
      </c>
      <c r="AM3506">
        <f>AM3504-AM3505</f>
        <v/>
      </c>
      <c r="AR3506">
        <f>AR3504-AR3505</f>
        <v/>
      </c>
      <c r="AV3506">
        <f>AV3504-AV3505</f>
        <v/>
      </c>
    </row>
    <row r="3508">
      <c r="A3508" t="inlineStr">
        <is>
          <t>Total non-operating expense, net</t>
        </is>
      </c>
      <c r="C3508" t="inlineStr">
        <is>
          <t>Million</t>
        </is>
      </c>
      <c r="D3508" t="inlineStr">
        <is>
          <t>QQQQ</t>
        </is>
      </c>
      <c r="AD3508" t="n">
        <v>-974</v>
      </c>
    </row>
    <row r="3509">
      <c r="A3509" t="inlineStr">
        <is>
          <t>Income before income taxes</t>
        </is>
      </c>
      <c r="C3509" t="inlineStr">
        <is>
          <t>Million</t>
        </is>
      </c>
      <c r="D3509" t="inlineStr">
        <is>
          <t>QQQQ</t>
        </is>
      </c>
      <c r="AD3509" t="n">
        <v>3084</v>
      </c>
    </row>
    <row r="3510">
      <c r="A3510" t="inlineStr">
        <is>
          <t>Income before income taxes-c</t>
        </is>
      </c>
      <c r="I3510">
        <f>I3504+I3508</f>
        <v/>
      </c>
      <c r="N3510">
        <f>N3504+N3508</f>
        <v/>
      </c>
      <c r="S3510">
        <f>S3504+S3508</f>
        <v/>
      </c>
      <c r="X3510">
        <f>X3504+X3508</f>
        <v/>
      </c>
      <c r="AC3510">
        <f>AC3504+AC3508</f>
        <v/>
      </c>
      <c r="AD3510">
        <f>AD3504+AD3508</f>
        <v/>
      </c>
      <c r="AH3510">
        <f>AH3504+AH3508</f>
        <v/>
      </c>
      <c r="AM3510">
        <f>AM3504+AM3508</f>
        <v/>
      </c>
      <c r="AR3510">
        <f>AR3504+AR3508</f>
        <v/>
      </c>
      <c r="AV3510">
        <f>AV3504+AV3508</f>
        <v/>
      </c>
    </row>
    <row r="3511">
      <c r="A3511" t="inlineStr">
        <is>
          <t>Sum check</t>
        </is>
      </c>
      <c r="I3511">
        <f>I3509-I3510</f>
        <v/>
      </c>
      <c r="N3511">
        <f>N3509-N3510</f>
        <v/>
      </c>
      <c r="S3511">
        <f>S3509-S3510</f>
        <v/>
      </c>
      <c r="X3511">
        <f>X3509-X3510</f>
        <v/>
      </c>
      <c r="AC3511">
        <f>AC3509-AC3510</f>
        <v/>
      </c>
      <c r="AD3511">
        <f>AD3509-AD3510</f>
        <v/>
      </c>
      <c r="AH3511">
        <f>AH3509-AH3510</f>
        <v/>
      </c>
      <c r="AM3511">
        <f>AM3509-AM3510</f>
        <v/>
      </c>
      <c r="AR3511">
        <f>AR3509-AR3510</f>
        <v/>
      </c>
      <c r="AV3511">
        <f>AV3509-AV3510</f>
        <v/>
      </c>
    </row>
    <row r="3513">
      <c r="A3513" t="inlineStr">
        <is>
          <t>Income tax provision</t>
        </is>
      </c>
      <c r="C3513" t="inlineStr">
        <is>
          <t>Million</t>
        </is>
      </c>
      <c r="D3513" t="inlineStr">
        <is>
          <t>QQQQ</t>
        </is>
      </c>
      <c r="AD3513" t="n">
        <v>1165</v>
      </c>
    </row>
    <row r="3514">
      <c r="A3514" t="inlineStr">
        <is>
          <t>Net income</t>
        </is>
      </c>
      <c r="C3514" t="inlineStr">
        <is>
          <t>Million</t>
        </is>
      </c>
      <c r="D3514" t="inlineStr">
        <is>
          <t>QQQQ</t>
        </is>
      </c>
      <c r="AD3514" t="n">
        <v>1919</v>
      </c>
    </row>
    <row r="3515">
      <c r="A3515" t="inlineStr">
        <is>
          <t>Net income-c</t>
        </is>
      </c>
      <c r="I3515">
        <f>I3509-I3513</f>
        <v/>
      </c>
      <c r="N3515">
        <f>N3509-N3513</f>
        <v/>
      </c>
      <c r="S3515">
        <f>S3509-S3513</f>
        <v/>
      </c>
      <c r="X3515">
        <f>X3509-X3513</f>
        <v/>
      </c>
      <c r="AC3515">
        <f>AC3509-AC3513</f>
        <v/>
      </c>
      <c r="AD3515">
        <f>AD3509-AD3513</f>
        <v/>
      </c>
      <c r="AH3515">
        <f>AH3509-AH3513</f>
        <v/>
      </c>
      <c r="AM3515">
        <f>AM3509-AM3513</f>
        <v/>
      </c>
      <c r="AR3515">
        <f>AR3509-AR3513</f>
        <v/>
      </c>
      <c r="AV3515">
        <f>AV3509-AV3513</f>
        <v/>
      </c>
    </row>
    <row r="3516">
      <c r="A3516" t="inlineStr">
        <is>
          <t>Sum check</t>
        </is>
      </c>
      <c r="I3516">
        <f>I3514-I3515</f>
        <v/>
      </c>
      <c r="N3516">
        <f>N3514-N3515</f>
        <v/>
      </c>
      <c r="S3516">
        <f>S3514-S3515</f>
        <v/>
      </c>
      <c r="X3516">
        <f>X3514-X3515</f>
        <v/>
      </c>
      <c r="AC3516">
        <f>AC3514-AC3515</f>
        <v/>
      </c>
      <c r="AD3516">
        <f>AD3514-AD3515</f>
        <v/>
      </c>
      <c r="AH3516">
        <f>AH3514-AH3515</f>
        <v/>
      </c>
      <c r="AM3516">
        <f>AM3514-AM3515</f>
        <v/>
      </c>
      <c r="AR3516">
        <f>AR3514-AR3515</f>
        <v/>
      </c>
      <c r="AV3516">
        <f>AV3514-AV3515</f>
        <v/>
      </c>
    </row>
    <row r="3518">
      <c r="A3518" t="inlineStr">
        <is>
          <t>Diluted earnings per common share</t>
        </is>
      </c>
      <c r="C3518" t="inlineStr">
        <is>
          <t>Dollar</t>
        </is>
      </c>
      <c r="D3518" t="inlineStr">
        <is>
          <t>QQQQ</t>
        </is>
      </c>
      <c r="AD3518" t="n">
        <v>3.9</v>
      </c>
    </row>
    <row r="3520">
      <c r="A3520" t="inlineStr">
        <is>
          <t>New revenue standard</t>
        </is>
      </c>
    </row>
    <row r="3521">
      <c r="A3521" t="inlineStr">
        <is>
          <t>Deferred revenue method</t>
        </is>
      </c>
    </row>
    <row r="3522">
      <c r="A3522" t="inlineStr">
        <is>
          <t>Operating revenues:</t>
        </is>
      </c>
    </row>
    <row r="3523">
      <c r="A3523" t="inlineStr">
        <is>
          <t>Passenger</t>
        </is>
      </c>
      <c r="C3523" t="inlineStr">
        <is>
          <t>Million</t>
        </is>
      </c>
      <c r="D3523" t="inlineStr">
        <is>
          <t>QQQQ</t>
        </is>
      </c>
      <c r="AD3523" t="n">
        <v>311</v>
      </c>
    </row>
    <row r="3524">
      <c r="A3524" t="inlineStr">
        <is>
          <t>Total operating revenues</t>
        </is>
      </c>
      <c r="C3524" t="inlineStr">
        <is>
          <t>Million</t>
        </is>
      </c>
      <c r="D3524" t="inlineStr">
        <is>
          <t>QQQQ</t>
        </is>
      </c>
      <c r="AD3524" t="n">
        <v>311</v>
      </c>
    </row>
    <row r="3525">
      <c r="A3525" t="inlineStr">
        <is>
          <t>Total operating revenues-c</t>
        </is>
      </c>
      <c r="I3525">
        <f>SUM(I3523)</f>
        <v/>
      </c>
      <c r="N3525">
        <f>SUM(N3523)</f>
        <v/>
      </c>
      <c r="S3525">
        <f>SUM(S3523)</f>
        <v/>
      </c>
      <c r="X3525">
        <f>SUM(X3523)</f>
        <v/>
      </c>
      <c r="AC3525">
        <f>SUM(AC3523)</f>
        <v/>
      </c>
      <c r="AD3525">
        <f>SUM(AD3523)</f>
        <v/>
      </c>
      <c r="AH3525">
        <f>SUM(AH3523)</f>
        <v/>
      </c>
      <c r="AM3525">
        <f>SUM(AM3523)</f>
        <v/>
      </c>
      <c r="AR3525">
        <f>SUM(AR3523)</f>
        <v/>
      </c>
      <c r="AV3525">
        <f>SUM(AV3523)</f>
        <v/>
      </c>
    </row>
    <row r="3526">
      <c r="A3526" t="inlineStr">
        <is>
          <t>Sum check</t>
        </is>
      </c>
      <c r="I3526">
        <f>I3524-I3525</f>
        <v/>
      </c>
      <c r="N3526">
        <f>N3524-N3525</f>
        <v/>
      </c>
      <c r="S3526">
        <f>S3524-S3525</f>
        <v/>
      </c>
      <c r="X3526">
        <f>X3524-X3525</f>
        <v/>
      </c>
      <c r="AC3526">
        <f>AC3524-AC3525</f>
        <v/>
      </c>
      <c r="AD3526">
        <f>AD3524-AD3525</f>
        <v/>
      </c>
      <c r="AH3526">
        <f>AH3524-AH3525</f>
        <v/>
      </c>
      <c r="AM3526">
        <f>AM3524-AM3525</f>
        <v/>
      </c>
      <c r="AR3526">
        <f>AR3524-AR3525</f>
        <v/>
      </c>
      <c r="AV3526">
        <f>AV3524-AV3525</f>
        <v/>
      </c>
    </row>
    <row r="3528">
      <c r="A3528" t="inlineStr">
        <is>
          <t>Operating income</t>
        </is>
      </c>
      <c r="C3528" t="inlineStr">
        <is>
          <t>Million</t>
        </is>
      </c>
      <c r="D3528" t="inlineStr">
        <is>
          <t>QQQQ</t>
        </is>
      </c>
      <c r="AD3528" t="n">
        <v>311</v>
      </c>
    </row>
    <row r="3529">
      <c r="A3529" t="inlineStr">
        <is>
          <t>Income before income taxes</t>
        </is>
      </c>
      <c r="C3529" t="inlineStr">
        <is>
          <t>Million</t>
        </is>
      </c>
      <c r="D3529" t="inlineStr">
        <is>
          <t>QQQQ</t>
        </is>
      </c>
      <c r="AD3529" t="n">
        <v>311</v>
      </c>
    </row>
    <row r="3530">
      <c r="A3530" t="inlineStr">
        <is>
          <t>Income tax provision</t>
        </is>
      </c>
      <c r="C3530" t="inlineStr">
        <is>
          <t>Million</t>
        </is>
      </c>
      <c r="D3530" t="inlineStr">
        <is>
          <t>QQQQ</t>
        </is>
      </c>
      <c r="AD3530" t="n">
        <v>948</v>
      </c>
    </row>
    <row r="3531">
      <c r="A3531" t="inlineStr">
        <is>
          <t>Net income</t>
        </is>
      </c>
      <c r="C3531" t="inlineStr">
        <is>
          <t>Million</t>
        </is>
      </c>
      <c r="D3531" t="inlineStr">
        <is>
          <t>QQQQ</t>
        </is>
      </c>
      <c r="AD3531" t="n">
        <v>-637</v>
      </c>
    </row>
    <row r="3532">
      <c r="A3532" t="inlineStr">
        <is>
          <t>Net income-c</t>
        </is>
      </c>
      <c r="I3532">
        <f>I3529-I3530</f>
        <v/>
      </c>
      <c r="N3532">
        <f>N3529-N3530</f>
        <v/>
      </c>
      <c r="S3532">
        <f>S3529-S3530</f>
        <v/>
      </c>
      <c r="X3532">
        <f>X3529-X3530</f>
        <v/>
      </c>
      <c r="AC3532">
        <f>AC3529-AC3530</f>
        <v/>
      </c>
      <c r="AD3532">
        <f>AD3529-AD3530</f>
        <v/>
      </c>
      <c r="AH3532">
        <f>AH3529-AH3530</f>
        <v/>
      </c>
      <c r="AM3532">
        <f>AM3529-AM3530</f>
        <v/>
      </c>
      <c r="AR3532">
        <f>AR3529-AR3530</f>
        <v/>
      </c>
      <c r="AV3532">
        <f>AV3529-AV3530</f>
        <v/>
      </c>
    </row>
    <row r="3533">
      <c r="A3533" t="inlineStr">
        <is>
          <t>Sum check</t>
        </is>
      </c>
      <c r="I3533">
        <f>I3531-I3532</f>
        <v/>
      </c>
      <c r="N3533">
        <f>N3531-N3532</f>
        <v/>
      </c>
      <c r="S3533">
        <f>S3531-S3532</f>
        <v/>
      </c>
      <c r="X3533">
        <f>X3531-X3532</f>
        <v/>
      </c>
      <c r="AC3533">
        <f>AC3531-AC3532</f>
        <v/>
      </c>
      <c r="AD3533">
        <f>AD3531-AD3532</f>
        <v/>
      </c>
      <c r="AH3533">
        <f>AH3531-AH3532</f>
        <v/>
      </c>
      <c r="AM3533">
        <f>AM3531-AM3532</f>
        <v/>
      </c>
      <c r="AR3533">
        <f>AR3531-AR3532</f>
        <v/>
      </c>
      <c r="AV3533">
        <f>AV3531-AV3532</f>
        <v/>
      </c>
    </row>
    <row r="3535">
      <c r="A3535" t="inlineStr">
        <is>
          <t>Reclassifications</t>
        </is>
      </c>
    </row>
    <row r="3536">
      <c r="A3536" t="inlineStr">
        <is>
          <t>Operating revenues:</t>
        </is>
      </c>
    </row>
    <row r="3537">
      <c r="A3537" t="inlineStr">
        <is>
          <t>Passenger</t>
        </is>
      </c>
      <c r="C3537" t="inlineStr">
        <is>
          <t>Million</t>
        </is>
      </c>
      <c r="D3537" t="inlineStr">
        <is>
          <t>QQQQ</t>
        </is>
      </c>
      <c r="AD3537" t="n">
        <v>2687</v>
      </c>
    </row>
    <row r="3538">
      <c r="A3538" t="inlineStr">
        <is>
          <t>Cargo</t>
        </is>
      </c>
      <c r="C3538" t="inlineStr">
        <is>
          <t>Million</t>
        </is>
      </c>
      <c r="D3538" t="inlineStr">
        <is>
          <t>QQQQ</t>
        </is>
      </c>
      <c r="AD3538" t="n">
        <v>90</v>
      </c>
    </row>
    <row r="3539">
      <c r="A3539" t="inlineStr">
        <is>
          <t>Other</t>
        </is>
      </c>
      <c r="C3539" t="inlineStr">
        <is>
          <t>Million</t>
        </is>
      </c>
      <c r="D3539" t="inlineStr">
        <is>
          <t>QQQQ</t>
        </is>
      </c>
      <c r="AD3539" t="n">
        <v>-2673</v>
      </c>
    </row>
    <row r="3540">
      <c r="A3540" t="inlineStr">
        <is>
          <t>Total operating revenues</t>
        </is>
      </c>
      <c r="C3540" t="inlineStr">
        <is>
          <t>Million</t>
        </is>
      </c>
      <c r="D3540" t="inlineStr">
        <is>
          <t>QQQQ</t>
        </is>
      </c>
      <c r="AD3540" t="n">
        <v>104</v>
      </c>
    </row>
    <row r="3541">
      <c r="A3541" t="inlineStr">
        <is>
          <t>Total operating revenues-c</t>
        </is>
      </c>
      <c r="I3541">
        <f>SUM(I3537:I3539)</f>
        <v/>
      </c>
      <c r="N3541">
        <f>SUM(N3537:N3539)</f>
        <v/>
      </c>
      <c r="S3541">
        <f>SUM(S3537:S3539)</f>
        <v/>
      </c>
      <c r="X3541">
        <f>SUM(X3537:X3539)</f>
        <v/>
      </c>
      <c r="AC3541">
        <f>SUM(AC3537:AC3539)</f>
        <v/>
      </c>
      <c r="AD3541">
        <f>SUM(AD3537:AD3539)</f>
        <v/>
      </c>
      <c r="AH3541">
        <f>SUM(AH3537:AH3539)</f>
        <v/>
      </c>
      <c r="AM3541">
        <f>SUM(AM3537:AM3539)</f>
        <v/>
      </c>
      <c r="AR3541">
        <f>SUM(AR3537:AR3539)</f>
        <v/>
      </c>
      <c r="AV3541">
        <f>SUM(AV3537:AV3539)</f>
        <v/>
      </c>
    </row>
    <row r="3542">
      <c r="A3542" t="inlineStr">
        <is>
          <t>Sum check</t>
        </is>
      </c>
      <c r="I3542">
        <f>I3540-I3541</f>
        <v/>
      </c>
      <c r="N3542">
        <f>N3540-N3541</f>
        <v/>
      </c>
      <c r="S3542">
        <f>S3540-S3541</f>
        <v/>
      </c>
      <c r="X3542">
        <f>X3540-X3541</f>
        <v/>
      </c>
      <c r="AC3542">
        <f>AC3540-AC3541</f>
        <v/>
      </c>
      <c r="AD3542">
        <f>AD3540-AD3541</f>
        <v/>
      </c>
      <c r="AH3542">
        <f>AH3540-AH3541</f>
        <v/>
      </c>
      <c r="AM3542">
        <f>AM3540-AM3541</f>
        <v/>
      </c>
      <c r="AR3542">
        <f>AR3540-AR3541</f>
        <v/>
      </c>
      <c r="AV3542">
        <f>AV3540-AV3541</f>
        <v/>
      </c>
    </row>
    <row r="3544">
      <c r="A3544" t="inlineStr">
        <is>
          <t>Total operating expenses</t>
        </is>
      </c>
      <c r="C3544" t="inlineStr">
        <is>
          <t>Million</t>
        </is>
      </c>
      <c r="D3544" t="inlineStr">
        <is>
          <t>QQQQ</t>
        </is>
      </c>
      <c r="AD3544" t="n">
        <v>104</v>
      </c>
    </row>
    <row r="3546">
      <c r="A3546" t="inlineStr">
        <is>
          <t>New retirement standard</t>
        </is>
      </c>
    </row>
    <row r="3547">
      <c r="A3547" t="inlineStr">
        <is>
          <t>Reclassifications</t>
        </is>
      </c>
    </row>
    <row r="3548">
      <c r="A3548" t="inlineStr">
        <is>
          <t>Total operating expenses</t>
        </is>
      </c>
      <c r="C3548" t="inlineStr">
        <is>
          <t>Million</t>
        </is>
      </c>
      <c r="D3548" t="inlineStr">
        <is>
          <t>QQQQ</t>
        </is>
      </c>
      <c r="AD3548" t="n">
        <v>138</v>
      </c>
    </row>
    <row r="3549">
      <c r="A3549" t="inlineStr">
        <is>
          <t>Operating income</t>
        </is>
      </c>
      <c r="C3549" t="inlineStr">
        <is>
          <t>Million</t>
        </is>
      </c>
      <c r="D3549" t="inlineStr">
        <is>
          <t>QQQQ</t>
        </is>
      </c>
      <c r="AD3549" t="n">
        <v>-138</v>
      </c>
    </row>
    <row r="3550">
      <c r="A3550" t="inlineStr">
        <is>
          <t>Total non-operating expense, net</t>
        </is>
      </c>
      <c r="C3550" t="inlineStr">
        <is>
          <t>Million</t>
        </is>
      </c>
      <c r="D3550" t="inlineStr">
        <is>
          <t>QQQQ</t>
        </is>
      </c>
      <c r="AD3550" t="n">
        <v>138</v>
      </c>
    </row>
    <row r="3552">
      <c r="A3552" t="inlineStr">
        <is>
          <t>As recast</t>
        </is>
      </c>
    </row>
    <row r="3553">
      <c r="A3553" t="inlineStr">
        <is>
          <t>Operating revenues:</t>
        </is>
      </c>
    </row>
    <row r="3554">
      <c r="A3554" t="inlineStr">
        <is>
          <t>Passenger</t>
        </is>
      </c>
      <c r="C3554" t="inlineStr">
        <is>
          <t>Million</t>
        </is>
      </c>
      <c r="D3554" t="inlineStr">
        <is>
          <t>QQQQ</t>
        </is>
      </c>
      <c r="AD3554" t="n">
        <v>39131</v>
      </c>
    </row>
    <row r="3555">
      <c r="A3555" t="inlineStr">
        <is>
          <t>Cargo</t>
        </is>
      </c>
      <c r="C3555" t="inlineStr">
        <is>
          <t>Million</t>
        </is>
      </c>
      <c r="D3555" t="inlineStr">
        <is>
          <t>QQQQ</t>
        </is>
      </c>
      <c r="AD3555" t="n">
        <v>890</v>
      </c>
    </row>
    <row r="3556">
      <c r="A3556" t="inlineStr">
        <is>
          <t>Other</t>
        </is>
      </c>
      <c r="C3556" t="inlineStr">
        <is>
          <t>Million</t>
        </is>
      </c>
      <c r="D3556" t="inlineStr">
        <is>
          <t>QQQQ</t>
        </is>
      </c>
      <c r="AD3556" t="n">
        <v>2601</v>
      </c>
    </row>
    <row r="3557">
      <c r="A3557" t="inlineStr">
        <is>
          <t>Total operating revenues</t>
        </is>
      </c>
      <c r="C3557" t="inlineStr">
        <is>
          <t>Million</t>
        </is>
      </c>
      <c r="D3557" t="inlineStr">
        <is>
          <t>QQQQ</t>
        </is>
      </c>
      <c r="AD3557" t="n">
        <v>42622</v>
      </c>
    </row>
    <row r="3558">
      <c r="A3558" t="inlineStr">
        <is>
          <t>Total operating revenues-c</t>
        </is>
      </c>
      <c r="I3558">
        <f>I3554+I3555+I3556</f>
        <v/>
      </c>
      <c r="N3558">
        <f>N3554+N3555+N3556</f>
        <v/>
      </c>
      <c r="S3558">
        <f>S3554+S3555+S3556</f>
        <v/>
      </c>
      <c r="X3558">
        <f>X3554+X3555+X3556</f>
        <v/>
      </c>
      <c r="AC3558">
        <f>AC3554+AC3555+AC3556</f>
        <v/>
      </c>
      <c r="AD3558">
        <f>AD3554+AD3555+AD3556</f>
        <v/>
      </c>
      <c r="AH3558">
        <f>AH3554+AH3555+AH3556</f>
        <v/>
      </c>
      <c r="AM3558">
        <f>AM3554+AM3555+AM3556</f>
        <v/>
      </c>
      <c r="AR3558">
        <f>AR3554+AR3555+AR3556</f>
        <v/>
      </c>
      <c r="AV3558">
        <f>AV3554+AV3555+AV3556</f>
        <v/>
      </c>
    </row>
    <row r="3559">
      <c r="A3559" t="inlineStr">
        <is>
          <t>Sum check</t>
        </is>
      </c>
      <c r="I3559">
        <f>I3557-I3558</f>
        <v/>
      </c>
      <c r="N3559">
        <f>N3557-N3558</f>
        <v/>
      </c>
      <c r="S3559">
        <f>S3557-S3558</f>
        <v/>
      </c>
      <c r="X3559">
        <f>X3557-X3558</f>
        <v/>
      </c>
      <c r="AC3559">
        <f>AC3557-AC3558</f>
        <v/>
      </c>
      <c r="AD3559">
        <f>AD3557-AD3558</f>
        <v/>
      </c>
      <c r="AH3559">
        <f>AH3557-AH3558</f>
        <v/>
      </c>
      <c r="AM3559">
        <f>AM3557-AM3558</f>
        <v/>
      </c>
      <c r="AR3559">
        <f>AR3557-AR3558</f>
        <v/>
      </c>
      <c r="AV3559">
        <f>AV3557-AV3558</f>
        <v/>
      </c>
    </row>
    <row r="3561">
      <c r="A3561" t="inlineStr">
        <is>
          <t>Total operating expenses</t>
        </is>
      </c>
      <c r="C3561" t="inlineStr">
        <is>
          <t>Million</t>
        </is>
      </c>
      <c r="D3561" t="inlineStr">
        <is>
          <t>QQQQ</t>
        </is>
      </c>
      <c r="AD3561" t="n">
        <v>38391</v>
      </c>
    </row>
    <row r="3562">
      <c r="A3562" t="inlineStr">
        <is>
          <t>Operating income</t>
        </is>
      </c>
      <c r="C3562" t="inlineStr">
        <is>
          <t>Million</t>
        </is>
      </c>
      <c r="D3562" t="inlineStr">
        <is>
          <t>QQQQ</t>
        </is>
      </c>
      <c r="AD3562" t="n">
        <v>4231</v>
      </c>
    </row>
    <row r="3563">
      <c r="A3563" t="inlineStr">
        <is>
          <t>Operating income-c</t>
        </is>
      </c>
      <c r="I3563">
        <f>I3557-I3561</f>
        <v/>
      </c>
      <c r="N3563">
        <f>N3557-N3561</f>
        <v/>
      </c>
      <c r="S3563">
        <f>S3557-S3561</f>
        <v/>
      </c>
      <c r="X3563">
        <f>X3557-X3561</f>
        <v/>
      </c>
      <c r="AC3563">
        <f>AC3557-AC3561</f>
        <v/>
      </c>
      <c r="AD3563">
        <f>AD3557-AD3561</f>
        <v/>
      </c>
      <c r="AH3563">
        <f>AH3557-AH3561</f>
        <v/>
      </c>
      <c r="AM3563">
        <f>AM3557-AM3561</f>
        <v/>
      </c>
      <c r="AR3563">
        <f>AR3557-AR3561</f>
        <v/>
      </c>
      <c r="AV3563">
        <f>AV3557-AV3561</f>
        <v/>
      </c>
    </row>
    <row r="3564">
      <c r="A3564" t="inlineStr">
        <is>
          <t>Sum check</t>
        </is>
      </c>
      <c r="I3564">
        <f>I3562-I3563</f>
        <v/>
      </c>
      <c r="N3564">
        <f>N3562-N3563</f>
        <v/>
      </c>
      <c r="S3564">
        <f>S3562-S3563</f>
        <v/>
      </c>
      <c r="X3564">
        <f>X3562-X3563</f>
        <v/>
      </c>
      <c r="AC3564">
        <f>AC3562-AC3563</f>
        <v/>
      </c>
      <c r="AD3564">
        <f>AD3562-AD3563</f>
        <v/>
      </c>
      <c r="AH3564">
        <f>AH3562-AH3563</f>
        <v/>
      </c>
      <c r="AM3564">
        <f>AM3562-AM3563</f>
        <v/>
      </c>
      <c r="AR3564">
        <f>AR3562-AR3563</f>
        <v/>
      </c>
      <c r="AV3564">
        <f>AV3562-AV3563</f>
        <v/>
      </c>
    </row>
    <row r="3566">
      <c r="A3566" t="inlineStr">
        <is>
          <t>Total non-operating expense, net</t>
        </is>
      </c>
      <c r="C3566" t="inlineStr">
        <is>
          <t>Million</t>
        </is>
      </c>
      <c r="D3566" t="inlineStr">
        <is>
          <t>QQQQ</t>
        </is>
      </c>
      <c r="AD3566" t="n">
        <v>-836</v>
      </c>
    </row>
    <row r="3567">
      <c r="A3567" t="inlineStr">
        <is>
          <t>Income before income taxes</t>
        </is>
      </c>
      <c r="C3567" t="inlineStr">
        <is>
          <t>Million</t>
        </is>
      </c>
      <c r="D3567" t="inlineStr">
        <is>
          <t>QQQQ</t>
        </is>
      </c>
      <c r="AD3567" t="n">
        <v>3395</v>
      </c>
    </row>
    <row r="3568">
      <c r="A3568" t="inlineStr">
        <is>
          <t>Income before income taxes-c</t>
        </is>
      </c>
      <c r="I3568">
        <f>I3562+I3566</f>
        <v/>
      </c>
      <c r="N3568">
        <f>N3562+N3566</f>
        <v/>
      </c>
      <c r="S3568">
        <f>S3562+S3566</f>
        <v/>
      </c>
      <c r="X3568">
        <f>X3562+X3566</f>
        <v/>
      </c>
      <c r="AC3568">
        <f>AC3562+AC3566</f>
        <v/>
      </c>
      <c r="AD3568">
        <f>AD3562+AD3566</f>
        <v/>
      </c>
      <c r="AH3568">
        <f>AH3562+AH3566</f>
        <v/>
      </c>
      <c r="AM3568">
        <f>AM3562+AM3566</f>
        <v/>
      </c>
      <c r="AR3568">
        <f>AR3562+AR3566</f>
        <v/>
      </c>
      <c r="AV3568">
        <f>AV3562+AV3566</f>
        <v/>
      </c>
    </row>
    <row r="3569">
      <c r="A3569" t="inlineStr">
        <is>
          <t>Sum check</t>
        </is>
      </c>
      <c r="I3569">
        <f>I3567-I3568</f>
        <v/>
      </c>
      <c r="N3569">
        <f>N3567-N3568</f>
        <v/>
      </c>
      <c r="S3569">
        <f>S3567-S3568</f>
        <v/>
      </c>
      <c r="X3569">
        <f>X3567-X3568</f>
        <v/>
      </c>
      <c r="AC3569">
        <f>AC3567-AC3568</f>
        <v/>
      </c>
      <c r="AD3569">
        <f>AD3567-AD3568</f>
        <v/>
      </c>
      <c r="AH3569">
        <f>AH3567-AH3568</f>
        <v/>
      </c>
      <c r="AM3569">
        <f>AM3567-AM3568</f>
        <v/>
      </c>
      <c r="AR3569">
        <f>AR3567-AR3568</f>
        <v/>
      </c>
      <c r="AV3569">
        <f>AV3567-AV3568</f>
        <v/>
      </c>
    </row>
    <row r="3571">
      <c r="A3571" t="inlineStr">
        <is>
          <t>Income tax provision</t>
        </is>
      </c>
      <c r="C3571" t="inlineStr">
        <is>
          <t>Million</t>
        </is>
      </c>
      <c r="D3571" t="inlineStr">
        <is>
          <t>QQQQ</t>
        </is>
      </c>
      <c r="AD3571" t="n">
        <v>2113</v>
      </c>
    </row>
    <row r="3572">
      <c r="A3572" t="inlineStr">
        <is>
          <t>Net income</t>
        </is>
      </c>
      <c r="C3572" t="inlineStr">
        <is>
          <t>Million</t>
        </is>
      </c>
      <c r="D3572" t="inlineStr">
        <is>
          <t>QQQQ</t>
        </is>
      </c>
      <c r="AD3572" t="n">
        <v>1282</v>
      </c>
    </row>
    <row r="3573">
      <c r="A3573" t="inlineStr">
        <is>
          <t>Net income-c</t>
        </is>
      </c>
      <c r="I3573">
        <f>I3567-I3571</f>
        <v/>
      </c>
      <c r="N3573">
        <f>N3567-N3571</f>
        <v/>
      </c>
      <c r="S3573">
        <f>S3567-S3571</f>
        <v/>
      </c>
      <c r="X3573">
        <f>X3567-X3571</f>
        <v/>
      </c>
      <c r="AC3573">
        <f>AC3567-AC3571</f>
        <v/>
      </c>
      <c r="AD3573">
        <f>AD3567-AD3571</f>
        <v/>
      </c>
      <c r="AH3573">
        <f>AH3567-AH3571</f>
        <v/>
      </c>
      <c r="AM3573">
        <f>AM3567-AM3571</f>
        <v/>
      </c>
      <c r="AR3573">
        <f>AR3567-AR3571</f>
        <v/>
      </c>
      <c r="AV3573">
        <f>AV3567-AV3571</f>
        <v/>
      </c>
    </row>
    <row r="3574">
      <c r="A3574" t="inlineStr">
        <is>
          <t>Sum check</t>
        </is>
      </c>
      <c r="I3574">
        <f>I3572-I3573</f>
        <v/>
      </c>
      <c r="N3574">
        <f>N3572-N3573</f>
        <v/>
      </c>
      <c r="S3574">
        <f>S3572-S3573</f>
        <v/>
      </c>
      <c r="X3574">
        <f>X3572-X3573</f>
        <v/>
      </c>
      <c r="AC3574">
        <f>AC3572-AC3573</f>
        <v/>
      </c>
      <c r="AD3574">
        <f>AD3572-AD3573</f>
        <v/>
      </c>
      <c r="AH3574">
        <f>AH3572-AH3573</f>
        <v/>
      </c>
      <c r="AM3574">
        <f>AM3572-AM3573</f>
        <v/>
      </c>
      <c r="AR3574">
        <f>AR3572-AR3573</f>
        <v/>
      </c>
      <c r="AV3574">
        <f>AV3572-AV3573</f>
        <v/>
      </c>
    </row>
    <row r="3576">
      <c r="A3576" t="inlineStr">
        <is>
          <t>Diluted earnings per common share</t>
        </is>
      </c>
      <c r="C3576" t="inlineStr">
        <is>
          <t>Dollar</t>
        </is>
      </c>
      <c r="D3576" t="inlineStr">
        <is>
          <t>QQQQ</t>
        </is>
      </c>
      <c r="AD3576" t="n">
        <v>2.61</v>
      </c>
    </row>
    <row r="3578">
      <c r="A3578" t="inlineStr">
        <is>
          <t>Balance sheet</t>
        </is>
      </c>
    </row>
    <row r="3579">
      <c r="A3579" t="inlineStr">
        <is>
          <t>As reported</t>
        </is>
      </c>
    </row>
    <row r="3580">
      <c r="A3580" t="inlineStr">
        <is>
          <t>Deferred tax asset</t>
        </is>
      </c>
      <c r="C3580" t="inlineStr">
        <is>
          <t>Million</t>
        </is>
      </c>
      <c r="D3580" t="inlineStr">
        <is>
          <t>QQQQ</t>
        </is>
      </c>
      <c r="AC3580" t="n">
        <v>427</v>
      </c>
    </row>
    <row r="3581">
      <c r="A3581" t="inlineStr">
        <is>
          <t>Air traffic liability</t>
        </is>
      </c>
      <c r="C3581" t="inlineStr">
        <is>
          <t>Million</t>
        </is>
      </c>
      <c r="D3581" t="inlineStr">
        <is>
          <t>QQQQ</t>
        </is>
      </c>
      <c r="AC3581" t="n">
        <v>3978</v>
      </c>
    </row>
    <row r="3582">
      <c r="A3582" t="inlineStr">
        <is>
          <t>Current loyalty program liability</t>
        </is>
      </c>
      <c r="C3582" t="inlineStr">
        <is>
          <t>Million</t>
        </is>
      </c>
      <c r="D3582" t="inlineStr">
        <is>
          <t>QQQQ</t>
        </is>
      </c>
      <c r="AC3582" t="n">
        <v>2791</v>
      </c>
    </row>
    <row r="3583">
      <c r="A3583" t="inlineStr">
        <is>
          <t>Total stockholders equity (deficit)</t>
        </is>
      </c>
      <c r="C3583" t="inlineStr">
        <is>
          <t>Million</t>
        </is>
      </c>
      <c r="D3583" t="inlineStr">
        <is>
          <t>QQQQ</t>
        </is>
      </c>
      <c r="AC3583" t="n">
        <v>3926</v>
      </c>
    </row>
    <row r="3584">
      <c r="A3584" t="inlineStr">
        <is>
          <t>Link check</t>
        </is>
      </c>
      <c r="I3584">
        <f>I3583-I1996</f>
        <v/>
      </c>
      <c r="N3584">
        <f>N3583-N1996</f>
        <v/>
      </c>
      <c r="S3584">
        <f>S3583-S1996</f>
        <v/>
      </c>
      <c r="X3584">
        <f>X3583-X1996</f>
        <v/>
      </c>
      <c r="AC3584">
        <f>AC3583-AC1996</f>
        <v/>
      </c>
      <c r="AH3584">
        <f>AH3583-AH1996</f>
        <v/>
      </c>
      <c r="AM3584">
        <f>AM3583-AM1996</f>
        <v/>
      </c>
      <c r="AR3584">
        <f>AR3583-AR1996</f>
        <v/>
      </c>
      <c r="AV3584">
        <f>AV3583-AV1996</f>
        <v/>
      </c>
    </row>
    <row r="3586">
      <c r="A3586" t="inlineStr">
        <is>
          <t>New revenue standard</t>
        </is>
      </c>
    </row>
    <row r="3587">
      <c r="A3587" t="inlineStr">
        <is>
          <t>Deferred tax asset</t>
        </is>
      </c>
      <c r="C3587" t="inlineStr">
        <is>
          <t>Million</t>
        </is>
      </c>
      <c r="D3587" t="inlineStr">
        <is>
          <t>QQQQ</t>
        </is>
      </c>
      <c r="AC3587" t="n">
        <v>1389</v>
      </c>
    </row>
    <row r="3588">
      <c r="A3588" t="inlineStr">
        <is>
          <t>Air traffic liability</t>
        </is>
      </c>
      <c r="C3588" t="inlineStr">
        <is>
          <t>Million</t>
        </is>
      </c>
      <c r="D3588" t="inlineStr">
        <is>
          <t>QQQQ</t>
        </is>
      </c>
      <c r="AC3588" t="n">
        <v>64</v>
      </c>
    </row>
    <row r="3589">
      <c r="A3589" t="inlineStr">
        <is>
          <t>Current loyalty program liability</t>
        </is>
      </c>
      <c r="C3589" t="inlineStr">
        <is>
          <t>Million</t>
        </is>
      </c>
      <c r="D3589" t="inlineStr">
        <is>
          <t>QQQQ</t>
        </is>
      </c>
      <c r="AC3589" t="n">
        <v>384</v>
      </c>
    </row>
    <row r="3590">
      <c r="A3590" t="inlineStr">
        <is>
          <t>Non-current loyalty program liability</t>
        </is>
      </c>
      <c r="C3590" t="inlineStr">
        <is>
          <t>Million</t>
        </is>
      </c>
      <c r="D3590" t="inlineStr">
        <is>
          <t>QQQQ</t>
        </is>
      </c>
      <c r="AC3590" t="n">
        <v>5647</v>
      </c>
    </row>
    <row r="3591">
      <c r="A3591" t="inlineStr">
        <is>
          <t>Total stockholders equity (deficit)</t>
        </is>
      </c>
      <c r="C3591" t="inlineStr">
        <is>
          <t>Million</t>
        </is>
      </c>
      <c r="D3591" t="inlineStr">
        <is>
          <t>QQQQ</t>
        </is>
      </c>
      <c r="AC3591" t="n">
        <v>-4706</v>
      </c>
    </row>
    <row r="3593">
      <c r="A3593" t="inlineStr">
        <is>
          <t>As recast</t>
        </is>
      </c>
    </row>
    <row r="3594">
      <c r="A3594" t="inlineStr">
        <is>
          <t>Deferred tax asset</t>
        </is>
      </c>
      <c r="C3594" t="inlineStr">
        <is>
          <t>Million</t>
        </is>
      </c>
      <c r="D3594" t="inlineStr">
        <is>
          <t>QQQQ</t>
        </is>
      </c>
      <c r="AC3594" t="n">
        <v>1816</v>
      </c>
    </row>
    <row r="3595">
      <c r="A3595" t="inlineStr">
        <is>
          <t>Deferred tax asset-c</t>
        </is>
      </c>
      <c r="I3595">
        <f>I3580+I3587</f>
        <v/>
      </c>
      <c r="N3595">
        <f>N3580+N3587</f>
        <v/>
      </c>
      <c r="S3595">
        <f>S3580+S3587</f>
        <v/>
      </c>
      <c r="X3595">
        <f>X3580+X3587</f>
        <v/>
      </c>
      <c r="AC3595">
        <f>AC3580+AC3587</f>
        <v/>
      </c>
      <c r="AH3595">
        <f>AH3580+AH3587</f>
        <v/>
      </c>
      <c r="AM3595">
        <f>AM3580+AM3587</f>
        <v/>
      </c>
      <c r="AR3595">
        <f>AR3580+AR3587</f>
        <v/>
      </c>
      <c r="AV3595">
        <f>AV3580+AV3587</f>
        <v/>
      </c>
    </row>
    <row r="3596">
      <c r="A3596" t="inlineStr">
        <is>
          <t>Sum check</t>
        </is>
      </c>
      <c r="I3596">
        <f>I3594-I3595</f>
        <v/>
      </c>
      <c r="N3596">
        <f>N3594-N3595</f>
        <v/>
      </c>
      <c r="S3596">
        <f>S3594-S3595</f>
        <v/>
      </c>
      <c r="X3596">
        <f>X3594-X3595</f>
        <v/>
      </c>
      <c r="AC3596">
        <f>AC3594-AC3595</f>
        <v/>
      </c>
      <c r="AH3596">
        <f>AH3594-AH3595</f>
        <v/>
      </c>
      <c r="AM3596">
        <f>AM3594-AM3595</f>
        <v/>
      </c>
      <c r="AR3596">
        <f>AR3594-AR3595</f>
        <v/>
      </c>
      <c r="AV3596">
        <f>AV3594-AV3595</f>
        <v/>
      </c>
    </row>
    <row r="3598">
      <c r="A3598" t="inlineStr">
        <is>
          <t>Air traffic liability</t>
        </is>
      </c>
      <c r="C3598" t="inlineStr">
        <is>
          <t>Million</t>
        </is>
      </c>
      <c r="D3598" t="inlineStr">
        <is>
          <t>QQQQ</t>
        </is>
      </c>
      <c r="AC3598" t="n">
        <v>4042</v>
      </c>
    </row>
    <row r="3599">
      <c r="A3599" t="inlineStr">
        <is>
          <t>Air traffic liability-c</t>
        </is>
      </c>
      <c r="I3599">
        <f>I3581+I3588</f>
        <v/>
      </c>
      <c r="N3599">
        <f>N3581+N3588</f>
        <v/>
      </c>
      <c r="S3599">
        <f>S3581+S3588</f>
        <v/>
      </c>
      <c r="X3599">
        <f>X3581+X3588</f>
        <v/>
      </c>
      <c r="AC3599">
        <f>AC3581+AC3588</f>
        <v/>
      </c>
      <c r="AH3599">
        <f>AH3581+AH3588</f>
        <v/>
      </c>
      <c r="AM3599">
        <f>AM3581+AM3588</f>
        <v/>
      </c>
      <c r="AR3599">
        <f>AR3581+AR3588</f>
        <v/>
      </c>
      <c r="AV3599">
        <f>AV3581+AV3588</f>
        <v/>
      </c>
    </row>
    <row r="3600">
      <c r="A3600" t="inlineStr">
        <is>
          <t>Sum check</t>
        </is>
      </c>
      <c r="I3600">
        <f>I3598-I3599</f>
        <v/>
      </c>
      <c r="N3600">
        <f>N3598-N3599</f>
        <v/>
      </c>
      <c r="S3600">
        <f>S3598-S3599</f>
        <v/>
      </c>
      <c r="X3600">
        <f>X3598-X3599</f>
        <v/>
      </c>
      <c r="AC3600">
        <f>AC3598-AC3599</f>
        <v/>
      </c>
      <c r="AH3600">
        <f>AH3598-AH3599</f>
        <v/>
      </c>
      <c r="AM3600">
        <f>AM3598-AM3599</f>
        <v/>
      </c>
      <c r="AR3600">
        <f>AR3598-AR3599</f>
        <v/>
      </c>
      <c r="AV3600">
        <f>AV3598-AV3599</f>
        <v/>
      </c>
    </row>
    <row r="3602">
      <c r="A3602" t="inlineStr">
        <is>
          <t>Current loyalty program liability</t>
        </is>
      </c>
      <c r="C3602" t="inlineStr">
        <is>
          <t>Million</t>
        </is>
      </c>
      <c r="D3602" t="inlineStr">
        <is>
          <t>QQQQ</t>
        </is>
      </c>
      <c r="AC3602" t="n">
        <v>3175</v>
      </c>
    </row>
    <row r="3603">
      <c r="A3603" t="inlineStr">
        <is>
          <t>Current loyalty program liability-c</t>
        </is>
      </c>
      <c r="I3603">
        <f>I3582+I3589</f>
        <v/>
      </c>
      <c r="N3603">
        <f>N3582+N3589</f>
        <v/>
      </c>
      <c r="S3603">
        <f>S3582+S3589</f>
        <v/>
      </c>
      <c r="X3603">
        <f>X3582+X3589</f>
        <v/>
      </c>
      <c r="AC3603">
        <f>AC3582+AC3589</f>
        <v/>
      </c>
      <c r="AH3603">
        <f>AH3582+AH3589</f>
        <v/>
      </c>
      <c r="AM3603">
        <f>AM3582+AM3589</f>
        <v/>
      </c>
      <c r="AR3603">
        <f>AR3582+AR3589</f>
        <v/>
      </c>
      <c r="AV3603">
        <f>AV3582+AV3589</f>
        <v/>
      </c>
    </row>
    <row r="3604">
      <c r="A3604" t="inlineStr">
        <is>
          <t>Sum check</t>
        </is>
      </c>
      <c r="I3604">
        <f>I3602-I3603</f>
        <v/>
      </c>
      <c r="N3604">
        <f>N3602-N3603</f>
        <v/>
      </c>
      <c r="S3604">
        <f>S3602-S3603</f>
        <v/>
      </c>
      <c r="X3604">
        <f>X3602-X3603</f>
        <v/>
      </c>
      <c r="AC3604">
        <f>AC3602-AC3603</f>
        <v/>
      </c>
      <c r="AH3604">
        <f>AH3602-AH3603</f>
        <v/>
      </c>
      <c r="AM3604">
        <f>AM3602-AM3603</f>
        <v/>
      </c>
      <c r="AR3604">
        <f>AR3602-AR3603</f>
        <v/>
      </c>
      <c r="AV3604">
        <f>AV3602-AV3603</f>
        <v/>
      </c>
    </row>
    <row r="3606">
      <c r="A3606" t="inlineStr">
        <is>
          <t>Non-current loyalty program liability</t>
        </is>
      </c>
      <c r="C3606" t="inlineStr">
        <is>
          <t>Million</t>
        </is>
      </c>
      <c r="D3606" t="inlineStr">
        <is>
          <t>QQQQ</t>
        </is>
      </c>
      <c r="AC3606" t="n">
        <v>5647</v>
      </c>
    </row>
    <row r="3607">
      <c r="A3607" t="inlineStr">
        <is>
          <t>Total stockholders equity (deficit)</t>
        </is>
      </c>
      <c r="C3607" t="inlineStr">
        <is>
          <t>Million</t>
        </is>
      </c>
      <c r="D3607" t="inlineStr">
        <is>
          <t>QQQQ</t>
        </is>
      </c>
      <c r="AC3607" t="n">
        <v>-780</v>
      </c>
    </row>
    <row r="3608">
      <c r="A3608" t="inlineStr">
        <is>
          <t>Total stockholders equity (deficit)-c</t>
        </is>
      </c>
      <c r="I3608">
        <f>I3591+I3583</f>
        <v/>
      </c>
      <c r="N3608">
        <f>N3591+N3583</f>
        <v/>
      </c>
      <c r="S3608">
        <f>S3591+S3583</f>
        <v/>
      </c>
      <c r="X3608">
        <f>X3591+X3583</f>
        <v/>
      </c>
      <c r="AC3608">
        <f>AC3591+AC3583</f>
        <v/>
      </c>
      <c r="AH3608">
        <f>AH3591+AH3583</f>
        <v/>
      </c>
      <c r="AM3608">
        <f>AM3591+AM3583</f>
        <v/>
      </c>
      <c r="AR3608">
        <f>AR3591+AR3583</f>
        <v/>
      </c>
      <c r="AV3608">
        <f>AV3591+AV3583</f>
        <v/>
      </c>
    </row>
    <row r="3609">
      <c r="A3609" t="inlineStr">
        <is>
          <t>Sum check</t>
        </is>
      </c>
      <c r="I3609">
        <f>I3607-I3608</f>
        <v/>
      </c>
      <c r="N3609">
        <f>N3607-N3608</f>
        <v/>
      </c>
      <c r="S3609">
        <f>S3607-S3608</f>
        <v/>
      </c>
      <c r="X3609">
        <f>X3607-X3608</f>
        <v/>
      </c>
      <c r="AC3609">
        <f>AC3607-AC3608</f>
        <v/>
      </c>
      <c r="AH3609">
        <f>AH3607-AH3608</f>
        <v/>
      </c>
      <c r="AM3609">
        <f>AM3607-AM3608</f>
        <v/>
      </c>
      <c r="AR3609">
        <f>AR3607-AR3608</f>
        <v/>
      </c>
      <c r="AV3609">
        <f>AV3607-AV3608</f>
        <v/>
      </c>
    </row>
    <row r="3611">
      <c r="A3611" t="inlineStr">
        <is>
          <t>Debt</t>
        </is>
      </c>
    </row>
    <row r="3612">
      <c r="A3612" t="inlineStr">
        <is>
          <t>Maturities</t>
        </is>
      </c>
    </row>
    <row r="3613">
      <c r="A3613" t="inlineStr">
        <is>
          <t>Current year</t>
        </is>
      </c>
      <c r="C3613" t="inlineStr">
        <is>
          <t>Billion</t>
        </is>
      </c>
      <c r="D3613" t="inlineStr">
        <is>
          <t>QQQQ</t>
        </is>
      </c>
      <c r="BB3613" t="n">
        <v>0.8</v>
      </c>
      <c r="BD3613" t="n">
        <v>0.8</v>
      </c>
      <c r="BE3613" t="n">
        <v>1</v>
      </c>
    </row>
    <row r="3614">
      <c r="A3614" t="inlineStr">
        <is>
          <t>Next year</t>
        </is>
      </c>
      <c r="C3614" t="inlineStr">
        <is>
          <t>Billion</t>
        </is>
      </c>
      <c r="D3614" t="inlineStr">
        <is>
          <t>QQQQ</t>
        </is>
      </c>
      <c r="BB3614" t="n">
        <v>0.5</v>
      </c>
      <c r="BD3614" t="n">
        <v>0.5</v>
      </c>
      <c r="BE3614" t="n">
        <v>0.5</v>
      </c>
    </row>
    <row r="3616">
      <c r="A3616" t="inlineStr">
        <is>
          <t>Amortization</t>
        </is>
      </c>
    </row>
    <row r="3617">
      <c r="A3617" t="inlineStr">
        <is>
          <t>Current year</t>
        </is>
      </c>
      <c r="C3617" t="inlineStr">
        <is>
          <t>Billion</t>
        </is>
      </c>
      <c r="D3617" t="inlineStr">
        <is>
          <t>QQQQ</t>
        </is>
      </c>
      <c r="BB3617" t="n">
        <v>2.5</v>
      </c>
      <c r="BD3617" t="n">
        <v>2.5</v>
      </c>
      <c r="BE3617" t="n">
        <v>2.5</v>
      </c>
    </row>
    <row r="3618">
      <c r="A3618" t="inlineStr">
        <is>
          <t>Next year</t>
        </is>
      </c>
      <c r="C3618" t="inlineStr">
        <is>
          <t>Billion</t>
        </is>
      </c>
      <c r="D3618" t="inlineStr">
        <is>
          <t>QQQQ</t>
        </is>
      </c>
      <c r="BB3618" t="n">
        <v>3.2</v>
      </c>
      <c r="BD3618" t="n">
        <v>3.2</v>
      </c>
      <c r="BE3618" t="n">
        <v>3.2</v>
      </c>
    </row>
    <row r="3620">
      <c r="A3620" t="inlineStr">
        <is>
          <t>Total</t>
        </is>
      </c>
    </row>
    <row r="3621">
      <c r="A3621" t="inlineStr">
        <is>
          <t>Current year</t>
        </is>
      </c>
      <c r="C3621" t="inlineStr">
        <is>
          <t>Billion</t>
        </is>
      </c>
      <c r="D3621" t="inlineStr">
        <is>
          <t>QQQQ</t>
        </is>
      </c>
      <c r="BB3621" t="n">
        <v>3.3</v>
      </c>
      <c r="BD3621" t="n">
        <v>3.3</v>
      </c>
      <c r="BE3621" t="n">
        <v>3.5</v>
      </c>
    </row>
    <row r="3622">
      <c r="A3622" t="inlineStr">
        <is>
          <t>Next year</t>
        </is>
      </c>
      <c r="C3622" t="inlineStr">
        <is>
          <t>Billion</t>
        </is>
      </c>
      <c r="D3622" t="inlineStr">
        <is>
          <t>QQQQ</t>
        </is>
      </c>
      <c r="BB3622" t="n">
        <v>3.7</v>
      </c>
      <c r="BD3622" t="n">
        <v>3.7</v>
      </c>
      <c r="BE3622" t="n">
        <v>3.7</v>
      </c>
    </row>
    <row r="3624">
      <c r="A3624" t="inlineStr">
        <is>
          <t>Deprecated data</t>
        </is>
      </c>
    </row>
    <row r="3625">
      <c r="A3625" t="inlineStr">
        <is>
          <t>Share-based compensation costs</t>
        </is>
      </c>
      <c r="C3625" t="inlineStr">
        <is>
          <t>Million</t>
        </is>
      </c>
      <c r="D3625" t="inlineStr">
        <is>
          <t>QQQQ</t>
        </is>
      </c>
      <c r="J3625" t="n">
        <v>92</v>
      </c>
      <c r="O3625" t="n">
        <v>381</v>
      </c>
      <c r="T3625" t="n">
        <v>274</v>
      </c>
      <c r="Y3625" t="n">
        <v>102</v>
      </c>
      <c r="AD3625" t="n">
        <v>90</v>
      </c>
      <c r="AI3625" t="n">
        <v>88</v>
      </c>
      <c r="AN3625" t="n">
        <v>95</v>
      </c>
      <c r="AS3625" t="n">
        <v>91</v>
      </c>
      <c r="AX3625" t="n">
        <v>98</v>
      </c>
      <c r="BC3625" t="n">
        <v>78</v>
      </c>
    </row>
    <row r="3627">
      <c r="A3627" t="inlineStr">
        <is>
          <t>CASM excluding special charges</t>
        </is>
      </c>
    </row>
    <row r="3628">
      <c r="A3628" t="inlineStr">
        <is>
          <t>Total available seat miles ASM</t>
        </is>
      </c>
      <c r="C3628" t="inlineStr">
        <is>
          <t>Million</t>
        </is>
      </c>
      <c r="D3628" t="inlineStr">
        <is>
          <t>QQQQ</t>
        </is>
      </c>
      <c r="BC3628" t="n">
        <v>260226</v>
      </c>
      <c r="BD3628" t="n">
        <v>65006</v>
      </c>
      <c r="BE3628" t="n">
        <v>69658</v>
      </c>
      <c r="BF3628" t="n">
        <v>73285</v>
      </c>
    </row>
    <row r="3629">
      <c r="A3629" t="inlineStr">
        <is>
          <t>CASM (In cents)</t>
        </is>
      </c>
      <c r="C3629" t="inlineStr">
        <is>
          <t>Actual</t>
        </is>
      </c>
      <c r="D3629" t="inlineStr">
        <is>
          <t>QQQQ</t>
        </is>
      </c>
      <c r="BC3629" t="n">
        <v>18.2</v>
      </c>
      <c r="BD3629" t="n">
        <v>18.08</v>
      </c>
      <c r="BE3629" t="n">
        <v>17.07</v>
      </c>
      <c r="BF3629" t="n">
        <v>18.7</v>
      </c>
    </row>
    <row r="3630">
      <c r="A3630" t="inlineStr">
        <is>
          <t>Regional operating special items, net</t>
        </is>
      </c>
      <c r="C3630" t="inlineStr">
        <is>
          <t>Actual</t>
        </is>
      </c>
      <c r="D3630" t="inlineStr">
        <is>
          <t>QQQQ</t>
        </is>
      </c>
      <c r="BE3630" t="n">
        <v>-0.01</v>
      </c>
    </row>
    <row r="3631">
      <c r="A3631" t="inlineStr">
        <is>
          <t>Mainline operating special items, net (In cents)</t>
        </is>
      </c>
      <c r="C3631" t="inlineStr">
        <is>
          <t>Actual</t>
        </is>
      </c>
      <c r="D3631" t="inlineStr">
        <is>
          <t>QQQQ</t>
        </is>
      </c>
      <c r="BC3631" t="n">
        <v>-0.07000000000000001</v>
      </c>
      <c r="BD3631" t="n">
        <v>-0.02</v>
      </c>
      <c r="BF3631" t="n">
        <v>-1.29</v>
      </c>
    </row>
    <row r="3632">
      <c r="A3632" t="inlineStr">
        <is>
          <t>Aircraft fuel and related taxes per ASM (In cents)</t>
        </is>
      </c>
      <c r="C3632" t="inlineStr">
        <is>
          <t>Actual</t>
        </is>
      </c>
      <c r="D3632" t="inlineStr">
        <is>
          <t>QQQQ</t>
        </is>
      </c>
      <c r="BC3632" t="n">
        <v>-5.3</v>
      </c>
      <c r="BD3632" t="n">
        <v>-4.87</v>
      </c>
      <c r="BE3632" t="n">
        <v>-3.91</v>
      </c>
      <c r="BF3632" t="n">
        <v>-4.38</v>
      </c>
    </row>
    <row r="3633">
      <c r="A3633" t="inlineStr">
        <is>
          <t>Casm excluding net special items and fuel</t>
        </is>
      </c>
      <c r="C3633" t="inlineStr">
        <is>
          <t>Actual</t>
        </is>
      </c>
      <c r="D3633" t="inlineStr">
        <is>
          <t>QQQQ</t>
        </is>
      </c>
      <c r="BC3633" t="n">
        <v>12.83</v>
      </c>
      <c r="BD3633" t="n">
        <v>13.18</v>
      </c>
      <c r="BE3633" t="n">
        <v>13.16</v>
      </c>
      <c r="BF3633" t="n">
        <v>13.02</v>
      </c>
    </row>
    <row r="3634">
      <c r="A3634" t="inlineStr">
        <is>
          <t>Casm excluding net special items and fuel-c</t>
        </is>
      </c>
      <c r="I3634">
        <f>I3629+I3631+I3632</f>
        <v/>
      </c>
      <c r="N3634">
        <f>N3629+N3631+N3632</f>
        <v/>
      </c>
      <c r="S3634">
        <f>S3629+S3631+S3632</f>
        <v/>
      </c>
      <c r="X3634">
        <f>X3629+X3631+X3632</f>
        <v/>
      </c>
      <c r="AC3634">
        <f>AC3629+AC3631+AC3632</f>
        <v/>
      </c>
      <c r="AH3634">
        <f>AH3629+AH3631+AH3632</f>
        <v/>
      </c>
      <c r="AM3634">
        <f>AM3629+AM3631+AM3632</f>
        <v/>
      </c>
      <c r="AR3634">
        <f>AR3629+AR3631+AR3632</f>
        <v/>
      </c>
      <c r="AV3634">
        <f>AV3629+AV3631+AV3632</f>
        <v/>
      </c>
      <c r="BC3634">
        <f>BC3629+BC3631+BC3632</f>
        <v/>
      </c>
      <c r="BD3634">
        <f>BD3629+BD3631+BD3632</f>
        <v/>
      </c>
      <c r="BE3634">
        <f>BE3629+BE3630+BE3632</f>
        <v/>
      </c>
      <c r="BF3634">
        <f>BF3629+BF3631+BF3632</f>
        <v/>
      </c>
    </row>
    <row r="3635">
      <c r="A3635" t="inlineStr">
        <is>
          <t>Sum check</t>
        </is>
      </c>
      <c r="I3635">
        <f>I3633-I3634</f>
        <v/>
      </c>
      <c r="N3635">
        <f>N3633-N3634</f>
        <v/>
      </c>
      <c r="S3635">
        <f>S3633-S3634</f>
        <v/>
      </c>
      <c r="X3635">
        <f>X3633-X3634</f>
        <v/>
      </c>
      <c r="AC3635">
        <f>AC3633-AC3634</f>
        <v/>
      </c>
      <c r="AH3635">
        <f>AH3633-AH3634</f>
        <v/>
      </c>
      <c r="AM3635">
        <f>AM3633-AM3634</f>
        <v/>
      </c>
      <c r="AR3635">
        <f>AR3633-AR3634</f>
        <v/>
      </c>
      <c r="AV3635">
        <f>AV3633-AV3634</f>
        <v/>
      </c>
      <c r="BC3635">
        <f>BC3633-BC3634</f>
        <v/>
      </c>
      <c r="BD3635">
        <f>BD3633-BD3634</f>
        <v/>
      </c>
      <c r="BE3635">
        <f>BE3633-BE3634</f>
        <v/>
      </c>
      <c r="BF3635">
        <f>BF3633-BF3634</f>
        <v/>
      </c>
    </row>
    <row r="3636">
      <c r="A3636" t="inlineStr">
        <is>
          <t>Link check</t>
        </is>
      </c>
      <c r="I3636">
        <f>I3633-I1554</f>
        <v/>
      </c>
      <c r="N3636">
        <f>N3633-N1554</f>
        <v/>
      </c>
      <c r="S3636">
        <f>S3633-S1554</f>
        <v/>
      </c>
      <c r="X3636">
        <f>X3633-X1554</f>
        <v/>
      </c>
      <c r="AC3636">
        <f>AC3633-AC1554</f>
        <v/>
      </c>
      <c r="AH3636">
        <f>AH3633-AH1554</f>
        <v/>
      </c>
      <c r="AM3636">
        <f>AM3633-AM1554</f>
        <v/>
      </c>
      <c r="AR3636">
        <f>AR3633-AR1554</f>
        <v/>
      </c>
      <c r="AV3636">
        <f>AV3633-AV1554</f>
        <v/>
      </c>
      <c r="BC3636">
        <f>BC3633-BC1554</f>
        <v/>
      </c>
      <c r="BD3636">
        <f>BD3633-BD1554</f>
        <v/>
      </c>
      <c r="BE3636">
        <f>BE3633-BE1554</f>
        <v/>
      </c>
      <c r="BF3636">
        <f>BF3633-BF1554</f>
        <v/>
      </c>
    </row>
    <row r="3638">
      <c r="A3638" t="inlineStr">
        <is>
          <t>Mainline Operating Expenses</t>
        </is>
      </c>
    </row>
    <row r="3639">
      <c r="A3639" t="inlineStr">
        <is>
          <t>Aircraft fuel and related taxes</t>
        </is>
      </c>
      <c r="C3639" t="inlineStr">
        <is>
          <t>Million</t>
        </is>
      </c>
      <c r="D3639" t="inlineStr">
        <is>
          <t>QQQQ</t>
        </is>
      </c>
      <c r="E3639" t="inlineStr">
        <is>
          <t>Yes</t>
        </is>
      </c>
      <c r="U3639" t="n">
        <v>1029</v>
      </c>
      <c r="V3639" t="n">
        <v>1314</v>
      </c>
      <c r="W3639" t="n">
        <v>1393</v>
      </c>
      <c r="Y3639" t="n">
        <v>5071</v>
      </c>
      <c r="Z3639" t="n">
        <v>1402</v>
      </c>
      <c r="AA3639" t="n">
        <v>1510</v>
      </c>
      <c r="AB3639" t="n">
        <v>1570</v>
      </c>
      <c r="AD3639" t="n">
        <v>6128</v>
      </c>
    </row>
    <row r="3640">
      <c r="A3640" t="inlineStr">
        <is>
          <t>Salaries wages and benefits</t>
        </is>
      </c>
      <c r="C3640" t="inlineStr">
        <is>
          <t>Million</t>
        </is>
      </c>
      <c r="D3640" t="inlineStr">
        <is>
          <t>QQQQ</t>
        </is>
      </c>
      <c r="E3640" t="inlineStr">
        <is>
          <t>Yes</t>
        </is>
      </c>
      <c r="U3640" t="n">
        <v>2652</v>
      </c>
      <c r="V3640" t="n">
        <v>2670</v>
      </c>
      <c r="W3640" t="n">
        <v>2772</v>
      </c>
      <c r="Y3640" t="n">
        <v>10890</v>
      </c>
      <c r="Z3640" t="n">
        <v>2825</v>
      </c>
      <c r="AA3640" t="n">
        <v>3003</v>
      </c>
      <c r="AB3640" t="n">
        <v>2995</v>
      </c>
      <c r="AD3640" t="n">
        <v>11816</v>
      </c>
    </row>
    <row r="3641">
      <c r="A3641" t="inlineStr">
        <is>
          <t>Maintenance materials and repairs</t>
        </is>
      </c>
      <c r="C3641" t="inlineStr">
        <is>
          <t>Million</t>
        </is>
      </c>
      <c r="D3641" t="inlineStr">
        <is>
          <t>QQQQ</t>
        </is>
      </c>
      <c r="E3641" t="inlineStr">
        <is>
          <t>Yes</t>
        </is>
      </c>
      <c r="U3641" t="n">
        <v>419</v>
      </c>
      <c r="V3641" t="n">
        <v>453</v>
      </c>
      <c r="W3641" t="n">
        <v>481</v>
      </c>
      <c r="Y3641" t="n">
        <v>1834</v>
      </c>
      <c r="Z3641" t="n">
        <v>492</v>
      </c>
      <c r="AA3641" t="n">
        <v>495</v>
      </c>
      <c r="AB3641" t="n">
        <v>487</v>
      </c>
      <c r="AD3641" t="n">
        <v>1959</v>
      </c>
    </row>
    <row r="3642">
      <c r="A3642" t="inlineStr">
        <is>
          <t>Other rent and landing fees</t>
        </is>
      </c>
      <c r="C3642" t="inlineStr">
        <is>
          <t>Million</t>
        </is>
      </c>
      <c r="D3642" t="inlineStr">
        <is>
          <t>QQQQ</t>
        </is>
      </c>
      <c r="E3642" t="inlineStr">
        <is>
          <t>Yes</t>
        </is>
      </c>
      <c r="U3642" t="n">
        <v>422</v>
      </c>
      <c r="V3642" t="n">
        <v>458</v>
      </c>
      <c r="W3642" t="n">
        <v>463</v>
      </c>
      <c r="Y3642" t="n">
        <v>1772</v>
      </c>
      <c r="Z3642" t="n">
        <v>440</v>
      </c>
      <c r="AA3642" t="n">
        <v>452</v>
      </c>
      <c r="AB3642" t="n">
        <v>471</v>
      </c>
      <c r="AD3642" t="n">
        <v>1806</v>
      </c>
    </row>
    <row r="3643">
      <c r="A3643" t="inlineStr">
        <is>
          <t>Aircraft rent</t>
        </is>
      </c>
      <c r="C3643" t="inlineStr">
        <is>
          <t>Million</t>
        </is>
      </c>
      <c r="D3643" t="inlineStr">
        <is>
          <t>QQQQ</t>
        </is>
      </c>
      <c r="E3643" t="inlineStr">
        <is>
          <t>Yes</t>
        </is>
      </c>
      <c r="U3643" t="n">
        <v>306</v>
      </c>
      <c r="V3643" t="n">
        <v>302</v>
      </c>
      <c r="W3643" t="n">
        <v>299</v>
      </c>
      <c r="Y3643" t="n">
        <v>1203</v>
      </c>
      <c r="Z3643" t="n">
        <v>295</v>
      </c>
      <c r="AA3643" t="n">
        <v>294</v>
      </c>
      <c r="AB3643" t="n">
        <v>304</v>
      </c>
      <c r="AD3643" t="n">
        <v>1197</v>
      </c>
    </row>
    <row r="3644">
      <c r="A3644" t="inlineStr">
        <is>
          <t>Selling expenses</t>
        </is>
      </c>
      <c r="C3644" t="inlineStr">
        <is>
          <t>Million</t>
        </is>
      </c>
      <c r="D3644" t="inlineStr">
        <is>
          <t>QQQQ</t>
        </is>
      </c>
      <c r="E3644" t="inlineStr">
        <is>
          <t>Yes</t>
        </is>
      </c>
      <c r="U3644" t="n">
        <v>308</v>
      </c>
      <c r="V3644" t="n">
        <v>334</v>
      </c>
      <c r="W3644" t="n">
        <v>347</v>
      </c>
      <c r="Y3644" t="n">
        <v>1323</v>
      </c>
      <c r="Z3644" t="n">
        <v>318</v>
      </c>
      <c r="AA3644" t="n">
        <v>376</v>
      </c>
      <c r="AB3644" t="n">
        <v>400</v>
      </c>
      <c r="AD3644" t="n">
        <v>1477</v>
      </c>
    </row>
    <row r="3645">
      <c r="A3645" t="inlineStr">
        <is>
          <t>Depreciation and amortization</t>
        </is>
      </c>
      <c r="C3645" t="inlineStr">
        <is>
          <t>Million</t>
        </is>
      </c>
      <c r="D3645" t="inlineStr">
        <is>
          <t>QQQQ</t>
        </is>
      </c>
      <c r="E3645" t="inlineStr">
        <is>
          <t>Yes</t>
        </is>
      </c>
      <c r="U3645" t="n">
        <v>355</v>
      </c>
      <c r="V3645" t="n">
        <v>374</v>
      </c>
      <c r="W3645" t="n">
        <v>399</v>
      </c>
      <c r="Y3645" t="n">
        <v>1525</v>
      </c>
      <c r="Z3645" t="n">
        <v>405</v>
      </c>
      <c r="AA3645" t="n">
        <v>418</v>
      </c>
      <c r="AB3645" t="n">
        <v>433</v>
      </c>
      <c r="AD3645" t="n">
        <v>1702</v>
      </c>
    </row>
    <row r="3646">
      <c r="A3646" t="inlineStr">
        <is>
          <t>Other</t>
        </is>
      </c>
      <c r="C3646" t="inlineStr">
        <is>
          <t>Million</t>
        </is>
      </c>
      <c r="D3646" t="inlineStr">
        <is>
          <t>QQQQ</t>
        </is>
      </c>
      <c r="E3646" t="inlineStr">
        <is>
          <t>Yes</t>
        </is>
      </c>
      <c r="U3646" t="n">
        <v>1078</v>
      </c>
      <c r="V3646" t="n">
        <v>1127</v>
      </c>
      <c r="W3646" t="n">
        <v>1182</v>
      </c>
      <c r="Y3646" t="n">
        <v>4525</v>
      </c>
      <c r="Z3646" t="n">
        <v>1154</v>
      </c>
      <c r="AA3646" t="n">
        <v>1200</v>
      </c>
      <c r="AB3646" t="n">
        <v>1220</v>
      </c>
      <c r="AD3646" t="n">
        <v>4806</v>
      </c>
    </row>
    <row r="3647">
      <c r="A3647" t="inlineStr">
        <is>
          <t>Special items, net</t>
        </is>
      </c>
      <c r="C3647" t="inlineStr">
        <is>
          <t>Million</t>
        </is>
      </c>
      <c r="D3647" t="inlineStr">
        <is>
          <t>QQQQ</t>
        </is>
      </c>
      <c r="E3647" t="inlineStr">
        <is>
          <t>Yes</t>
        </is>
      </c>
      <c r="U3647" t="n">
        <v>99</v>
      </c>
      <c r="V3647" t="n">
        <v>62</v>
      </c>
      <c r="W3647" t="n">
        <v>289</v>
      </c>
      <c r="Y3647" t="n">
        <v>709</v>
      </c>
      <c r="Z3647" t="n">
        <v>119</v>
      </c>
      <c r="AA3647" t="n">
        <v>202</v>
      </c>
      <c r="AB3647" t="n">
        <v>112</v>
      </c>
      <c r="AD3647" t="n">
        <v>712</v>
      </c>
    </row>
    <row r="3648">
      <c r="A3648" t="inlineStr">
        <is>
          <t>Total mainline operating expenses</t>
        </is>
      </c>
      <c r="C3648" t="inlineStr">
        <is>
          <t>Million</t>
        </is>
      </c>
      <c r="D3648" t="inlineStr">
        <is>
          <t>QQQQ</t>
        </is>
      </c>
      <c r="E3648" t="inlineStr">
        <is>
          <t>Yes</t>
        </is>
      </c>
      <c r="U3648" t="n">
        <v>6668</v>
      </c>
      <c r="V3648" t="n">
        <v>7094</v>
      </c>
      <c r="W3648" t="n">
        <v>7625</v>
      </c>
      <c r="Y3648" t="n">
        <v>28852</v>
      </c>
      <c r="Z3648" t="n">
        <v>7450</v>
      </c>
      <c r="AA3648" t="n">
        <v>7950</v>
      </c>
      <c r="AB3648" t="n">
        <v>7992</v>
      </c>
      <c r="AD3648" t="n">
        <v>31603</v>
      </c>
    </row>
    <row r="3649">
      <c r="A3649" t="inlineStr">
        <is>
          <t>Total mainline operating expenses-c</t>
        </is>
      </c>
      <c r="I3649">
        <f>SUM(I3639:I3647)</f>
        <v/>
      </c>
      <c r="N3649">
        <f>SUM(N3639:N3647)</f>
        <v/>
      </c>
      <c r="S3649">
        <f>SUM(S3639:S3647)</f>
        <v/>
      </c>
      <c r="U3649">
        <f>SUM(U3639:U3647)</f>
        <v/>
      </c>
      <c r="V3649">
        <f>SUM(V3639:V3647)</f>
        <v/>
      </c>
      <c r="W3649">
        <f>SUM(W3639:W3647)</f>
        <v/>
      </c>
      <c r="X3649">
        <f>SUM(X3639:X3647)</f>
        <v/>
      </c>
      <c r="Y3649">
        <f>SUM(Y3639:Y3647)</f>
        <v/>
      </c>
      <c r="Z3649">
        <f>SUM(Z3639:Z3647)</f>
        <v/>
      </c>
      <c r="AA3649">
        <f>SUM(AA3639:AA3647)</f>
        <v/>
      </c>
      <c r="AB3649">
        <f>SUM(AB3639:AB3647)</f>
        <v/>
      </c>
      <c r="AC3649">
        <f>SUM(AC3639:AC3647)</f>
        <v/>
      </c>
      <c r="AD3649">
        <f>SUM(AD3639:AD3647)</f>
        <v/>
      </c>
      <c r="AH3649">
        <f>SUM(AH3639:AH3647)</f>
        <v/>
      </c>
      <c r="AM3649">
        <f>SUM(AM3639:AM3647)</f>
        <v/>
      </c>
      <c r="AR3649">
        <f>SUM(AR3639:AR3647)</f>
        <v/>
      </c>
      <c r="AV3649">
        <f>SUM(AV3639:AV3647)</f>
        <v/>
      </c>
    </row>
    <row r="3650">
      <c r="A3650" t="inlineStr">
        <is>
          <t>Sum check</t>
        </is>
      </c>
      <c r="I3650">
        <f>I3648-I3649</f>
        <v/>
      </c>
      <c r="N3650">
        <f>N3648-N3649</f>
        <v/>
      </c>
      <c r="S3650">
        <f>S3648-S3649</f>
        <v/>
      </c>
      <c r="U3650">
        <f>U3648-U3649</f>
        <v/>
      </c>
      <c r="V3650">
        <f>V3648-V3649</f>
        <v/>
      </c>
      <c r="W3650">
        <f>W3648-W3649</f>
        <v/>
      </c>
      <c r="X3650">
        <f>X3648-X3649</f>
        <v/>
      </c>
      <c r="Y3650">
        <f>Y3648-Y3649</f>
        <v/>
      </c>
      <c r="Z3650">
        <f>Z3648-Z3649</f>
        <v/>
      </c>
      <c r="AA3650">
        <f>AA3648-AA3649</f>
        <v/>
      </c>
      <c r="AB3650">
        <f>AB3648-AB3649</f>
        <v/>
      </c>
      <c r="AC3650">
        <f>AC3648-AC3649</f>
        <v/>
      </c>
      <c r="AD3650">
        <f>AD3648-AD3649</f>
        <v/>
      </c>
      <c r="AH3650">
        <f>AH3648-AH3649</f>
        <v/>
      </c>
      <c r="AM3650">
        <f>AM3648-AM3649</f>
        <v/>
      </c>
      <c r="AR3650">
        <f>AR3648-AR3649</f>
        <v/>
      </c>
      <c r="AV3650">
        <f>AV3648-AV3649</f>
        <v/>
      </c>
    </row>
    <row r="3651">
      <c r="A3651" t="inlineStr">
        <is>
          <t>Link check</t>
        </is>
      </c>
      <c r="I3651">
        <f>I3648-I2273</f>
        <v/>
      </c>
      <c r="N3651">
        <f>N3648-N2273</f>
        <v/>
      </c>
      <c r="S3651">
        <f>S3648-S2273</f>
        <v/>
      </c>
      <c r="U3651">
        <f>U3648-U2273</f>
        <v/>
      </c>
      <c r="V3651">
        <f>V3648-V2273</f>
        <v/>
      </c>
      <c r="W3651">
        <f>W3648-W2273</f>
        <v/>
      </c>
      <c r="X3651">
        <f>X3648-X2273</f>
        <v/>
      </c>
      <c r="Y3651">
        <f>Y3648-Y2273</f>
        <v/>
      </c>
      <c r="Z3651">
        <f>Z3648-Z2273</f>
        <v/>
      </c>
      <c r="AA3651">
        <f>AA3648-AA2273</f>
        <v/>
      </c>
      <c r="AB3651">
        <f>AB3648-AB2273</f>
        <v/>
      </c>
      <c r="AC3651">
        <f>AC3648-AC2273</f>
        <v/>
      </c>
      <c r="AD3651">
        <f>AD3648-AD2273</f>
        <v/>
      </c>
      <c r="AH3651">
        <f>AH3648-AH2273</f>
        <v/>
      </c>
      <c r="AM3651">
        <f>AM3648-AM2273</f>
        <v/>
      </c>
      <c r="AR3651">
        <f>AR3648-AR2273</f>
        <v/>
      </c>
      <c r="AV3651">
        <f>AV3648-AV2273</f>
        <v/>
      </c>
    </row>
    <row r="3653">
      <c r="A3653" t="inlineStr">
        <is>
          <t>Guidance for the quarter</t>
        </is>
      </c>
    </row>
    <row r="3654">
      <c r="A3654" t="inlineStr">
        <is>
          <t>Consolidated operating expenses</t>
        </is>
      </c>
      <c r="C3654" t="inlineStr">
        <is>
          <t>Million</t>
        </is>
      </c>
      <c r="D3654" t="inlineStr">
        <is>
          <t>QQQQ</t>
        </is>
      </c>
      <c r="AU3654" t="n">
        <v>7030</v>
      </c>
      <c r="AV3654" t="n">
        <v>8337</v>
      </c>
      <c r="AW3654" t="n">
        <v>10179</v>
      </c>
      <c r="AY3654" t="n">
        <v>10583</v>
      </c>
      <c r="AZ3654" t="n">
        <v>12391</v>
      </c>
      <c r="BA3654" t="n">
        <v>12543</v>
      </c>
    </row>
    <row r="3655">
      <c r="A3655" t="inlineStr">
        <is>
          <t>Less fuel expense</t>
        </is>
      </c>
      <c r="C3655" t="inlineStr">
        <is>
          <t>Million</t>
        </is>
      </c>
      <c r="D3655" t="inlineStr">
        <is>
          <t>QQQQ</t>
        </is>
      </c>
      <c r="AU3655" t="n">
        <v>1612</v>
      </c>
      <c r="AV3655" t="n">
        <v>1957</v>
      </c>
      <c r="AW3655" t="n">
        <v>2197</v>
      </c>
      <c r="AY3655" t="n">
        <v>2506</v>
      </c>
      <c r="AZ3655" t="n">
        <v>3988</v>
      </c>
      <c r="BA3655" t="n">
        <v>3846</v>
      </c>
    </row>
    <row r="3656">
      <c r="A3656" t="inlineStr">
        <is>
          <t>Less operating net special items</t>
        </is>
      </c>
      <c r="C3656" t="inlineStr">
        <is>
          <t>Million</t>
        </is>
      </c>
      <c r="D3656" t="inlineStr">
        <is>
          <t>QQQQ</t>
        </is>
      </c>
      <c r="AU3656" t="n">
        <v>-1455</v>
      </c>
      <c r="AV3656" t="n">
        <v>-1060</v>
      </c>
      <c r="AW3656" t="n">
        <v>-20</v>
      </c>
      <c r="AY3656" t="n">
        <v>160</v>
      </c>
      <c r="AZ3656" t="n">
        <v>-5</v>
      </c>
      <c r="BA3656" t="n">
        <v>40</v>
      </c>
    </row>
    <row r="3657">
      <c r="A3657" t="inlineStr">
        <is>
          <t>Consolidated operating expense excluding fuel and special items</t>
        </is>
      </c>
      <c r="C3657" t="inlineStr">
        <is>
          <t>Million</t>
        </is>
      </c>
      <c r="D3657" t="inlineStr">
        <is>
          <t>QQQQ</t>
        </is>
      </c>
      <c r="AU3657" t="n">
        <v>6873</v>
      </c>
      <c r="AV3657" t="n">
        <v>7440</v>
      </c>
      <c r="AW3657" t="n">
        <v>8002</v>
      </c>
      <c r="AY3657" t="n">
        <v>7917</v>
      </c>
      <c r="AZ3657" t="n">
        <v>8408</v>
      </c>
      <c r="BA3657" t="n">
        <v>8657</v>
      </c>
    </row>
    <row r="3658">
      <c r="A3658" t="inlineStr">
        <is>
          <t>Consolidated operating expense excluding fuel and special items-c</t>
        </is>
      </c>
      <c r="I3658">
        <f>I3654-I3655-I3656</f>
        <v/>
      </c>
      <c r="N3658">
        <f>N3654-N3655-N3656</f>
        <v/>
      </c>
      <c r="S3658">
        <f>S3654-S3655-S3656</f>
        <v/>
      </c>
      <c r="X3658">
        <f>X3654-X3655-X3656</f>
        <v/>
      </c>
      <c r="AC3658">
        <f>AC3654-AC3655-AC3656</f>
        <v/>
      </c>
      <c r="AH3658">
        <f>AH3654-AH3655-AH3656</f>
        <v/>
      </c>
      <c r="AM3658">
        <f>AM3654-AM3655-AM3656</f>
        <v/>
      </c>
      <c r="AR3658">
        <f>AR3654-AR3655-AR3656</f>
        <v/>
      </c>
      <c r="AU3658">
        <f>AU3654-AU3655-AU3656</f>
        <v/>
      </c>
      <c r="AV3658">
        <f>AV3654-AV3655-AV3656</f>
        <v/>
      </c>
      <c r="AW3658">
        <f>AW3654-AW3655-AW3656</f>
        <v/>
      </c>
      <c r="AY3658">
        <f>AY3654-AY3655-AY3656</f>
        <v/>
      </c>
      <c r="AZ3658">
        <f>AZ3654-AZ3655-AZ3656</f>
        <v/>
      </c>
      <c r="BA3658">
        <f>BA3654-BA3655-BA3656</f>
        <v/>
      </c>
    </row>
    <row r="3659">
      <c r="A3659" t="inlineStr">
        <is>
          <t>Sum check</t>
        </is>
      </c>
      <c r="I3659">
        <f>I3657-I3658</f>
        <v/>
      </c>
      <c r="N3659">
        <f>N3657-N3658</f>
        <v/>
      </c>
      <c r="S3659">
        <f>S3657-S3658</f>
        <v/>
      </c>
      <c r="X3659">
        <f>X3657-X3658</f>
        <v/>
      </c>
      <c r="AC3659">
        <f>AC3657-AC3658</f>
        <v/>
      </c>
      <c r="AH3659">
        <f>AH3657-AH3658</f>
        <v/>
      </c>
      <c r="AM3659">
        <f>AM3657-AM3658</f>
        <v/>
      </c>
      <c r="AR3659">
        <f>AR3657-AR3658</f>
        <v/>
      </c>
      <c r="AU3659">
        <f>AU3657-AU3658</f>
        <v/>
      </c>
      <c r="AV3659">
        <f>AV3657-AV3658</f>
        <v/>
      </c>
      <c r="AW3659">
        <f>AW3657-AW3658</f>
        <v/>
      </c>
      <c r="AY3659">
        <f>AY3657-AY3658</f>
        <v/>
      </c>
      <c r="AZ3659">
        <f>AZ3657-AZ3658</f>
        <v/>
      </c>
      <c r="BA3659">
        <f>BA3657-BA3658</f>
        <v/>
      </c>
    </row>
    <row r="3661">
      <c r="A3661" t="inlineStr">
        <is>
          <t>Consolidated CASM (cts)</t>
        </is>
      </c>
      <c r="C3661" t="inlineStr">
        <is>
          <t>Actual</t>
        </is>
      </c>
      <c r="D3661" t="inlineStr">
        <is>
          <t>QQQQ</t>
        </is>
      </c>
      <c r="AU3661" t="n">
        <v>12.88</v>
      </c>
      <c r="AV3661" t="n">
        <v>13.65</v>
      </c>
      <c r="AW3661" t="n">
        <v>16.66</v>
      </c>
      <c r="AY3661" t="n">
        <v>17.79</v>
      </c>
      <c r="AZ3661" t="n">
        <v>18.72</v>
      </c>
      <c r="BA3661" t="n">
        <v>18.28</v>
      </c>
    </row>
    <row r="3662">
      <c r="A3662" t="inlineStr">
        <is>
          <t>Consolidated CASM excluding fuel and special items (Non-GAAP) (cts)</t>
        </is>
      </c>
      <c r="C3662" t="inlineStr">
        <is>
          <t>Actual</t>
        </is>
      </c>
      <c r="D3662" t="inlineStr">
        <is>
          <t>QQQQ</t>
        </is>
      </c>
      <c r="AU3662" t="n">
        <v>12.59</v>
      </c>
      <c r="AV3662" t="n">
        <v>12.18</v>
      </c>
      <c r="AW3662" t="n">
        <v>13.1</v>
      </c>
      <c r="AY3662" t="n">
        <v>13.31</v>
      </c>
      <c r="AZ3662" t="n">
        <v>12.7</v>
      </c>
      <c r="BA3662" t="n">
        <v>12.62</v>
      </c>
    </row>
    <row r="3663">
      <c r="A3663" t="inlineStr">
        <is>
          <t>YOY (%)</t>
        </is>
      </c>
      <c r="C3663" t="inlineStr">
        <is>
          <t>Percent</t>
        </is>
      </c>
      <c r="D3663" t="inlineStr">
        <is>
          <t>QQQQ</t>
        </is>
      </c>
      <c r="AU3663" t="n">
        <v>11</v>
      </c>
      <c r="AV3663" t="n">
        <v>10</v>
      </c>
      <c r="AW3663" t="n">
        <v>13</v>
      </c>
      <c r="AY3663" t="n">
        <v>12</v>
      </c>
      <c r="AZ3663" t="n">
        <v>12</v>
      </c>
      <c r="BA3663" t="n">
        <v>14</v>
      </c>
    </row>
    <row r="3664">
      <c r="A3664" t="inlineStr">
        <is>
          <t xml:space="preserve">Consolidated ASMs </t>
        </is>
      </c>
      <c r="C3664" t="inlineStr">
        <is>
          <t>Billion</t>
        </is>
      </c>
      <c r="D3664" t="inlineStr">
        <is>
          <t>QQQQ</t>
        </is>
      </c>
      <c r="AU3664" t="n">
        <v>54.6</v>
      </c>
      <c r="AV3664" t="n">
        <v>61.1</v>
      </c>
      <c r="AW3664" t="n">
        <v>61.1</v>
      </c>
      <c r="AY3664" t="n">
        <v>59.5</v>
      </c>
      <c r="AZ3664" t="n">
        <v>66.2</v>
      </c>
      <c r="BA3664" t="n">
        <v>68.59999999999999</v>
      </c>
    </row>
    <row r="3665">
      <c r="A3665" t="inlineStr">
        <is>
          <t>Other non-operating (income)/expense</t>
        </is>
      </c>
      <c r="C3665" t="inlineStr">
        <is>
          <t>Million</t>
        </is>
      </c>
      <c r="D3665" t="inlineStr">
        <is>
          <t>QQQQ</t>
        </is>
      </c>
      <c r="AZ3665" t="n">
        <v>415</v>
      </c>
      <c r="BA3665" t="n">
        <v>270</v>
      </c>
    </row>
    <row r="3666">
      <c r="A3666" t="inlineStr">
        <is>
          <t>Less non operating expense</t>
        </is>
      </c>
      <c r="C3666" t="inlineStr">
        <is>
          <t>Million</t>
        </is>
      </c>
      <c r="D3666" t="inlineStr">
        <is>
          <t>QQQQ</t>
        </is>
      </c>
      <c r="AZ3666" t="n">
        <v>90</v>
      </c>
      <c r="BA3666" t="n">
        <v>-60</v>
      </c>
    </row>
    <row r="3667">
      <c r="A3667" t="inlineStr">
        <is>
          <t>Other non-operating (income)/expense excluding special items</t>
        </is>
      </c>
      <c r="C3667" t="inlineStr">
        <is>
          <t>Million</t>
        </is>
      </c>
      <c r="D3667" t="inlineStr">
        <is>
          <t>QQQQ</t>
        </is>
      </c>
      <c r="AZ3667" t="n">
        <v>325</v>
      </c>
      <c r="BA3667" t="n">
        <v>330</v>
      </c>
    </row>
    <row r="3668">
      <c r="A3668" t="inlineStr">
        <is>
          <t>Other non-operating (income)/expense excluding special items-c</t>
        </is>
      </c>
      <c r="I3668">
        <f>I3665-I3666</f>
        <v/>
      </c>
      <c r="N3668">
        <f>N3665-N3666</f>
        <v/>
      </c>
      <c r="S3668">
        <f>S3665-S3666</f>
        <v/>
      </c>
      <c r="X3668">
        <f>X3665-X3666</f>
        <v/>
      </c>
      <c r="AC3668">
        <f>AC3665-AC3666</f>
        <v/>
      </c>
      <c r="AH3668">
        <f>AH3665-AH3666</f>
        <v/>
      </c>
      <c r="AM3668">
        <f>AM3665-AM3666</f>
        <v/>
      </c>
      <c r="AR3668">
        <f>AR3665-AR3666</f>
        <v/>
      </c>
      <c r="AV3668">
        <f>AV3665-AV3666</f>
        <v/>
      </c>
      <c r="AZ3668">
        <f>AZ3665-AZ3666</f>
        <v/>
      </c>
      <c r="BA3668">
        <f>BA3665-BA3666</f>
        <v/>
      </c>
    </row>
    <row r="3669">
      <c r="A3669" t="inlineStr">
        <is>
          <t>Sum check</t>
        </is>
      </c>
      <c r="I3669">
        <f>I3667-I3668</f>
        <v/>
      </c>
      <c r="N3669">
        <f>N3667-N3668</f>
        <v/>
      </c>
      <c r="S3669">
        <f>S3667-S3668</f>
        <v/>
      </c>
      <c r="X3669">
        <f>X3667-X3668</f>
        <v/>
      </c>
      <c r="AC3669">
        <f>AC3667-AC3668</f>
        <v/>
      </c>
      <c r="AH3669">
        <f>AH3667-AH3668</f>
        <v/>
      </c>
      <c r="AM3669">
        <f>AM3667-AM3668</f>
        <v/>
      </c>
      <c r="AR3669">
        <f>AR3667-AR3668</f>
        <v/>
      </c>
      <c r="AV3669">
        <f>AV3667-AV3668</f>
        <v/>
      </c>
      <c r="AZ3669">
        <f>AZ3667-AZ3668</f>
        <v/>
      </c>
      <c r="BA3669">
        <f>BA3667-BA3668</f>
        <v/>
      </c>
    </row>
    <row r="3671">
      <c r="A3671" t="inlineStr">
        <is>
          <t>Guidance for Q4 given in other than quarter 3-high</t>
        </is>
      </c>
    </row>
    <row r="3672">
      <c r="A3672" t="inlineStr">
        <is>
          <t>Consolidated operating expenses</t>
        </is>
      </c>
      <c r="C3672" t="inlineStr">
        <is>
          <t>Million</t>
        </is>
      </c>
      <c r="D3672" t="inlineStr">
        <is>
          <t>QQQQ</t>
        </is>
      </c>
      <c r="AU3672" t="n">
        <v>7092</v>
      </c>
      <c r="AV3672" t="n">
        <v>8405</v>
      </c>
      <c r="AW3672" t="n">
        <v>10250</v>
      </c>
      <c r="AY3672" t="n">
        <v>10698</v>
      </c>
      <c r="AZ3672" t="n">
        <v>12441</v>
      </c>
      <c r="BA3672" t="n">
        <v>12594</v>
      </c>
    </row>
    <row r="3673">
      <c r="A3673" t="inlineStr">
        <is>
          <t>Less fuel expense</t>
        </is>
      </c>
      <c r="C3673" t="inlineStr">
        <is>
          <t>Million</t>
        </is>
      </c>
      <c r="D3673" t="inlineStr">
        <is>
          <t>QQQQ</t>
        </is>
      </c>
      <c r="AU3673" t="n">
        <v>1612</v>
      </c>
      <c r="AV3673" t="n">
        <v>1957</v>
      </c>
      <c r="AW3673" t="n">
        <v>2197</v>
      </c>
      <c r="AY3673" t="n">
        <v>2551</v>
      </c>
      <c r="AZ3673" t="n">
        <v>4038</v>
      </c>
      <c r="BA3673" t="n">
        <v>3897</v>
      </c>
    </row>
    <row r="3674">
      <c r="A3674" t="inlineStr">
        <is>
          <t>Less operating net special items</t>
        </is>
      </c>
      <c r="C3674" t="inlineStr">
        <is>
          <t>Million</t>
        </is>
      </c>
      <c r="D3674" t="inlineStr">
        <is>
          <t>QQQQ</t>
        </is>
      </c>
      <c r="AU3674" t="n">
        <v>-1455</v>
      </c>
      <c r="AV3674" t="n">
        <v>-1060</v>
      </c>
      <c r="AW3674" t="n">
        <v>-20</v>
      </c>
      <c r="AY3674" t="n">
        <v>160</v>
      </c>
      <c r="AZ3674" t="n">
        <v>-5</v>
      </c>
      <c r="BA3674" t="n">
        <v>40</v>
      </c>
    </row>
    <row r="3675">
      <c r="A3675" t="inlineStr">
        <is>
          <t>Consolidated operating expense excluding fuel and special items</t>
        </is>
      </c>
      <c r="C3675" t="inlineStr">
        <is>
          <t>Million</t>
        </is>
      </c>
      <c r="D3675" t="inlineStr">
        <is>
          <t>QQQQ</t>
        </is>
      </c>
      <c r="AU3675" t="n">
        <v>6935</v>
      </c>
      <c r="AV3675" t="n">
        <v>7508</v>
      </c>
      <c r="AW3675" t="n">
        <v>8073</v>
      </c>
      <c r="AY3675" t="n">
        <v>7988</v>
      </c>
      <c r="AZ3675" t="n">
        <v>8408</v>
      </c>
      <c r="BA3675" t="n">
        <v>8657</v>
      </c>
    </row>
    <row r="3676">
      <c r="A3676" t="inlineStr">
        <is>
          <t>Consolidated operating expense excluding fuel and special items-c</t>
        </is>
      </c>
      <c r="I3676">
        <f>I3672-I3674-I3673</f>
        <v/>
      </c>
      <c r="N3676">
        <f>N3672-N3674-N3673</f>
        <v/>
      </c>
      <c r="S3676">
        <f>S3672-S3674-S3673</f>
        <v/>
      </c>
      <c r="X3676">
        <f>X3672-X3674-X3673</f>
        <v/>
      </c>
      <c r="AC3676">
        <f>AC3672-AC3674-AC3673</f>
        <v/>
      </c>
      <c r="AH3676">
        <f>AH3672-AH3674-AH3673</f>
        <v/>
      </c>
      <c r="AM3676">
        <f>AM3672-AM3674-AM3673</f>
        <v/>
      </c>
      <c r="AR3676">
        <f>AR3672-AR3674-AR3673</f>
        <v/>
      </c>
      <c r="AU3676">
        <f>AU3672-AU3674-AU3673</f>
        <v/>
      </c>
      <c r="AV3676">
        <f>AV3672-AV3674-AV3673</f>
        <v/>
      </c>
      <c r="AW3676">
        <f>AW3672-AW3674-AW3673</f>
        <v/>
      </c>
      <c r="AY3676">
        <f>AY3672-AY3674-AY3673</f>
        <v/>
      </c>
      <c r="AZ3676">
        <f>AZ3672-AZ3674-AZ3673</f>
        <v/>
      </c>
      <c r="BA3676">
        <f>BA3672-BA3674-BA3673</f>
        <v/>
      </c>
    </row>
    <row r="3677">
      <c r="A3677" t="inlineStr">
        <is>
          <t>Sum check</t>
        </is>
      </c>
      <c r="I3677">
        <f>I3675-I3676</f>
        <v/>
      </c>
      <c r="N3677">
        <f>N3675-N3676</f>
        <v/>
      </c>
      <c r="S3677">
        <f>S3675-S3676</f>
        <v/>
      </c>
      <c r="X3677">
        <f>X3675-X3676</f>
        <v/>
      </c>
      <c r="AC3677">
        <f>AC3675-AC3676</f>
        <v/>
      </c>
      <c r="AH3677">
        <f>AH3675-AH3676</f>
        <v/>
      </c>
      <c r="AM3677">
        <f>AM3675-AM3676</f>
        <v/>
      </c>
      <c r="AR3677">
        <f>AR3675-AR3676</f>
        <v/>
      </c>
      <c r="AU3677">
        <f>AU3675-AU3676</f>
        <v/>
      </c>
      <c r="AV3677">
        <f>AV3675-AV3676</f>
        <v/>
      </c>
      <c r="AW3677">
        <f>AW3675-AW3676</f>
        <v/>
      </c>
      <c r="AY3677">
        <f>AY3675-AY3676</f>
        <v/>
      </c>
      <c r="AZ3677">
        <f>AZ3675-AZ3676</f>
        <v/>
      </c>
      <c r="BA3677">
        <f>BA3675-BA3676</f>
        <v/>
      </c>
    </row>
    <row r="3679">
      <c r="A3679" t="inlineStr">
        <is>
          <t>Consolidated CASM (cts)</t>
        </is>
      </c>
      <c r="C3679" t="inlineStr">
        <is>
          <t>Actual</t>
        </is>
      </c>
      <c r="D3679" t="inlineStr">
        <is>
          <t>QQQQ</t>
        </is>
      </c>
      <c r="AU3679" t="n">
        <v>12.99</v>
      </c>
      <c r="AV3679" t="n">
        <v>13.76</v>
      </c>
      <c r="AW3679" t="n">
        <v>16.78</v>
      </c>
      <c r="AY3679" t="n">
        <v>17.98</v>
      </c>
      <c r="AZ3679" t="n">
        <v>18.79</v>
      </c>
      <c r="BA3679" t="n">
        <v>18.36</v>
      </c>
    </row>
    <row r="3680">
      <c r="A3680" t="inlineStr">
        <is>
          <t>Consolidated CASM excluding fuel and special items (Non-GAAP) (cts)</t>
        </is>
      </c>
      <c r="C3680" t="inlineStr">
        <is>
          <t>Actual</t>
        </is>
      </c>
      <c r="D3680" t="inlineStr">
        <is>
          <t>QQQQ</t>
        </is>
      </c>
      <c r="AU3680" t="n">
        <v>12.7</v>
      </c>
      <c r="AV3680" t="n">
        <v>12.29</v>
      </c>
      <c r="AW3680" t="n">
        <v>13.21</v>
      </c>
      <c r="AY3680" t="n">
        <v>13.42</v>
      </c>
      <c r="AZ3680" t="n">
        <v>12.7</v>
      </c>
      <c r="BA3680" t="n">
        <v>12.62</v>
      </c>
    </row>
    <row r="3681">
      <c r="A3681" t="inlineStr">
        <is>
          <t>YOY (%)</t>
        </is>
      </c>
      <c r="C3681" t="inlineStr">
        <is>
          <t>Percent</t>
        </is>
      </c>
      <c r="D3681" t="inlineStr">
        <is>
          <t>QQQQ</t>
        </is>
      </c>
      <c r="AU3681" t="n">
        <v>12</v>
      </c>
      <c r="AV3681" t="n">
        <v>11</v>
      </c>
      <c r="AW3681" t="n">
        <v>14</v>
      </c>
      <c r="AY3681" t="n">
        <v>13</v>
      </c>
      <c r="AZ3681" t="n">
        <v>12</v>
      </c>
      <c r="BA3681" t="n">
        <v>14</v>
      </c>
    </row>
    <row r="3682">
      <c r="A3682" t="inlineStr">
        <is>
          <t xml:space="preserve">Consolidated ASMs </t>
        </is>
      </c>
      <c r="C3682" t="inlineStr">
        <is>
          <t>Billion</t>
        </is>
      </c>
      <c r="D3682" t="inlineStr">
        <is>
          <t>QQQQ</t>
        </is>
      </c>
      <c r="AU3682" t="n">
        <v>54.6</v>
      </c>
      <c r="AV3682" t="n">
        <v>61.1</v>
      </c>
      <c r="AW3682" t="n">
        <v>61.1</v>
      </c>
      <c r="AY3682" t="n">
        <v>59.5</v>
      </c>
      <c r="AZ3682" t="n">
        <v>66.2</v>
      </c>
      <c r="BA3682" t="n">
        <v>68.59999999999999</v>
      </c>
    </row>
    <row r="3683">
      <c r="A3683" t="inlineStr">
        <is>
          <t>Other non-operating (income)/expense</t>
        </is>
      </c>
      <c r="C3683" t="inlineStr">
        <is>
          <t>Million</t>
        </is>
      </c>
      <c r="D3683" t="inlineStr">
        <is>
          <t>QQQQ</t>
        </is>
      </c>
      <c r="AZ3683" t="n">
        <v>415</v>
      </c>
      <c r="BA3683" t="n">
        <v>270</v>
      </c>
    </row>
    <row r="3684">
      <c r="A3684" t="inlineStr">
        <is>
          <t>Less non operating expense</t>
        </is>
      </c>
      <c r="C3684" t="inlineStr">
        <is>
          <t>Million</t>
        </is>
      </c>
      <c r="D3684" t="inlineStr">
        <is>
          <t>QQQQ</t>
        </is>
      </c>
      <c r="AZ3684" t="n">
        <v>90</v>
      </c>
      <c r="BA3684" t="n">
        <v>-60</v>
      </c>
    </row>
    <row r="3685">
      <c r="A3685" t="inlineStr">
        <is>
          <t>Other non-operating (income)/expense excluding special items</t>
        </is>
      </c>
      <c r="C3685" t="inlineStr">
        <is>
          <t>Million</t>
        </is>
      </c>
      <c r="D3685" t="inlineStr">
        <is>
          <t>QQQQ</t>
        </is>
      </c>
      <c r="AZ3685" t="n">
        <v>325</v>
      </c>
      <c r="BA3685" t="n">
        <v>330</v>
      </c>
    </row>
    <row r="3686">
      <c r="A3686" t="inlineStr">
        <is>
          <t>Other non-operating (income)/expense excluding special items-c</t>
        </is>
      </c>
      <c r="I3686">
        <f>I3683-I3684</f>
        <v/>
      </c>
      <c r="N3686">
        <f>N3683-N3684</f>
        <v/>
      </c>
      <c r="S3686">
        <f>S3683-S3684</f>
        <v/>
      </c>
      <c r="X3686">
        <f>X3683-X3684</f>
        <v/>
      </c>
      <c r="AC3686">
        <f>AC3683-AC3684</f>
        <v/>
      </c>
      <c r="AH3686">
        <f>AH3683-AH3684</f>
        <v/>
      </c>
      <c r="AM3686">
        <f>AM3683-AM3684</f>
        <v/>
      </c>
      <c r="AR3686">
        <f>AR3683-AR3684</f>
        <v/>
      </c>
      <c r="AV3686">
        <f>AV3683-AV3684</f>
        <v/>
      </c>
      <c r="AZ3686">
        <f>AZ3683-AZ3684</f>
        <v/>
      </c>
      <c r="BA3686">
        <f>BA3683-BA3684</f>
        <v/>
      </c>
    </row>
    <row r="3687">
      <c r="A3687" t="inlineStr">
        <is>
          <t>Sum check</t>
        </is>
      </c>
      <c r="I3687">
        <f>I3685-I3686</f>
        <v/>
      </c>
      <c r="N3687">
        <f>N3685-N3686</f>
        <v/>
      </c>
      <c r="S3687">
        <f>S3685-S3686</f>
        <v/>
      </c>
      <c r="X3687">
        <f>X3685-X3686</f>
        <v/>
      </c>
      <c r="AC3687">
        <f>AC3685-AC3686</f>
        <v/>
      </c>
      <c r="AH3687">
        <f>AH3685-AH3686</f>
        <v/>
      </c>
      <c r="AM3687">
        <f>AM3685-AM3686</f>
        <v/>
      </c>
      <c r="AR3687">
        <f>AR3685-AR3686</f>
        <v/>
      </c>
      <c r="AV3687">
        <f>AV3685-AV3686</f>
        <v/>
      </c>
      <c r="AZ3687">
        <f>AZ3685-AZ3686</f>
        <v/>
      </c>
      <c r="BA3687">
        <f>BA3685-BA3686</f>
        <v/>
      </c>
    </row>
    <row r="3689">
      <c r="A3689" t="inlineStr">
        <is>
          <t>Guidance</t>
        </is>
      </c>
    </row>
    <row r="3690">
      <c r="A3690" t="inlineStr">
        <is>
          <t>Low</t>
        </is>
      </c>
    </row>
    <row r="3691">
      <c r="A3691" t="inlineStr">
        <is>
          <t>Mainline</t>
        </is>
      </c>
    </row>
    <row r="3692">
      <c r="A3692" t="inlineStr">
        <is>
          <t>Mainline operating expenses</t>
        </is>
      </c>
      <c r="C3692" t="inlineStr">
        <is>
          <t>Million</t>
        </is>
      </c>
      <c r="D3692" t="inlineStr">
        <is>
          <t>QQQQ</t>
        </is>
      </c>
      <c r="K3692" t="n">
        <v>7778</v>
      </c>
      <c r="L3692" t="n">
        <v>7977</v>
      </c>
    </row>
    <row r="3693">
      <c r="A3693" t="inlineStr">
        <is>
          <t>Less mainline fuel</t>
        </is>
      </c>
      <c r="C3693" t="inlineStr">
        <is>
          <t>Million</t>
        </is>
      </c>
      <c r="D3693" t="inlineStr">
        <is>
          <t>QQQQ</t>
        </is>
      </c>
      <c r="K3693" t="n">
        <v>2686</v>
      </c>
      <c r="L3693" t="n">
        <v>2820</v>
      </c>
    </row>
    <row r="3694">
      <c r="A3694" t="inlineStr">
        <is>
          <t>Mainline operating expense excluding fuel, special items and profit sharing</t>
        </is>
      </c>
      <c r="C3694" t="inlineStr">
        <is>
          <t>Million</t>
        </is>
      </c>
      <c r="D3694" t="inlineStr">
        <is>
          <t>QQQQ</t>
        </is>
      </c>
      <c r="K3694" t="n">
        <v>5092</v>
      </c>
      <c r="L3694" t="n">
        <v>5157</v>
      </c>
    </row>
    <row r="3695">
      <c r="A3695" t="inlineStr">
        <is>
          <t>Mainline operating expense excluding fuel, special items and profit sharing-c</t>
        </is>
      </c>
      <c r="I3695">
        <f>I3692-I3693</f>
        <v/>
      </c>
      <c r="K3695">
        <f>K3692-K3693</f>
        <v/>
      </c>
      <c r="L3695">
        <f>L3692-L3693</f>
        <v/>
      </c>
      <c r="N3695">
        <f>N3692-N3693</f>
        <v/>
      </c>
      <c r="S3695">
        <f>S3692-S3693</f>
        <v/>
      </c>
      <c r="X3695">
        <f>X3692-X3693</f>
        <v/>
      </c>
      <c r="AC3695">
        <f>AC3692-AC3693</f>
        <v/>
      </c>
      <c r="AH3695">
        <f>AH3692-AH3693</f>
        <v/>
      </c>
      <c r="AM3695">
        <f>AM3692-AM3693</f>
        <v/>
      </c>
      <c r="AR3695">
        <f>AR3692-AR3693</f>
        <v/>
      </c>
      <c r="AV3695">
        <f>AV3692-AV3693</f>
        <v/>
      </c>
    </row>
    <row r="3696">
      <c r="A3696" t="inlineStr">
        <is>
          <t>Sum check</t>
        </is>
      </c>
      <c r="I3696">
        <f>I3694-I3695</f>
        <v/>
      </c>
      <c r="K3696">
        <f>K3694-K3695</f>
        <v/>
      </c>
      <c r="L3696">
        <f>L3694-L3695</f>
        <v/>
      </c>
      <c r="N3696">
        <f>N3694-N3695</f>
        <v/>
      </c>
      <c r="S3696">
        <f>S3694-S3695</f>
        <v/>
      </c>
      <c r="X3696">
        <f>X3694-X3695</f>
        <v/>
      </c>
      <c r="AC3696">
        <f>AC3694-AC3695</f>
        <v/>
      </c>
      <c r="AH3696">
        <f>AH3694-AH3695</f>
        <v/>
      </c>
      <c r="AM3696">
        <f>AM3694-AM3695</f>
        <v/>
      </c>
      <c r="AR3696">
        <f>AR3694-AR3695</f>
        <v/>
      </c>
      <c r="AV3696">
        <f>AV3694-AV3695</f>
        <v/>
      </c>
    </row>
    <row r="3698">
      <c r="A3698" t="inlineStr">
        <is>
          <t xml:space="preserve">Mainline CASM </t>
        </is>
      </c>
      <c r="C3698" t="inlineStr">
        <is>
          <t>Actual</t>
        </is>
      </c>
      <c r="D3698" t="inlineStr">
        <is>
          <t>QQQQ</t>
        </is>
      </c>
      <c r="K3698" t="n">
        <v>13.69</v>
      </c>
      <c r="L3698" t="n">
        <v>13.08</v>
      </c>
    </row>
    <row r="3699">
      <c r="A3699" t="inlineStr">
        <is>
          <t>Mainline CASM excluding fuel, special items and profit sharing (Non-GAAP)</t>
        </is>
      </c>
      <c r="C3699" t="inlineStr">
        <is>
          <t>Actual</t>
        </is>
      </c>
      <c r="D3699" t="inlineStr">
        <is>
          <t>QQQQ</t>
        </is>
      </c>
      <c r="K3699" t="n">
        <v>8.960000000000001</v>
      </c>
      <c r="L3699" t="n">
        <v>8.449999999999999</v>
      </c>
    </row>
    <row r="3700">
      <c r="A3700" t="inlineStr">
        <is>
          <t xml:space="preserve">Mainline ASMs </t>
        </is>
      </c>
      <c r="C3700" t="inlineStr">
        <is>
          <t>Billion</t>
        </is>
      </c>
      <c r="D3700" t="inlineStr">
        <is>
          <t>QQQQ</t>
        </is>
      </c>
      <c r="K3700" t="n">
        <v>56.8</v>
      </c>
      <c r="L3700" t="n">
        <v>61</v>
      </c>
    </row>
    <row r="3702">
      <c r="A3702" t="inlineStr">
        <is>
          <t>Regional</t>
        </is>
      </c>
    </row>
    <row r="3703">
      <c r="A3703" t="inlineStr">
        <is>
          <t>Regional operating expenses</t>
        </is>
      </c>
      <c r="C3703" t="inlineStr">
        <is>
          <t>Million</t>
        </is>
      </c>
      <c r="D3703" t="inlineStr">
        <is>
          <t>QQQQ</t>
        </is>
      </c>
      <c r="K3703" t="n">
        <v>1585</v>
      </c>
      <c r="L3703" t="n">
        <v>1647</v>
      </c>
    </row>
    <row r="3704">
      <c r="A3704" t="inlineStr">
        <is>
          <t>Less regional fuel expense</t>
        </is>
      </c>
      <c r="C3704" t="inlineStr">
        <is>
          <t>Million</t>
        </is>
      </c>
      <c r="D3704" t="inlineStr">
        <is>
          <t>QQQQ</t>
        </is>
      </c>
      <c r="K3704" t="n">
        <v>494</v>
      </c>
      <c r="L3704" t="n">
        <v>529</v>
      </c>
    </row>
    <row r="3705">
      <c r="A3705" t="inlineStr">
        <is>
          <t>Regional operating expenses excluding fuel and special items</t>
        </is>
      </c>
      <c r="C3705" t="inlineStr">
        <is>
          <t>Million</t>
        </is>
      </c>
      <c r="D3705" t="inlineStr">
        <is>
          <t>QQQQ</t>
        </is>
      </c>
      <c r="K3705" t="n">
        <v>1090</v>
      </c>
      <c r="L3705" t="n">
        <v>1118</v>
      </c>
    </row>
    <row r="3706">
      <c r="A3706" t="inlineStr">
        <is>
          <t>Regional operating expenses excluding fuel and special items-c</t>
        </is>
      </c>
      <c r="I3706">
        <f>I3703-I3704</f>
        <v/>
      </c>
      <c r="K3706">
        <f>K3703-K3704</f>
        <v/>
      </c>
      <c r="L3706">
        <f>L3703-L3704</f>
        <v/>
      </c>
      <c r="N3706">
        <f>N3703-N3704</f>
        <v/>
      </c>
      <c r="S3706">
        <f>S3703-S3704</f>
        <v/>
      </c>
      <c r="X3706">
        <f>X3703-X3704</f>
        <v/>
      </c>
      <c r="AC3706">
        <f>AC3703-AC3704</f>
        <v/>
      </c>
      <c r="AH3706">
        <f>AH3703-AH3704</f>
        <v/>
      </c>
      <c r="AM3706">
        <f>AM3703-AM3704</f>
        <v/>
      </c>
      <c r="AR3706">
        <f>AR3703-AR3704</f>
        <v/>
      </c>
      <c r="AV3706">
        <f>AV3703-AV3704</f>
        <v/>
      </c>
    </row>
    <row r="3707">
      <c r="A3707" t="inlineStr">
        <is>
          <t>Sum check</t>
        </is>
      </c>
      <c r="I3707">
        <f>I3705-I3706</f>
        <v/>
      </c>
      <c r="K3707">
        <f>K3705-K3706</f>
        <v/>
      </c>
      <c r="L3707">
        <f>L3705-L3706</f>
        <v/>
      </c>
      <c r="N3707">
        <f>N3705-N3706</f>
        <v/>
      </c>
      <c r="S3707">
        <f>S3705-S3706</f>
        <v/>
      </c>
      <c r="X3707">
        <f>X3705-X3706</f>
        <v/>
      </c>
      <c r="AC3707">
        <f>AC3705-AC3706</f>
        <v/>
      </c>
      <c r="AH3707">
        <f>AH3705-AH3706</f>
        <v/>
      </c>
      <c r="AM3707">
        <f>AM3705-AM3706</f>
        <v/>
      </c>
      <c r="AR3707">
        <f>AR3705-AR3706</f>
        <v/>
      </c>
      <c r="AV3707">
        <f>AV3705-AV3706</f>
        <v/>
      </c>
    </row>
    <row r="3709">
      <c r="A3709" t="inlineStr">
        <is>
          <t xml:space="preserve">Regional CASM </t>
        </is>
      </c>
      <c r="C3709" t="inlineStr">
        <is>
          <t>Actual</t>
        </is>
      </c>
      <c r="D3709" t="inlineStr">
        <is>
          <t>QQQQ</t>
        </is>
      </c>
      <c r="K3709" t="n">
        <v>24.16</v>
      </c>
      <c r="L3709" t="n">
        <v>23.23</v>
      </c>
    </row>
    <row r="3710">
      <c r="A3710" t="inlineStr">
        <is>
          <t xml:space="preserve">Regional CASM excluding fuel and special items Non-GAAP </t>
        </is>
      </c>
      <c r="C3710" t="inlineStr">
        <is>
          <t>Actual</t>
        </is>
      </c>
      <c r="D3710" t="inlineStr">
        <is>
          <t>QQQQ</t>
        </is>
      </c>
      <c r="K3710" t="n">
        <v>16.62</v>
      </c>
      <c r="L3710" t="n">
        <v>15.77</v>
      </c>
    </row>
    <row r="3711">
      <c r="A3711" t="inlineStr">
        <is>
          <t xml:space="preserve">Regional ASMs </t>
        </is>
      </c>
      <c r="C3711" t="inlineStr">
        <is>
          <t>Billion</t>
        </is>
      </c>
      <c r="D3711" t="inlineStr">
        <is>
          <t>QQQQ</t>
        </is>
      </c>
      <c r="K3711" t="n">
        <v>6.56</v>
      </c>
      <c r="L3711" t="n">
        <v>7.09</v>
      </c>
    </row>
    <row r="3713">
      <c r="A3713" t="inlineStr">
        <is>
          <t>Other revenues</t>
        </is>
      </c>
    </row>
    <row r="3714">
      <c r="A3714" t="inlineStr">
        <is>
          <t>Other revenues</t>
        </is>
      </c>
      <c r="C3714" t="inlineStr">
        <is>
          <t>Million</t>
        </is>
      </c>
      <c r="D3714" t="inlineStr">
        <is>
          <t>QQQQ</t>
        </is>
      </c>
      <c r="K3714" t="n">
        <v>1120</v>
      </c>
    </row>
    <row r="3715">
      <c r="A3715" t="inlineStr">
        <is>
          <t>Other revenues excluding special items</t>
        </is>
      </c>
      <c r="C3715" t="inlineStr">
        <is>
          <t>Million</t>
        </is>
      </c>
      <c r="D3715" t="inlineStr">
        <is>
          <t>QQQQ</t>
        </is>
      </c>
      <c r="K3715" t="n">
        <v>1120</v>
      </c>
    </row>
    <row r="3717">
      <c r="A3717" t="inlineStr">
        <is>
          <t>Interest expense</t>
        </is>
      </c>
    </row>
    <row r="3718">
      <c r="A3718" t="inlineStr">
        <is>
          <t>Interest expense</t>
        </is>
      </c>
      <c r="C3718" t="inlineStr">
        <is>
          <t>Million</t>
        </is>
      </c>
      <c r="D3718" t="inlineStr">
        <is>
          <t>QQQQ</t>
        </is>
      </c>
      <c r="K3718" t="n">
        <v>212</v>
      </c>
      <c r="L3718" t="n">
        <v>215</v>
      </c>
    </row>
    <row r="3719">
      <c r="A3719" t="inlineStr">
        <is>
          <t>Interest expense excluding special items</t>
        </is>
      </c>
      <c r="C3719" t="inlineStr">
        <is>
          <t>Million</t>
        </is>
      </c>
      <c r="D3719" t="inlineStr">
        <is>
          <t>QQQQ</t>
        </is>
      </c>
      <c r="K3719" t="n">
        <v>212</v>
      </c>
      <c r="L3719" t="n">
        <v>215</v>
      </c>
    </row>
    <row r="3721">
      <c r="A3721" t="inlineStr">
        <is>
          <t>Other non-operating (income)/expense</t>
        </is>
      </c>
    </row>
    <row r="3722">
      <c r="A3722" t="inlineStr">
        <is>
          <t>Other non-operating income/expense</t>
        </is>
      </c>
      <c r="C3722" t="inlineStr">
        <is>
          <t>Million</t>
        </is>
      </c>
      <c r="D3722" t="inlineStr">
        <is>
          <t>QQQQ</t>
        </is>
      </c>
      <c r="K3722" t="n">
        <v>10</v>
      </c>
      <c r="L3722" t="n">
        <v>30</v>
      </c>
    </row>
    <row r="3723">
      <c r="A3723" t="inlineStr">
        <is>
          <t>Less special items</t>
        </is>
      </c>
      <c r="C3723" t="inlineStr">
        <is>
          <t>Million</t>
        </is>
      </c>
      <c r="D3723" t="inlineStr">
        <is>
          <t>QQQQ</t>
        </is>
      </c>
      <c r="L3723" t="n">
        <v>40</v>
      </c>
    </row>
    <row r="3724">
      <c r="A3724" t="inlineStr">
        <is>
          <t>Other non-operating income/expense excluding special items</t>
        </is>
      </c>
      <c r="C3724" t="inlineStr">
        <is>
          <t>Million</t>
        </is>
      </c>
      <c r="D3724" t="inlineStr">
        <is>
          <t>QQQQ</t>
        </is>
      </c>
      <c r="K3724" t="n">
        <v>10</v>
      </c>
      <c r="L3724" t="n">
        <v>-10</v>
      </c>
    </row>
    <row r="3725">
      <c r="A3725" t="inlineStr">
        <is>
          <t>Other non-operating income/expense excluding special items-c</t>
        </is>
      </c>
      <c r="I3725">
        <f>I3722-I3723</f>
        <v/>
      </c>
      <c r="K3725">
        <f>K3722-K3723</f>
        <v/>
      </c>
      <c r="L3725">
        <f>L3722-L3723</f>
        <v/>
      </c>
      <c r="N3725">
        <f>N3722-N3723</f>
        <v/>
      </c>
      <c r="S3725">
        <f>S3722-S3723</f>
        <v/>
      </c>
      <c r="X3725">
        <f>X3722-X3723</f>
        <v/>
      </c>
      <c r="AC3725">
        <f>AC3722-AC3723</f>
        <v/>
      </c>
      <c r="AH3725">
        <f>AH3722-AH3723</f>
        <v/>
      </c>
      <c r="AM3725">
        <f>AM3722-AM3723</f>
        <v/>
      </c>
      <c r="AR3725">
        <f>AR3722-AR3723</f>
        <v/>
      </c>
      <c r="AV3725">
        <f>AV3722-AV3723</f>
        <v/>
      </c>
    </row>
    <row r="3726">
      <c r="A3726" t="inlineStr">
        <is>
          <t>Sum check</t>
        </is>
      </c>
      <c r="I3726">
        <f>I3724-I3725</f>
        <v/>
      </c>
      <c r="K3726">
        <f>K3724-K3725</f>
        <v/>
      </c>
      <c r="L3726">
        <f>L3724-L3725</f>
        <v/>
      </c>
      <c r="N3726">
        <f>N3724-N3725</f>
        <v/>
      </c>
      <c r="S3726">
        <f>S3724-S3725</f>
        <v/>
      </c>
      <c r="X3726">
        <f>X3724-X3725</f>
        <v/>
      </c>
      <c r="AC3726">
        <f>AC3724-AC3725</f>
        <v/>
      </c>
      <c r="AH3726">
        <f>AH3724-AH3725</f>
        <v/>
      </c>
      <c r="AM3726">
        <f>AM3724-AM3725</f>
        <v/>
      </c>
      <c r="AR3726">
        <f>AR3724-AR3725</f>
        <v/>
      </c>
      <c r="AV3726">
        <f>AV3724-AV3725</f>
        <v/>
      </c>
    </row>
    <row r="3728">
      <c r="A3728" t="inlineStr">
        <is>
          <t>High</t>
        </is>
      </c>
    </row>
    <row r="3729">
      <c r="A3729" t="inlineStr">
        <is>
          <t>Mainline</t>
        </is>
      </c>
    </row>
    <row r="3730">
      <c r="A3730" t="inlineStr">
        <is>
          <t>Mainline operating expenses</t>
        </is>
      </c>
      <c r="C3730" t="inlineStr">
        <is>
          <t>Million</t>
        </is>
      </c>
      <c r="D3730" t="inlineStr">
        <is>
          <t>QQQQ</t>
        </is>
      </c>
      <c r="K3730" t="n">
        <v>7919</v>
      </c>
      <c r="L3730" t="n">
        <v>8126</v>
      </c>
    </row>
    <row r="3731">
      <c r="A3731" t="inlineStr">
        <is>
          <t>Less mainline fuel</t>
        </is>
      </c>
      <c r="C3731" t="inlineStr">
        <is>
          <t>Million</t>
        </is>
      </c>
      <c r="D3731" t="inlineStr">
        <is>
          <t>QQQQ</t>
        </is>
      </c>
      <c r="K3731" t="n">
        <v>2729</v>
      </c>
      <c r="L3731" t="n">
        <v>2867</v>
      </c>
    </row>
    <row r="3732">
      <c r="A3732" t="inlineStr">
        <is>
          <t>Mainline operating expense excluding fuel, special items and profit sharing</t>
        </is>
      </c>
      <c r="C3732" t="inlineStr">
        <is>
          <t>Million</t>
        </is>
      </c>
      <c r="D3732" t="inlineStr">
        <is>
          <t>QQQQ</t>
        </is>
      </c>
      <c r="K3732" t="n">
        <v>5190</v>
      </c>
      <c r="L3732" t="n">
        <v>5259</v>
      </c>
    </row>
    <row r="3733">
      <c r="A3733" t="inlineStr">
        <is>
          <t>Mainline operating expense excluding fuel, special items and profit sharing-c</t>
        </is>
      </c>
      <c r="I3733">
        <f>I3730-I3731</f>
        <v/>
      </c>
      <c r="K3733">
        <f>K3730-K3731</f>
        <v/>
      </c>
      <c r="L3733">
        <f>L3730-L3731</f>
        <v/>
      </c>
      <c r="N3733">
        <f>N3730-N3731</f>
        <v/>
      </c>
      <c r="S3733">
        <f>S3730-S3731</f>
        <v/>
      </c>
      <c r="X3733">
        <f>X3730-X3731</f>
        <v/>
      </c>
      <c r="AC3733">
        <f>AC3730-AC3731</f>
        <v/>
      </c>
      <c r="AH3733">
        <f>AH3730-AH3731</f>
        <v/>
      </c>
      <c r="AM3733">
        <f>AM3730-AM3731</f>
        <v/>
      </c>
      <c r="AR3733">
        <f>AR3730-AR3731</f>
        <v/>
      </c>
      <c r="AV3733">
        <f>AV3730-AV3731</f>
        <v/>
      </c>
    </row>
    <row r="3734">
      <c r="A3734" t="inlineStr">
        <is>
          <t>Sum check</t>
        </is>
      </c>
      <c r="I3734">
        <f>I3732-I3733</f>
        <v/>
      </c>
      <c r="K3734">
        <f>K3732-K3733</f>
        <v/>
      </c>
      <c r="L3734">
        <f>L3732-L3733</f>
        <v/>
      </c>
      <c r="N3734">
        <f>N3732-N3733</f>
        <v/>
      </c>
      <c r="S3734">
        <f>S3732-S3733</f>
        <v/>
      </c>
      <c r="X3734">
        <f>X3732-X3733</f>
        <v/>
      </c>
      <c r="AC3734">
        <f>AC3732-AC3733</f>
        <v/>
      </c>
      <c r="AH3734">
        <f>AH3732-AH3733</f>
        <v/>
      </c>
      <c r="AM3734">
        <f>AM3732-AM3733</f>
        <v/>
      </c>
      <c r="AR3734">
        <f>AR3732-AR3733</f>
        <v/>
      </c>
      <c r="AV3734">
        <f>AV3732-AV3733</f>
        <v/>
      </c>
    </row>
    <row r="3736">
      <c r="A3736" t="inlineStr">
        <is>
          <t xml:space="preserve">Mainline CASM </t>
        </is>
      </c>
      <c r="C3736" t="inlineStr">
        <is>
          <t>Actual</t>
        </is>
      </c>
      <c r="D3736" t="inlineStr">
        <is>
          <t>QQQQ</t>
        </is>
      </c>
      <c r="K3736" t="n">
        <v>13.94</v>
      </c>
      <c r="L3736" t="n">
        <v>13.32</v>
      </c>
    </row>
    <row r="3737">
      <c r="A3737" t="inlineStr">
        <is>
          <t>Mainline CASM excluding fuel, special items and profit sharing (Non-GAAP)</t>
        </is>
      </c>
      <c r="C3737" t="inlineStr">
        <is>
          <t>Actual</t>
        </is>
      </c>
      <c r="D3737" t="inlineStr">
        <is>
          <t>QQQQ</t>
        </is>
      </c>
      <c r="K3737" t="n">
        <v>9.140000000000001</v>
      </c>
      <c r="L3737" t="n">
        <v>8.619999999999999</v>
      </c>
    </row>
    <row r="3738">
      <c r="A3738" t="inlineStr">
        <is>
          <t xml:space="preserve">Mainline ASMs </t>
        </is>
      </c>
      <c r="C3738" t="inlineStr">
        <is>
          <t>Billion</t>
        </is>
      </c>
      <c r="D3738" t="inlineStr">
        <is>
          <t>QQQQ</t>
        </is>
      </c>
      <c r="K3738" t="n">
        <v>56.8</v>
      </c>
      <c r="L3738" t="n">
        <v>61</v>
      </c>
    </row>
    <row r="3740">
      <c r="A3740" t="inlineStr">
        <is>
          <t>Regional</t>
        </is>
      </c>
    </row>
    <row r="3741">
      <c r="A3741" t="inlineStr">
        <is>
          <t>Regional operating expenses</t>
        </is>
      </c>
      <c r="C3741" t="inlineStr">
        <is>
          <t>Million</t>
        </is>
      </c>
      <c r="D3741" t="inlineStr">
        <is>
          <t>QQQQ</t>
        </is>
      </c>
      <c r="K3741" t="n">
        <v>1613</v>
      </c>
      <c r="L3741" t="n">
        <v>1677</v>
      </c>
    </row>
    <row r="3742">
      <c r="A3742" t="inlineStr">
        <is>
          <t>Less regional fuel expense</t>
        </is>
      </c>
      <c r="C3742" t="inlineStr">
        <is>
          <t>Million</t>
        </is>
      </c>
      <c r="D3742" t="inlineStr">
        <is>
          <t>QQQQ</t>
        </is>
      </c>
      <c r="K3742" t="n">
        <v>502</v>
      </c>
      <c r="L3742" t="n">
        <v>538</v>
      </c>
    </row>
    <row r="3743">
      <c r="A3743" t="inlineStr">
        <is>
          <t>Regional operating expenses excluding fuel and special items</t>
        </is>
      </c>
      <c r="C3743" t="inlineStr">
        <is>
          <t>Million</t>
        </is>
      </c>
      <c r="D3743" t="inlineStr">
        <is>
          <t>QQQQ</t>
        </is>
      </c>
      <c r="K3743" t="n">
        <v>1111</v>
      </c>
      <c r="L3743" t="n">
        <v>1139</v>
      </c>
    </row>
    <row r="3744">
      <c r="A3744" t="inlineStr">
        <is>
          <t>Regional operating expenses excluding fuel and special items-c</t>
        </is>
      </c>
      <c r="I3744">
        <f>I3741-I3742</f>
        <v/>
      </c>
      <c r="K3744">
        <f>K3741-K3742</f>
        <v/>
      </c>
      <c r="L3744">
        <f>L3741-L3742</f>
        <v/>
      </c>
      <c r="N3744">
        <f>N3741-N3742</f>
        <v/>
      </c>
      <c r="S3744">
        <f>S3741-S3742</f>
        <v/>
      </c>
      <c r="X3744">
        <f>X3741-X3742</f>
        <v/>
      </c>
      <c r="AC3744">
        <f>AC3741-AC3742</f>
        <v/>
      </c>
      <c r="AH3744">
        <f>AH3741-AH3742</f>
        <v/>
      </c>
      <c r="AM3744">
        <f>AM3741-AM3742</f>
        <v/>
      </c>
      <c r="AR3744">
        <f>AR3741-AR3742</f>
        <v/>
      </c>
      <c r="AV3744">
        <f>AV3741-AV3742</f>
        <v/>
      </c>
    </row>
    <row r="3745">
      <c r="A3745" t="inlineStr">
        <is>
          <t>Sum check</t>
        </is>
      </c>
      <c r="I3745">
        <f>I3743-I3744</f>
        <v/>
      </c>
      <c r="K3745">
        <f>K3743-K3744</f>
        <v/>
      </c>
      <c r="L3745">
        <f>L3743-L3744</f>
        <v/>
      </c>
      <c r="N3745">
        <f>N3743-N3744</f>
        <v/>
      </c>
      <c r="S3745">
        <f>S3743-S3744</f>
        <v/>
      </c>
      <c r="X3745">
        <f>X3743-X3744</f>
        <v/>
      </c>
      <c r="AC3745">
        <f>AC3743-AC3744</f>
        <v/>
      </c>
      <c r="AH3745">
        <f>AH3743-AH3744</f>
        <v/>
      </c>
      <c r="AM3745">
        <f>AM3743-AM3744</f>
        <v/>
      </c>
      <c r="AR3745">
        <f>AR3743-AR3744</f>
        <v/>
      </c>
      <c r="AV3745">
        <f>AV3743-AV3744</f>
        <v/>
      </c>
    </row>
    <row r="3747">
      <c r="A3747" t="inlineStr">
        <is>
          <t xml:space="preserve">Regional CASM </t>
        </is>
      </c>
      <c r="C3747" t="inlineStr">
        <is>
          <t>Actual</t>
        </is>
      </c>
      <c r="D3747" t="inlineStr">
        <is>
          <t>QQQQ</t>
        </is>
      </c>
      <c r="K3747" t="n">
        <v>24.6</v>
      </c>
      <c r="L3747" t="n">
        <v>23.65</v>
      </c>
    </row>
    <row r="3748">
      <c r="A3748" t="inlineStr">
        <is>
          <t xml:space="preserve">Regional CASM excluding fuel and special items Non-GAAP </t>
        </is>
      </c>
      <c r="C3748" t="inlineStr">
        <is>
          <t>Actual</t>
        </is>
      </c>
      <c r="D3748" t="inlineStr">
        <is>
          <t>QQQQ</t>
        </is>
      </c>
      <c r="K3748" t="n">
        <v>16.94</v>
      </c>
      <c r="L3748" t="n">
        <v>16.07</v>
      </c>
    </row>
    <row r="3749">
      <c r="A3749" t="inlineStr">
        <is>
          <t xml:space="preserve">Regional ASMs </t>
        </is>
      </c>
      <c r="C3749" t="inlineStr">
        <is>
          <t>Billion</t>
        </is>
      </c>
      <c r="D3749" t="inlineStr">
        <is>
          <t>QQQQ</t>
        </is>
      </c>
      <c r="K3749" t="n">
        <v>6.56</v>
      </c>
      <c r="L3749" t="n">
        <v>7.09</v>
      </c>
    </row>
    <row r="3751">
      <c r="A3751" t="inlineStr">
        <is>
          <t>Other revenues</t>
        </is>
      </c>
    </row>
    <row r="3752">
      <c r="A3752" t="inlineStr">
        <is>
          <t>Other revenues</t>
        </is>
      </c>
      <c r="C3752" t="inlineStr">
        <is>
          <t>Million</t>
        </is>
      </c>
      <c r="D3752" t="inlineStr">
        <is>
          <t>QQQQ</t>
        </is>
      </c>
      <c r="K3752" t="n">
        <v>1120</v>
      </c>
    </row>
    <row r="3753">
      <c r="A3753" t="inlineStr">
        <is>
          <t>Other revenues excluding special items</t>
        </is>
      </c>
      <c r="C3753" t="inlineStr">
        <is>
          <t>Million</t>
        </is>
      </c>
      <c r="D3753" t="inlineStr">
        <is>
          <t>QQQQ</t>
        </is>
      </c>
      <c r="K3753" t="n">
        <v>1120</v>
      </c>
    </row>
    <row r="3755">
      <c r="A3755" t="inlineStr">
        <is>
          <t>Interest expense</t>
        </is>
      </c>
    </row>
    <row r="3756">
      <c r="A3756" t="inlineStr">
        <is>
          <t>Interest expense</t>
        </is>
      </c>
      <c r="C3756" t="inlineStr">
        <is>
          <t>Million</t>
        </is>
      </c>
      <c r="D3756" t="inlineStr">
        <is>
          <t>QQQQ</t>
        </is>
      </c>
      <c r="K3756" t="n">
        <v>212</v>
      </c>
      <c r="L3756" t="n">
        <v>215</v>
      </c>
    </row>
    <row r="3757">
      <c r="A3757" t="inlineStr">
        <is>
          <t>Interest expense excluding special items</t>
        </is>
      </c>
      <c r="C3757" t="inlineStr">
        <is>
          <t>Million</t>
        </is>
      </c>
      <c r="D3757" t="inlineStr">
        <is>
          <t>QQQQ</t>
        </is>
      </c>
      <c r="K3757" t="n">
        <v>212</v>
      </c>
      <c r="L3757" t="n">
        <v>215</v>
      </c>
    </row>
    <row r="3759">
      <c r="A3759" t="inlineStr">
        <is>
          <t>Other non-operating (income)/expense</t>
        </is>
      </c>
    </row>
    <row r="3760">
      <c r="A3760" t="inlineStr">
        <is>
          <t>Other non-operating income/expense</t>
        </is>
      </c>
      <c r="C3760" t="inlineStr">
        <is>
          <t>Million</t>
        </is>
      </c>
      <c r="D3760" t="inlineStr">
        <is>
          <t>QQQQ</t>
        </is>
      </c>
      <c r="K3760" t="n">
        <v>10</v>
      </c>
      <c r="L3760" t="n">
        <v>30</v>
      </c>
    </row>
    <row r="3761">
      <c r="A3761" t="inlineStr">
        <is>
          <t>Less special items</t>
        </is>
      </c>
      <c r="C3761" t="inlineStr">
        <is>
          <t>Million</t>
        </is>
      </c>
      <c r="D3761" t="inlineStr">
        <is>
          <t>QQQQ</t>
        </is>
      </c>
      <c r="L3761" t="n">
        <v>40</v>
      </c>
    </row>
    <row r="3762">
      <c r="A3762" t="inlineStr">
        <is>
          <t>Other non-operating income/expense excluding special items</t>
        </is>
      </c>
      <c r="C3762" t="inlineStr">
        <is>
          <t>Million</t>
        </is>
      </c>
      <c r="D3762" t="inlineStr">
        <is>
          <t>QQQQ</t>
        </is>
      </c>
      <c r="K3762" t="n">
        <v>10</v>
      </c>
      <c r="L3762" t="n">
        <v>-10</v>
      </c>
    </row>
    <row r="3763">
      <c r="A3763" t="inlineStr">
        <is>
          <t>Other non-operating income/expense excluding special items-c</t>
        </is>
      </c>
      <c r="I3763">
        <f>I3760-I3761</f>
        <v/>
      </c>
      <c r="K3763">
        <f>K3760-K3761</f>
        <v/>
      </c>
      <c r="L3763">
        <f>L3760-L3761</f>
        <v/>
      </c>
      <c r="N3763">
        <f>N3760-N3761</f>
        <v/>
      </c>
      <c r="S3763">
        <f>S3760-S3761</f>
        <v/>
      </c>
      <c r="X3763">
        <f>X3760-X3761</f>
        <v/>
      </c>
      <c r="AC3763">
        <f>AC3760-AC3761</f>
        <v/>
      </c>
      <c r="AH3763">
        <f>AH3760-AH3761</f>
        <v/>
      </c>
      <c r="AM3763">
        <f>AM3760-AM3761</f>
        <v/>
      </c>
      <c r="AR3763">
        <f>AR3760-AR3761</f>
        <v/>
      </c>
      <c r="AV3763">
        <f>AV3760-AV3761</f>
        <v/>
      </c>
    </row>
    <row r="3764">
      <c r="A3764" t="inlineStr">
        <is>
          <t>Sum check</t>
        </is>
      </c>
      <c r="I3764">
        <f>I3762-I3763</f>
        <v/>
      </c>
      <c r="K3764">
        <f>K3762-K3763</f>
        <v/>
      </c>
      <c r="L3764">
        <f>L3762-L3763</f>
        <v/>
      </c>
      <c r="N3764">
        <f>N3762-N3763</f>
        <v/>
      </c>
      <c r="S3764">
        <f>S3762-S3763</f>
        <v/>
      </c>
      <c r="X3764">
        <f>X3762-X3763</f>
        <v/>
      </c>
      <c r="AC3764">
        <f>AC3762-AC3763</f>
        <v/>
      </c>
      <c r="AH3764">
        <f>AH3762-AH3763</f>
        <v/>
      </c>
      <c r="AM3764">
        <f>AM3762-AM3763</f>
        <v/>
      </c>
      <c r="AR3764">
        <f>AR3762-AR3763</f>
        <v/>
      </c>
      <c r="AV3764">
        <f>AV3762-AV3763</f>
        <v/>
      </c>
    </row>
    <row r="3766">
      <c r="A3766" t="inlineStr">
        <is>
          <t>Guidance</t>
        </is>
      </c>
    </row>
    <row r="3767">
      <c r="A3767" t="inlineStr">
        <is>
          <t>Total revenue</t>
        </is>
      </c>
      <c r="C3767" t="inlineStr">
        <is>
          <t>Percent</t>
        </is>
      </c>
      <c r="D3767" t="inlineStr">
        <is>
          <t>QQQQ</t>
        </is>
      </c>
      <c r="AU3767" t="n">
        <v>-37.5</v>
      </c>
      <c r="AV3767" t="n">
        <v>-25</v>
      </c>
      <c r="AW3767" t="n">
        <v>-17</v>
      </c>
      <c r="AY3767" t="n">
        <v>-16</v>
      </c>
      <c r="AZ3767" t="n">
        <v>12</v>
      </c>
    </row>
    <row r="3768">
      <c r="A3768" t="inlineStr">
        <is>
          <t>Available seat miles</t>
        </is>
      </c>
      <c r="C3768" t="inlineStr">
        <is>
          <t>Percent</t>
        </is>
      </c>
      <c r="D3768" t="inlineStr">
        <is>
          <t>QQQQ</t>
        </is>
      </c>
      <c r="AU3768" t="n">
        <v>-24.6</v>
      </c>
      <c r="AV3768" t="n">
        <v>-19.4</v>
      </c>
      <c r="AW3768" t="n">
        <v>13</v>
      </c>
      <c r="AY3768" t="n">
        <v>-10.7</v>
      </c>
      <c r="AZ3768" t="n">
        <v>-8.5</v>
      </c>
    </row>
    <row r="3769">
      <c r="A3769" t="inlineStr">
        <is>
          <t>Available seat miles</t>
        </is>
      </c>
      <c r="C3769" t="inlineStr">
        <is>
          <t>Billion</t>
        </is>
      </c>
      <c r="D3769" t="inlineStr">
        <is>
          <t>QQQQ</t>
        </is>
      </c>
      <c r="AU3769" t="n">
        <v>54.6</v>
      </c>
      <c r="AV3769" t="n">
        <v>61.1</v>
      </c>
      <c r="AW3769" t="n">
        <v>61</v>
      </c>
      <c r="AY3769" t="n">
        <v>59.5</v>
      </c>
      <c r="AZ3769" t="n">
        <v>66.2</v>
      </c>
    </row>
    <row r="3770">
      <c r="A3770" t="inlineStr">
        <is>
          <t>CASM excluding fuel and net special items (low)</t>
        </is>
      </c>
      <c r="C3770" t="inlineStr">
        <is>
          <t>Percent</t>
        </is>
      </c>
      <c r="D3770" t="inlineStr">
        <is>
          <t>QQQQ</t>
        </is>
      </c>
      <c r="AU3770" t="n">
        <v>11</v>
      </c>
      <c r="AV3770" t="n">
        <v>10</v>
      </c>
      <c r="AW3770" t="n">
        <v>13</v>
      </c>
      <c r="AY3770" t="n">
        <v>12</v>
      </c>
    </row>
    <row r="3771">
      <c r="A3771" t="inlineStr">
        <is>
          <t>CASM excluding fuel and net special items (high)</t>
        </is>
      </c>
      <c r="C3771" t="inlineStr">
        <is>
          <t>Percent</t>
        </is>
      </c>
      <c r="D3771" t="inlineStr">
        <is>
          <t>QQQQ</t>
        </is>
      </c>
      <c r="AU3771" t="n">
        <v>12</v>
      </c>
      <c r="AV3771" t="n">
        <v>11</v>
      </c>
      <c r="AW3771" t="n">
        <v>14</v>
      </c>
      <c r="AY3771" t="n">
        <v>13</v>
      </c>
    </row>
    <row r="3772">
      <c r="A3772" t="inlineStr">
        <is>
          <t>CASM excluding fuel and net special items (approx.)</t>
        </is>
      </c>
      <c r="C3772" t="inlineStr">
        <is>
          <t>Percent</t>
        </is>
      </c>
      <c r="D3772" t="inlineStr">
        <is>
          <t>QQQQ</t>
        </is>
      </c>
      <c r="AZ3772" t="n">
        <v>12</v>
      </c>
    </row>
    <row r="3773">
      <c r="A3773" t="inlineStr">
        <is>
          <t>Average fuel price -approx.</t>
        </is>
      </c>
      <c r="C3773" t="inlineStr">
        <is>
          <t>Dollar</t>
        </is>
      </c>
      <c r="D3773" t="inlineStr">
        <is>
          <t>QQQQ</t>
        </is>
      </c>
      <c r="AU3773" t="n">
        <v>1.91</v>
      </c>
      <c r="AV3773" t="n">
        <v>2.08</v>
      </c>
      <c r="AW3773" t="n">
        <v>2.36</v>
      </c>
    </row>
    <row r="3774">
      <c r="A3774" t="inlineStr">
        <is>
          <t>Average fuel price -low</t>
        </is>
      </c>
      <c r="C3774" t="inlineStr">
        <is>
          <t>Dollar</t>
        </is>
      </c>
      <c r="D3774" t="inlineStr">
        <is>
          <t>QQQQ</t>
        </is>
      </c>
      <c r="AY3774" t="n">
        <v>2.8</v>
      </c>
      <c r="AZ3774" t="n">
        <v>4</v>
      </c>
    </row>
    <row r="3775">
      <c r="A3775" t="inlineStr">
        <is>
          <t>Average fuel price -high</t>
        </is>
      </c>
      <c r="C3775" t="inlineStr">
        <is>
          <t>Dollar</t>
        </is>
      </c>
      <c r="D3775" t="inlineStr">
        <is>
          <t>QQQQ</t>
        </is>
      </c>
      <c r="AY3775" t="n">
        <v>2.85</v>
      </c>
      <c r="AZ3775" t="n">
        <v>4.05</v>
      </c>
    </row>
    <row r="3776">
      <c r="A3776" t="inlineStr">
        <is>
          <t>Fuel gallons consumed</t>
        </is>
      </c>
      <c r="C3776" t="inlineStr">
        <is>
          <t>Million</t>
        </is>
      </c>
      <c r="D3776" t="inlineStr">
        <is>
          <t>QQQQ</t>
        </is>
      </c>
      <c r="AU3776" t="n">
        <v>844</v>
      </c>
      <c r="AV3776" t="n">
        <v>941</v>
      </c>
      <c r="AW3776" t="n">
        <v>931</v>
      </c>
      <c r="AY3776" t="n">
        <v>895</v>
      </c>
      <c r="AZ3776" t="n">
        <v>997</v>
      </c>
    </row>
    <row r="3777">
      <c r="A3777" t="inlineStr">
        <is>
          <t>TRASM</t>
        </is>
      </c>
      <c r="C3777" t="inlineStr">
        <is>
          <t>Percent</t>
        </is>
      </c>
      <c r="D3777" t="inlineStr">
        <is>
          <t>QQQQ</t>
        </is>
      </c>
      <c r="AZ3777" t="n">
        <v>22.5</v>
      </c>
    </row>
    <row r="3778">
      <c r="A3778" t="inlineStr">
        <is>
          <t>Other non-operating expense</t>
        </is>
      </c>
      <c r="C3778" t="inlineStr">
        <is>
          <t>Million</t>
        </is>
      </c>
      <c r="D3778" t="inlineStr">
        <is>
          <t>QQQQ</t>
        </is>
      </c>
      <c r="AU3778" t="n">
        <v>395</v>
      </c>
      <c r="AV3778" t="n">
        <v>370</v>
      </c>
      <c r="AW3778" t="n">
        <v>382</v>
      </c>
      <c r="AY3778" t="n">
        <v>360</v>
      </c>
      <c r="AZ3778" t="n">
        <v>325</v>
      </c>
    </row>
    <row r="3779">
      <c r="A3779" t="inlineStr">
        <is>
          <t>Pre-tax margin excluding net special items	 (low)</t>
        </is>
      </c>
      <c r="C3779" t="inlineStr">
        <is>
          <t>Percent</t>
        </is>
      </c>
      <c r="D3779" t="inlineStr">
        <is>
          <t>QQQQ</t>
        </is>
      </c>
      <c r="AU3779" t="n">
        <v>-19</v>
      </c>
      <c r="AV3779" t="n">
        <v>-9</v>
      </c>
      <c r="AW3779" t="n">
        <v>12</v>
      </c>
    </row>
    <row r="3780">
      <c r="A3780" t="inlineStr">
        <is>
          <t>Pre-tax margin excluding net special items	 (high)</t>
        </is>
      </c>
      <c r="C3780" t="inlineStr">
        <is>
          <t>Percent</t>
        </is>
      </c>
      <c r="D3780" t="inlineStr">
        <is>
          <t>QQQQ</t>
        </is>
      </c>
      <c r="AU3780" t="n">
        <v>-20</v>
      </c>
      <c r="AV3780" t="n">
        <v>-10</v>
      </c>
      <c r="AW3780" t="n">
        <v>13</v>
      </c>
    </row>
    <row r="3781">
      <c r="A3781" t="inlineStr">
        <is>
          <t>Pre-tax margin excluding net special items	 (approx.)</t>
        </is>
      </c>
      <c r="C3781" t="inlineStr">
        <is>
          <t>Percent</t>
        </is>
      </c>
      <c r="D3781" t="inlineStr">
        <is>
          <t>QQQQ</t>
        </is>
      </c>
      <c r="AZ3781" t="n">
        <v>5</v>
      </c>
    </row>
    <row r="3782">
      <c r="A3782" t="inlineStr">
        <is>
          <t>Net loss per share excluding net special credits (low)</t>
        </is>
      </c>
      <c r="C3782" t="inlineStr">
        <is>
          <t>Dollar</t>
        </is>
      </c>
      <c r="D3782" t="inlineStr">
        <is>
          <t>QQQQ</t>
        </is>
      </c>
      <c r="AU3782" t="n">
        <v>-1.76</v>
      </c>
      <c r="AV3782" t="n">
        <v>-1.04</v>
      </c>
    </row>
    <row r="3783">
      <c r="A3783" t="inlineStr">
        <is>
          <t>Net loss per share excluding net special credits (high)</t>
        </is>
      </c>
      <c r="C3783" t="inlineStr">
        <is>
          <t>Dollar</t>
        </is>
      </c>
      <c r="D3783" t="inlineStr">
        <is>
          <t>QQQQ</t>
        </is>
      </c>
      <c r="AU3783" t="n">
        <v>-1.67</v>
      </c>
      <c r="AV3783" t="n">
        <v>-0.96</v>
      </c>
    </row>
    <row r="3784">
      <c r="A3784" t="inlineStr">
        <is>
          <t>Diluted shares outstanding for EPS excluding net special items</t>
        </is>
      </c>
      <c r="C3784" t="inlineStr">
        <is>
          <t>Million</t>
        </is>
      </c>
      <c r="D3784" t="inlineStr">
        <is>
          <t>QQQQ</t>
        </is>
      </c>
      <c r="AZ3784" t="n">
        <v>718.5</v>
      </c>
    </row>
    <row r="3786">
      <c r="A3786" t="inlineStr">
        <is>
          <t>Guidance</t>
        </is>
      </c>
    </row>
    <row r="3787">
      <c r="A3787" t="inlineStr">
        <is>
          <t>Pre tax margin-low</t>
        </is>
      </c>
      <c r="C3787" t="inlineStr">
        <is>
          <t>Percent</t>
        </is>
      </c>
      <c r="D3787" t="inlineStr">
        <is>
          <t>QQQQ</t>
        </is>
      </c>
      <c r="AV3787" t="n">
        <v>-18</v>
      </c>
    </row>
    <row r="3788">
      <c r="A3788" t="inlineStr">
        <is>
          <t>Pre tax margin-high</t>
        </is>
      </c>
      <c r="C3788" t="inlineStr">
        <is>
          <t>Percent</t>
        </is>
      </c>
      <c r="D3788" t="inlineStr">
        <is>
          <t>QQQQ</t>
        </is>
      </c>
      <c r="AV3788" t="n">
        <v>-16</v>
      </c>
    </row>
    <row r="3789">
      <c r="A3789" t="inlineStr">
        <is>
          <t>Total revenue</t>
        </is>
      </c>
      <c r="C3789" t="inlineStr">
        <is>
          <t>Percent</t>
        </is>
      </c>
      <c r="D3789" t="inlineStr">
        <is>
          <t>QQQQ</t>
        </is>
      </c>
      <c r="AV3789" t="n">
        <v>-20</v>
      </c>
    </row>
    <row r="3791">
      <c r="A3791" t="inlineStr">
        <is>
          <t>GAAP to Non-GAAP Reconciliation of Pre-tax Income (Loss)</t>
        </is>
      </c>
    </row>
    <row r="3792">
      <c r="A3792" t="inlineStr">
        <is>
          <t>Low</t>
        </is>
      </c>
    </row>
    <row r="3793">
      <c r="A3793" t="inlineStr">
        <is>
          <t>Total revenue</t>
        </is>
      </c>
      <c r="C3793" t="inlineStr">
        <is>
          <t>Million</t>
        </is>
      </c>
      <c r="D3793" t="inlineStr">
        <is>
          <t>QQQQ</t>
        </is>
      </c>
      <c r="AU3793" t="n">
        <v>7475</v>
      </c>
      <c r="AV3793" t="n">
        <v>8960</v>
      </c>
      <c r="AW3793" t="n">
        <v>9420</v>
      </c>
      <c r="AY3793" t="n">
        <v>8890</v>
      </c>
    </row>
    <row r="3794">
      <c r="A3794" t="inlineStr">
        <is>
          <t>Pre-tax income loss</t>
        </is>
      </c>
      <c r="C3794" t="inlineStr">
        <is>
          <t>Million</t>
        </is>
      </c>
      <c r="D3794" t="inlineStr">
        <is>
          <t>QQQQ</t>
        </is>
      </c>
      <c r="AU3794" t="n">
        <v>-45</v>
      </c>
      <c r="AV3794" t="n">
        <v>165</v>
      </c>
      <c r="AW3794" t="n">
        <v>-1241</v>
      </c>
      <c r="AY3794" t="n">
        <v>-2168</v>
      </c>
    </row>
    <row r="3795">
      <c r="A3795" t="inlineStr">
        <is>
          <t>Pre-tax margin</t>
        </is>
      </c>
      <c r="C3795" t="inlineStr">
        <is>
          <t>Percent</t>
        </is>
      </c>
      <c r="D3795" t="inlineStr">
        <is>
          <t>QQQQ</t>
        </is>
      </c>
      <c r="AU3795" t="n">
        <v>-1</v>
      </c>
      <c r="AV3795" t="n">
        <v>2</v>
      </c>
      <c r="AW3795" t="n">
        <v>-13</v>
      </c>
      <c r="AY3795" t="n">
        <v>-24.4</v>
      </c>
    </row>
    <row r="3796">
      <c r="A3796" t="inlineStr">
        <is>
          <t>Net special credits</t>
        </is>
      </c>
      <c r="C3796" t="inlineStr">
        <is>
          <t>Million</t>
        </is>
      </c>
      <c r="D3796" t="inlineStr">
        <is>
          <t>QQQQ</t>
        </is>
      </c>
      <c r="AU3796" t="n">
        <v>-1420</v>
      </c>
      <c r="AV3796" t="n">
        <v>-1040</v>
      </c>
      <c r="AW3796" t="n">
        <v>9</v>
      </c>
      <c r="AY3796" t="n">
        <v>160</v>
      </c>
    </row>
    <row r="3797">
      <c r="A3797" t="inlineStr">
        <is>
          <t>Pre-tax loss excluding net special credits</t>
        </is>
      </c>
      <c r="C3797" t="inlineStr">
        <is>
          <t>Million</t>
        </is>
      </c>
      <c r="D3797" t="inlineStr">
        <is>
          <t>QQQQ</t>
        </is>
      </c>
      <c r="AU3797" t="n">
        <v>-1465</v>
      </c>
      <c r="AV3797" t="n">
        <v>-875</v>
      </c>
      <c r="AW3797" t="n">
        <v>-1232</v>
      </c>
      <c r="AY3797" t="n">
        <v>-2008</v>
      </c>
    </row>
    <row r="3798">
      <c r="A3798" t="inlineStr">
        <is>
          <t>Pre-tax margin excluding net special credits</t>
        </is>
      </c>
      <c r="C3798" t="inlineStr">
        <is>
          <t>Percent</t>
        </is>
      </c>
      <c r="D3798" t="inlineStr">
        <is>
          <t>QQQQ</t>
        </is>
      </c>
      <c r="AU3798" t="n">
        <v>-20</v>
      </c>
      <c r="AV3798" t="n">
        <v>-10</v>
      </c>
      <c r="AW3798" t="n">
        <v>-13</v>
      </c>
      <c r="AY3798" t="n">
        <v>-22.6</v>
      </c>
    </row>
    <row r="3799">
      <c r="A3799" t="inlineStr">
        <is>
          <t>Net income loss</t>
        </is>
      </c>
      <c r="C3799" t="inlineStr">
        <is>
          <t>Million</t>
        </is>
      </c>
      <c r="D3799" t="inlineStr">
        <is>
          <t>QQQQ</t>
        </is>
      </c>
      <c r="AU3799" t="n">
        <v>-35</v>
      </c>
      <c r="AV3799" t="n">
        <v>135</v>
      </c>
    </row>
    <row r="3800">
      <c r="A3800" t="inlineStr">
        <is>
          <t>Net special credits net of tax</t>
        </is>
      </c>
      <c r="C3800" t="inlineStr">
        <is>
          <t>Million</t>
        </is>
      </c>
      <c r="D3800" t="inlineStr">
        <is>
          <t>QQQQ</t>
        </is>
      </c>
      <c r="AU3800" t="n">
        <v>-1100</v>
      </c>
      <c r="AV3800" t="n">
        <v>-810</v>
      </c>
    </row>
    <row r="3801">
      <c r="A3801" t="inlineStr">
        <is>
          <t>Net loss excluding net special credits</t>
        </is>
      </c>
      <c r="C3801" t="inlineStr">
        <is>
          <t>Million</t>
        </is>
      </c>
      <c r="D3801" t="inlineStr">
        <is>
          <t>QQQQ</t>
        </is>
      </c>
      <c r="AU3801" t="n">
        <v>-1135</v>
      </c>
      <c r="AV3801" t="n">
        <v>-675</v>
      </c>
    </row>
    <row r="3802">
      <c r="A3802" t="inlineStr">
        <is>
          <t>Shares outstanding for computing earnings loss per share</t>
        </is>
      </c>
      <c r="C3802" t="inlineStr">
        <is>
          <t>Actual</t>
        </is>
      </c>
      <c r="D3802" t="inlineStr">
        <is>
          <t>QQQQ</t>
        </is>
      </c>
      <c r="AU3802" t="n">
        <v>644.1</v>
      </c>
      <c r="AV3802" t="n">
        <v>721.1</v>
      </c>
    </row>
    <row r="3803">
      <c r="A3803" t="inlineStr">
        <is>
          <t>Shares outstanding for computing loss per share excluding net special credits</t>
        </is>
      </c>
      <c r="C3803" t="inlineStr">
        <is>
          <t>Actual</t>
        </is>
      </c>
      <c r="D3803" t="inlineStr">
        <is>
          <t>QQQQ</t>
        </is>
      </c>
      <c r="AU3803" t="n">
        <v>644.1</v>
      </c>
      <c r="AV3803" t="n">
        <v>648.6</v>
      </c>
    </row>
    <row r="3804">
      <c r="A3804" t="inlineStr">
        <is>
          <t>Net income loss per share</t>
        </is>
      </c>
      <c r="C3804" t="inlineStr">
        <is>
          <t>Dollar</t>
        </is>
      </c>
      <c r="D3804" t="inlineStr">
        <is>
          <t>QQQQ</t>
        </is>
      </c>
      <c r="AU3804" t="n">
        <v>-0.05</v>
      </c>
      <c r="AV3804" t="n">
        <v>0.19</v>
      </c>
    </row>
    <row r="3805">
      <c r="A3805" t="inlineStr">
        <is>
          <t>Net loss per share excluding net special credits</t>
        </is>
      </c>
      <c r="C3805" t="inlineStr">
        <is>
          <t>Dollar</t>
        </is>
      </c>
      <c r="D3805" t="inlineStr">
        <is>
          <t>QQQQ</t>
        </is>
      </c>
      <c r="AU3805" t="n">
        <v>-1.76</v>
      </c>
      <c r="AV3805" t="n">
        <v>-1.04</v>
      </c>
    </row>
    <row r="3807">
      <c r="A3807" t="inlineStr">
        <is>
          <t>High</t>
        </is>
      </c>
    </row>
    <row r="3808">
      <c r="A3808" t="inlineStr">
        <is>
          <t>Total revenue</t>
        </is>
      </c>
      <c r="C3808" t="inlineStr">
        <is>
          <t>Million</t>
        </is>
      </c>
      <c r="D3808" t="inlineStr">
        <is>
          <t>QQQQ</t>
        </is>
      </c>
      <c r="AU3808" t="n">
        <v>7475</v>
      </c>
      <c r="AV3808" t="n">
        <v>8960</v>
      </c>
      <c r="AW3808" t="n">
        <v>9420</v>
      </c>
      <c r="AY3808" t="n">
        <v>8890</v>
      </c>
    </row>
    <row r="3809">
      <c r="A3809" t="inlineStr">
        <is>
          <t>Pre-tax income loss</t>
        </is>
      </c>
      <c r="C3809" t="inlineStr">
        <is>
          <t>Million</t>
        </is>
      </c>
      <c r="D3809" t="inlineStr">
        <is>
          <t>QQQQ</t>
        </is>
      </c>
      <c r="AU3809" t="n">
        <v>15</v>
      </c>
      <c r="AV3809" t="n">
        <v>233</v>
      </c>
      <c r="AW3809" t="n">
        <v>-1170</v>
      </c>
      <c r="AY3809" t="n">
        <v>-2053</v>
      </c>
    </row>
    <row r="3810">
      <c r="A3810" t="inlineStr">
        <is>
          <t>Pre-tax margin</t>
        </is>
      </c>
      <c r="C3810" t="inlineStr">
        <is>
          <t>Percent</t>
        </is>
      </c>
      <c r="D3810" t="inlineStr">
        <is>
          <t>QQQQ</t>
        </is>
      </c>
      <c r="AU3810" t="n">
        <v>0</v>
      </c>
      <c r="AV3810" t="n">
        <v>3</v>
      </c>
      <c r="AW3810" t="n">
        <v>-12</v>
      </c>
      <c r="AY3810" t="n">
        <v>-23.1</v>
      </c>
    </row>
    <row r="3811">
      <c r="A3811" t="inlineStr">
        <is>
          <t>Net special credits</t>
        </is>
      </c>
      <c r="C3811" t="inlineStr">
        <is>
          <t>Million</t>
        </is>
      </c>
      <c r="D3811" t="inlineStr">
        <is>
          <t>QQQQ</t>
        </is>
      </c>
      <c r="AU3811" t="n">
        <v>-1420</v>
      </c>
      <c r="AV3811" t="n">
        <v>-1040</v>
      </c>
      <c r="AW3811" t="n">
        <v>9</v>
      </c>
      <c r="AY3811" t="n">
        <v>160</v>
      </c>
    </row>
    <row r="3812">
      <c r="A3812" t="inlineStr">
        <is>
          <t>Pre-tax loss excluding net special credits</t>
        </is>
      </c>
      <c r="C3812" t="inlineStr">
        <is>
          <t>Million</t>
        </is>
      </c>
      <c r="D3812" t="inlineStr">
        <is>
          <t>QQQQ</t>
        </is>
      </c>
      <c r="AU3812" t="n">
        <v>-1405</v>
      </c>
      <c r="AV3812" t="n">
        <v>-807</v>
      </c>
      <c r="AW3812" t="n">
        <v>-1161</v>
      </c>
      <c r="AY3812" t="n">
        <v>-1893</v>
      </c>
    </row>
    <row r="3813">
      <c r="A3813" t="inlineStr">
        <is>
          <t>Pre-tax margin excluding net special credits</t>
        </is>
      </c>
      <c r="C3813" t="inlineStr">
        <is>
          <t>Percent</t>
        </is>
      </c>
      <c r="D3813" t="inlineStr">
        <is>
          <t>QQQQ</t>
        </is>
      </c>
      <c r="AU3813" t="n">
        <v>-19</v>
      </c>
      <c r="AV3813" t="n">
        <v>-9</v>
      </c>
      <c r="AW3813" t="n">
        <v>-12</v>
      </c>
      <c r="AY3813" t="n">
        <v>-21.3</v>
      </c>
    </row>
    <row r="3814">
      <c r="A3814" t="inlineStr">
        <is>
          <t>Net income loss</t>
        </is>
      </c>
      <c r="C3814" t="inlineStr">
        <is>
          <t>Million</t>
        </is>
      </c>
      <c r="D3814" t="inlineStr">
        <is>
          <t>QQQQ</t>
        </is>
      </c>
      <c r="AU3814" t="n">
        <v>25</v>
      </c>
      <c r="AV3814" t="n">
        <v>190</v>
      </c>
    </row>
    <row r="3815">
      <c r="A3815" t="inlineStr">
        <is>
          <t>Net special credits net of tax</t>
        </is>
      </c>
      <c r="C3815" t="inlineStr">
        <is>
          <t>Million</t>
        </is>
      </c>
      <c r="D3815" t="inlineStr">
        <is>
          <t>QQQQ</t>
        </is>
      </c>
      <c r="AU3815" t="n">
        <v>-1100</v>
      </c>
      <c r="AV3815" t="n">
        <v>-810</v>
      </c>
    </row>
    <row r="3816">
      <c r="A3816" t="inlineStr">
        <is>
          <t>Net loss excluding net special credits</t>
        </is>
      </c>
      <c r="C3816" t="inlineStr">
        <is>
          <t>Million</t>
        </is>
      </c>
      <c r="D3816" t="inlineStr">
        <is>
          <t>QQQQ</t>
        </is>
      </c>
      <c r="AU3816" t="n">
        <v>-1075</v>
      </c>
      <c r="AV3816" t="n">
        <v>-620</v>
      </c>
    </row>
    <row r="3817">
      <c r="A3817" t="inlineStr">
        <is>
          <t>Shares outstanding for computing earnings loss per share</t>
        </is>
      </c>
      <c r="C3817" t="inlineStr">
        <is>
          <t>Actual</t>
        </is>
      </c>
      <c r="D3817" t="inlineStr">
        <is>
          <t>QQQQ</t>
        </is>
      </c>
      <c r="AU3817" t="n">
        <v>656.4</v>
      </c>
      <c r="AV3817" t="n">
        <v>721.1</v>
      </c>
    </row>
    <row r="3818">
      <c r="A3818" t="inlineStr">
        <is>
          <t>Shares outstanding for computing loss per share excluding net special credits</t>
        </is>
      </c>
      <c r="C3818" t="inlineStr">
        <is>
          <t>Actual</t>
        </is>
      </c>
      <c r="D3818" t="inlineStr">
        <is>
          <t>QQQQ</t>
        </is>
      </c>
      <c r="AU3818" t="n">
        <v>644.1</v>
      </c>
      <c r="AV3818" t="n">
        <v>648.6</v>
      </c>
    </row>
    <row r="3819">
      <c r="A3819" t="inlineStr">
        <is>
          <t>Net income loss per share</t>
        </is>
      </c>
      <c r="C3819" t="inlineStr">
        <is>
          <t>Dollar</t>
        </is>
      </c>
      <c r="D3819" t="inlineStr">
        <is>
          <t>QQQQ</t>
        </is>
      </c>
      <c r="AU3819" t="n">
        <v>0.04</v>
      </c>
      <c r="AV3819" t="n">
        <v>0.26</v>
      </c>
    </row>
    <row r="3820">
      <c r="A3820" t="inlineStr">
        <is>
          <t>Net loss per share excluding net special credits</t>
        </is>
      </c>
      <c r="C3820" t="inlineStr">
        <is>
          <t>Dollar</t>
        </is>
      </c>
      <c r="D3820" t="inlineStr">
        <is>
          <t>QQQQ</t>
        </is>
      </c>
      <c r="AU3820" t="n">
        <v>-1.67</v>
      </c>
      <c r="AV3820" t="n">
        <v>-0.96</v>
      </c>
    </row>
    <row r="3822">
      <c r="A3822" t="inlineStr">
        <is>
          <t>Aircraft fuel and related taxes</t>
        </is>
      </c>
      <c r="C3822" t="inlineStr">
        <is>
          <t>Percent</t>
        </is>
      </c>
      <c r="D3822" t="inlineStr">
        <is>
          <t>QQQQ</t>
        </is>
      </c>
      <c r="AY3822" t="n">
        <v>64.7</v>
      </c>
      <c r="BC3822" t="n">
        <v>73</v>
      </c>
      <c r="BD3822" t="n">
        <v>17.3</v>
      </c>
    </row>
    <row r="3823">
      <c r="A3823" t="inlineStr">
        <is>
          <t>Change in average price per gallon</t>
        </is>
      </c>
      <c r="C3823" t="inlineStr">
        <is>
          <t>Percent</t>
        </is>
      </c>
      <c r="D3823" t="inlineStr">
        <is>
          <t>QQQQ</t>
        </is>
      </c>
      <c r="AU3823" t="n">
        <v>69.5</v>
      </c>
      <c r="AV3823" t="n">
        <v>69.3</v>
      </c>
      <c r="AX3823" t="n">
        <v>37.9</v>
      </c>
      <c r="AY3823" t="n">
        <v>64.7</v>
      </c>
      <c r="BA3823" t="n">
        <v>79.90000000000001</v>
      </c>
      <c r="BC3823" t="n">
        <v>73</v>
      </c>
      <c r="BD3823" t="n">
        <v>17.3</v>
      </c>
      <c r="BE3823" t="n">
        <v>35.1</v>
      </c>
    </row>
    <row r="3824">
      <c r="A3824" t="inlineStr">
        <is>
          <t>Includes related taxes</t>
        </is>
      </c>
      <c r="C3824" t="inlineStr">
        <is>
          <t>Dollar</t>
        </is>
      </c>
      <c r="D3824" t="inlineStr">
        <is>
          <t>QQQQ</t>
        </is>
      </c>
      <c r="AU3824" t="n">
        <v>1.91</v>
      </c>
      <c r="AV3824" t="n">
        <v>2.07</v>
      </c>
      <c r="AX3824" t="n">
        <v>2.04</v>
      </c>
      <c r="AY3824" t="n">
        <v>2.8</v>
      </c>
      <c r="AZ3824" t="n">
        <v>4.03</v>
      </c>
      <c r="BA3824" t="n">
        <v>3.73</v>
      </c>
      <c r="BC3824" t="n">
        <v>3.54</v>
      </c>
      <c r="BD3824" t="n">
        <v>3.28</v>
      </c>
      <c r="BE3824" t="n">
        <v>2.62</v>
      </c>
    </row>
    <row r="3825">
      <c r="A3825" t="inlineStr">
        <is>
          <t>Includes related taxes</t>
        </is>
      </c>
      <c r="C3825" t="inlineStr">
        <is>
          <t>Dollar</t>
        </is>
      </c>
      <c r="D3825" t="inlineStr">
        <is>
          <t>QQQQ</t>
        </is>
      </c>
      <c r="U3825" t="n">
        <v>1.21</v>
      </c>
      <c r="V3825" t="n">
        <v>1.42</v>
      </c>
      <c r="W3825" t="n">
        <v>1.48</v>
      </c>
      <c r="X3825" t="n">
        <v>1.42</v>
      </c>
      <c r="Z3825" t="n">
        <v>1.7</v>
      </c>
      <c r="AA3825" t="n">
        <v>1.63</v>
      </c>
      <c r="AB3825" t="n">
        <v>1.67</v>
      </c>
      <c r="AC3825" t="n">
        <v>1.73</v>
      </c>
      <c r="AE3825" t="n">
        <v>2.1</v>
      </c>
      <c r="AF3825" t="n">
        <v>2.24</v>
      </c>
      <c r="AG3825" t="n">
        <v>2.3</v>
      </c>
      <c r="AH3825" t="n">
        <v>2.23</v>
      </c>
      <c r="AJ3825" t="n">
        <v>2.04</v>
      </c>
      <c r="AK3825" t="n">
        <v>2.14</v>
      </c>
      <c r="AL3825" t="n">
        <v>2.05</v>
      </c>
      <c r="AM3825" t="n">
        <v>2.07</v>
      </c>
      <c r="AO3825" t="n">
        <v>1.83</v>
      </c>
      <c r="AP3825" t="n">
        <v>1.13</v>
      </c>
      <c r="AQ3825" t="n">
        <v>1.23</v>
      </c>
      <c r="AT3825" t="n">
        <v>1.7</v>
      </c>
      <c r="AU3825" t="n">
        <v>1.91</v>
      </c>
      <c r="AV3825" t="n">
        <v>2.07</v>
      </c>
      <c r="AW3825" t="n">
        <v>2.04</v>
      </c>
      <c r="AY3825" t="n">
        <v>2.8</v>
      </c>
      <c r="AZ3825" t="n">
        <v>4.03</v>
      </c>
      <c r="BA3825" t="n">
        <v>3.73</v>
      </c>
      <c r="BC3825" t="n">
        <v>3.54</v>
      </c>
      <c r="BD3825" t="n">
        <v>3.28</v>
      </c>
      <c r="BE3825" t="n">
        <v>2.62</v>
      </c>
    </row>
    <row r="3827">
      <c r="A3827" t="inlineStr">
        <is>
          <t>Approx.</t>
        </is>
      </c>
    </row>
    <row r="3828">
      <c r="A3828" t="inlineStr">
        <is>
          <t>Total revenue</t>
        </is>
      </c>
      <c r="C3828" t="inlineStr">
        <is>
          <t>Million</t>
        </is>
      </c>
      <c r="D3828" t="inlineStr">
        <is>
          <t>QQQQ</t>
        </is>
      </c>
      <c r="AZ3828" t="n">
        <v>13395</v>
      </c>
      <c r="BA3828" t="n">
        <v>13459</v>
      </c>
    </row>
    <row r="3829">
      <c r="A3829" t="inlineStr">
        <is>
          <t>Pre-tax income</t>
        </is>
      </c>
      <c r="C3829" t="inlineStr">
        <is>
          <t>Million</t>
        </is>
      </c>
      <c r="D3829" t="inlineStr">
        <is>
          <t>QQQQ</t>
        </is>
      </c>
      <c r="AZ3829" t="n">
        <v>585</v>
      </c>
      <c r="BA3829" t="n">
        <v>902</v>
      </c>
    </row>
    <row r="3830">
      <c r="A3830" t="inlineStr">
        <is>
          <t>Pre-tax margin</t>
        </is>
      </c>
      <c r="C3830" t="inlineStr">
        <is>
          <t>Percent</t>
        </is>
      </c>
      <c r="D3830" t="inlineStr">
        <is>
          <t>QQQQ</t>
        </is>
      </c>
      <c r="AZ3830" t="n">
        <v>4.4</v>
      </c>
      <c r="BA3830" t="n">
        <v>6.7</v>
      </c>
    </row>
    <row r="3831">
      <c r="A3831" t="inlineStr">
        <is>
          <t>Pre tax net special items</t>
        </is>
      </c>
      <c r="C3831" t="inlineStr">
        <is>
          <t>Million</t>
        </is>
      </c>
      <c r="D3831" t="inlineStr">
        <is>
          <t>QQQQ</t>
        </is>
      </c>
      <c r="AZ3831" t="n">
        <v>85</v>
      </c>
      <c r="BA3831" t="n">
        <v>40</v>
      </c>
    </row>
    <row r="3832">
      <c r="A3832" t="inlineStr">
        <is>
          <t>Pre tax net special excluding net special items</t>
        </is>
      </c>
      <c r="C3832" t="inlineStr">
        <is>
          <t>Million</t>
        </is>
      </c>
      <c r="D3832" t="inlineStr">
        <is>
          <t>QQQQ</t>
        </is>
      </c>
      <c r="AZ3832" t="n">
        <v>670</v>
      </c>
      <c r="BA3832" t="n">
        <v>942</v>
      </c>
    </row>
    <row r="3833">
      <c r="A3833" t="inlineStr">
        <is>
          <t>Pre tax net special excluding net special items-c</t>
        </is>
      </c>
      <c r="I3833">
        <f>I3829+I3831</f>
        <v/>
      </c>
      <c r="N3833">
        <f>N3829+N3831</f>
        <v/>
      </c>
      <c r="S3833">
        <f>S3829+S3831</f>
        <v/>
      </c>
      <c r="X3833">
        <f>X3829+X3831</f>
        <v/>
      </c>
      <c r="AC3833">
        <f>AC3829+AC3831</f>
        <v/>
      </c>
      <c r="AH3833">
        <f>AH3829+AH3831</f>
        <v/>
      </c>
      <c r="AM3833">
        <f>AM3829+AM3831</f>
        <v/>
      </c>
      <c r="AR3833">
        <f>AR3829+AR3831</f>
        <v/>
      </c>
      <c r="AV3833">
        <f>AV3829+AV3831</f>
        <v/>
      </c>
      <c r="AZ3833">
        <f>AZ3829+AZ3831</f>
        <v/>
      </c>
      <c r="BA3833">
        <f>BA3829+BA3831</f>
        <v/>
      </c>
    </row>
    <row r="3834">
      <c r="A3834" t="inlineStr">
        <is>
          <t>Sum check</t>
        </is>
      </c>
      <c r="I3834">
        <f>I3832-I3833</f>
        <v/>
      </c>
      <c r="N3834">
        <f>N3832-N3833</f>
        <v/>
      </c>
      <c r="S3834">
        <f>S3832-S3833</f>
        <v/>
      </c>
      <c r="X3834">
        <f>X3832-X3833</f>
        <v/>
      </c>
      <c r="AC3834">
        <f>AC3832-AC3833</f>
        <v/>
      </c>
      <c r="AH3834">
        <f>AH3832-AH3833</f>
        <v/>
      </c>
      <c r="AM3834">
        <f>AM3832-AM3833</f>
        <v/>
      </c>
      <c r="AR3834">
        <f>AR3832-AR3833</f>
        <v/>
      </c>
      <c r="AV3834">
        <f>AV3832-AV3833</f>
        <v/>
      </c>
      <c r="AZ3834">
        <f>AZ3832-AZ3833</f>
        <v/>
      </c>
      <c r="BA3834">
        <f>BA3832-BA3833</f>
        <v/>
      </c>
    </row>
    <row r="3836">
      <c r="A3836" t="inlineStr">
        <is>
          <t>Pre tax margin excluding net special items</t>
        </is>
      </c>
      <c r="C3836" t="inlineStr">
        <is>
          <t>Percent</t>
        </is>
      </c>
      <c r="D3836" t="inlineStr">
        <is>
          <t>QQQQ</t>
        </is>
      </c>
      <c r="AZ3836" t="n">
        <v>5</v>
      </c>
      <c r="BA3836" t="n">
        <v>7</v>
      </c>
    </row>
    <row r="3838">
      <c r="A3838" t="inlineStr">
        <is>
          <t>Pre-tax income</t>
        </is>
      </c>
      <c r="C3838" t="inlineStr">
        <is>
          <t>Million</t>
        </is>
      </c>
      <c r="D3838" t="inlineStr">
        <is>
          <t>QQQQ</t>
        </is>
      </c>
      <c r="BA3838" t="n">
        <v>626</v>
      </c>
    </row>
    <row r="3839">
      <c r="A3839" t="inlineStr">
        <is>
          <t>Pre-tax margin</t>
        </is>
      </c>
      <c r="C3839" t="inlineStr">
        <is>
          <t>Percent</t>
        </is>
      </c>
      <c r="D3839" t="inlineStr">
        <is>
          <t>QQQQ</t>
        </is>
      </c>
      <c r="BA3839" t="n">
        <v>4.6</v>
      </c>
    </row>
    <row r="3840">
      <c r="A3840" t="inlineStr">
        <is>
          <t>Pre-tax net special credit</t>
        </is>
      </c>
      <c r="C3840" t="inlineStr">
        <is>
          <t>Million</t>
        </is>
      </c>
      <c r="D3840" t="inlineStr">
        <is>
          <t>QQQQ</t>
        </is>
      </c>
      <c r="BA3840" t="n">
        <v>-20</v>
      </c>
    </row>
    <row r="3841">
      <c r="A3841" t="inlineStr">
        <is>
          <t>Pre-tax income excluding net special items</t>
        </is>
      </c>
      <c r="C3841" t="inlineStr">
        <is>
          <t>Million</t>
        </is>
      </c>
      <c r="D3841" t="inlineStr">
        <is>
          <t>QQQQ</t>
        </is>
      </c>
      <c r="BA3841" t="n">
        <v>606</v>
      </c>
    </row>
    <row r="3842">
      <c r="A3842" t="inlineStr">
        <is>
          <t>Pre-tax income excluding net special items-c</t>
        </is>
      </c>
      <c r="I3842">
        <f>SUM(I3838,I3840)</f>
        <v/>
      </c>
      <c r="N3842">
        <f>SUM(N3838,N3840)</f>
        <v/>
      </c>
      <c r="S3842">
        <f>SUM(S3838,S3840)</f>
        <v/>
      </c>
      <c r="X3842">
        <f>SUM(X3838,X3840)</f>
        <v/>
      </c>
      <c r="AC3842">
        <f>SUM(AC3838,AC3840)</f>
        <v/>
      </c>
      <c r="AH3842">
        <f>SUM(AH3838,AH3840)</f>
        <v/>
      </c>
      <c r="AM3842">
        <f>SUM(AM3838,AM3840)</f>
        <v/>
      </c>
      <c r="AR3842">
        <f>SUM(AR3838,AR3840)</f>
        <v/>
      </c>
      <c r="AV3842">
        <f>SUM(AV3838,AV3840)</f>
        <v/>
      </c>
      <c r="BA3842">
        <f>SUM(BA3838,BA3840)</f>
        <v/>
      </c>
    </row>
    <row r="3843">
      <c r="A3843" t="inlineStr">
        <is>
          <t>Sum check</t>
        </is>
      </c>
      <c r="I3843">
        <f>I3841-I3842</f>
        <v/>
      </c>
      <c r="N3843">
        <f>N3841-N3842</f>
        <v/>
      </c>
      <c r="S3843">
        <f>S3841-S3842</f>
        <v/>
      </c>
      <c r="X3843">
        <f>X3841-X3842</f>
        <v/>
      </c>
      <c r="AC3843">
        <f>AC3841-AC3842</f>
        <v/>
      </c>
      <c r="AH3843">
        <f>AH3841-AH3842</f>
        <v/>
      </c>
      <c r="AM3843">
        <f>AM3841-AM3842</f>
        <v/>
      </c>
      <c r="AR3843">
        <f>AR3841-AR3842</f>
        <v/>
      </c>
      <c r="AV3843">
        <f>AV3841-AV3842</f>
        <v/>
      </c>
      <c r="BA3843">
        <f>BA3841-BA3842</f>
        <v/>
      </c>
    </row>
    <row r="3845">
      <c r="A3845" t="inlineStr">
        <is>
          <t>Pre-tax margin excluding net special items</t>
        </is>
      </c>
      <c r="C3845" t="inlineStr">
        <is>
          <t>Percent</t>
        </is>
      </c>
      <c r="D3845" t="inlineStr">
        <is>
          <t>QQQQ</t>
        </is>
      </c>
      <c r="BA3845" t="n">
        <v>4.5</v>
      </c>
    </row>
  </sheetData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F38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Calendar</t>
        </is>
      </c>
      <c r="B1" t="inlineStr">
        <is>
          <t>Group</t>
        </is>
      </c>
      <c r="C1" t="inlineStr">
        <is>
          <t>Unit</t>
        </is>
      </c>
      <c r="D1" t="inlineStr">
        <is>
          <t>Period</t>
        </is>
      </c>
      <c r="E1" t="inlineStr">
        <is>
          <t>Annualized</t>
        </is>
      </c>
      <c r="F1" t="inlineStr">
        <is>
          <t>2013Q1</t>
        </is>
      </c>
      <c r="G1" t="inlineStr">
        <is>
          <t>2013Q2</t>
        </is>
      </c>
      <c r="H1" t="inlineStr">
        <is>
          <t>2013Q3</t>
        </is>
      </c>
      <c r="I1" t="inlineStr">
        <is>
          <t>2013Q4</t>
        </is>
      </c>
      <c r="J1" t="inlineStr">
        <is>
          <t>2013FY</t>
        </is>
      </c>
      <c r="K1" t="inlineStr">
        <is>
          <t>2014Q1</t>
        </is>
      </c>
      <c r="L1" t="inlineStr">
        <is>
          <t>2014Q2</t>
        </is>
      </c>
      <c r="M1" t="inlineStr">
        <is>
          <t>2014Q3</t>
        </is>
      </c>
      <c r="N1" t="inlineStr">
        <is>
          <t>2014Q4</t>
        </is>
      </c>
      <c r="O1" t="inlineStr">
        <is>
          <t>2014FY</t>
        </is>
      </c>
      <c r="P1" t="inlineStr">
        <is>
          <t>2015Q1</t>
        </is>
      </c>
      <c r="Q1" t="inlineStr">
        <is>
          <t>2015Q2</t>
        </is>
      </c>
      <c r="R1" t="inlineStr">
        <is>
          <t>2015Q3</t>
        </is>
      </c>
      <c r="S1" t="inlineStr">
        <is>
          <t>2015Q4</t>
        </is>
      </c>
      <c r="T1" t="inlineStr">
        <is>
          <t>2015FY</t>
        </is>
      </c>
      <c r="U1" t="inlineStr">
        <is>
          <t>2016Q1</t>
        </is>
      </c>
      <c r="V1" t="inlineStr">
        <is>
          <t>2016Q2</t>
        </is>
      </c>
      <c r="W1" t="inlineStr">
        <is>
          <t>2016Q3</t>
        </is>
      </c>
      <c r="X1" t="inlineStr">
        <is>
          <t>2016Q4</t>
        </is>
      </c>
      <c r="Y1" t="inlineStr">
        <is>
          <t>2016FY</t>
        </is>
      </c>
      <c r="Z1" t="inlineStr">
        <is>
          <t>2017Q1</t>
        </is>
      </c>
      <c r="AA1" t="inlineStr">
        <is>
          <t>2017Q2</t>
        </is>
      </c>
      <c r="AB1" t="inlineStr">
        <is>
          <t>2017Q3</t>
        </is>
      </c>
      <c r="AC1" t="inlineStr">
        <is>
          <t>2017Q4</t>
        </is>
      </c>
      <c r="AD1" t="inlineStr">
        <is>
          <t>2017FY</t>
        </is>
      </c>
      <c r="AE1" t="inlineStr">
        <is>
          <t>2018Q1</t>
        </is>
      </c>
      <c r="AF1" t="inlineStr">
        <is>
          <t>2018Q2</t>
        </is>
      </c>
      <c r="AG1" t="inlineStr">
        <is>
          <t>2018Q3</t>
        </is>
      </c>
      <c r="AH1" t="inlineStr">
        <is>
          <t>2018Q4</t>
        </is>
      </c>
      <c r="AI1" t="inlineStr">
        <is>
          <t>2018FY</t>
        </is>
      </c>
      <c r="AJ1" t="inlineStr">
        <is>
          <t>2019Q1</t>
        </is>
      </c>
      <c r="AK1" t="inlineStr">
        <is>
          <t>2019Q2</t>
        </is>
      </c>
      <c r="AL1" t="inlineStr">
        <is>
          <t>2019Q3</t>
        </is>
      </c>
      <c r="AM1" t="inlineStr">
        <is>
          <t>2019Q4</t>
        </is>
      </c>
      <c r="AN1" t="inlineStr">
        <is>
          <t>2019FY</t>
        </is>
      </c>
      <c r="AO1" t="inlineStr">
        <is>
          <t>2020Q1</t>
        </is>
      </c>
      <c r="AP1" t="inlineStr">
        <is>
          <t>2020Q2</t>
        </is>
      </c>
      <c r="AQ1" t="inlineStr">
        <is>
          <t>2020Q3</t>
        </is>
      </c>
      <c r="AR1" t="inlineStr">
        <is>
          <t>2020Q4</t>
        </is>
      </c>
      <c r="AS1" t="inlineStr">
        <is>
          <t>2020FY</t>
        </is>
      </c>
      <c r="AT1" t="inlineStr">
        <is>
          <t>2021Q1</t>
        </is>
      </c>
      <c r="AU1" t="inlineStr">
        <is>
          <t>2021Q2</t>
        </is>
      </c>
      <c r="AV1" t="inlineStr">
        <is>
          <t>2021Q3</t>
        </is>
      </c>
      <c r="AW1" t="inlineStr">
        <is>
          <t>2021Q4</t>
        </is>
      </c>
      <c r="AX1" t="inlineStr">
        <is>
          <t>2021FY</t>
        </is>
      </c>
      <c r="AY1" t="inlineStr">
        <is>
          <t>2022Q1</t>
        </is>
      </c>
      <c r="AZ1" t="inlineStr">
        <is>
          <t>2022Q2</t>
        </is>
      </c>
      <c r="BA1" t="inlineStr">
        <is>
          <t>2022Q3</t>
        </is>
      </c>
      <c r="BB1" t="inlineStr">
        <is>
          <t>2022Q4</t>
        </is>
      </c>
      <c r="BC1" t="inlineStr">
        <is>
          <t>2022FY</t>
        </is>
      </c>
      <c r="BD1" t="inlineStr">
        <is>
          <t>2023Q1</t>
        </is>
      </c>
      <c r="BE1" t="inlineStr">
        <is>
          <t>2023Q2</t>
        </is>
      </c>
      <c r="BF1" t="inlineStr">
        <is>
          <t>2023Q3</t>
        </is>
      </c>
    </row>
    <row r="2">
      <c r="A2" t="inlineStr">
        <is>
          <t>Fiscal</t>
        </is>
      </c>
      <c r="F2" t="inlineStr">
        <is>
          <t>2013Q1</t>
        </is>
      </c>
      <c r="G2" t="inlineStr">
        <is>
          <t>2013Q2</t>
        </is>
      </c>
      <c r="H2" t="inlineStr">
        <is>
          <t>2013Q3</t>
        </is>
      </c>
      <c r="I2" t="inlineStr">
        <is>
          <t>2013Q4</t>
        </is>
      </c>
      <c r="J2" t="inlineStr">
        <is>
          <t>2013FY</t>
        </is>
      </c>
      <c r="K2" t="inlineStr">
        <is>
          <t>2014Q1</t>
        </is>
      </c>
      <c r="L2" t="inlineStr">
        <is>
          <t>2014Q2</t>
        </is>
      </c>
      <c r="M2" t="inlineStr">
        <is>
          <t>2014Q3</t>
        </is>
      </c>
      <c r="N2" t="inlineStr">
        <is>
          <t>2014Q4</t>
        </is>
      </c>
      <c r="O2" t="inlineStr">
        <is>
          <t>2014FY</t>
        </is>
      </c>
      <c r="P2" t="inlineStr">
        <is>
          <t>2015Q1</t>
        </is>
      </c>
      <c r="Q2" t="inlineStr">
        <is>
          <t>2015Q2</t>
        </is>
      </c>
      <c r="R2" t="inlineStr">
        <is>
          <t>2015Q3</t>
        </is>
      </c>
      <c r="S2" t="inlineStr">
        <is>
          <t>2015Q4</t>
        </is>
      </c>
      <c r="T2" t="inlineStr">
        <is>
          <t>2015FY</t>
        </is>
      </c>
      <c r="U2" t="inlineStr">
        <is>
          <t>2016Q1</t>
        </is>
      </c>
      <c r="V2" t="inlineStr">
        <is>
          <t>2016Q2</t>
        </is>
      </c>
      <c r="W2" t="inlineStr">
        <is>
          <t>2016Q3</t>
        </is>
      </c>
      <c r="X2" t="inlineStr">
        <is>
          <t>2016Q4</t>
        </is>
      </c>
      <c r="Y2" t="inlineStr">
        <is>
          <t>2016FY</t>
        </is>
      </c>
      <c r="Z2" t="inlineStr">
        <is>
          <t>2017Q1</t>
        </is>
      </c>
      <c r="AA2" t="inlineStr">
        <is>
          <t>2017Q2</t>
        </is>
      </c>
      <c r="AB2" t="inlineStr">
        <is>
          <t>2017Q3</t>
        </is>
      </c>
      <c r="AC2" t="inlineStr">
        <is>
          <t>2017Q4</t>
        </is>
      </c>
      <c r="AD2" t="inlineStr">
        <is>
          <t>2017FY</t>
        </is>
      </c>
      <c r="AE2" t="inlineStr">
        <is>
          <t>2018Q1</t>
        </is>
      </c>
      <c r="AF2" t="inlineStr">
        <is>
          <t>2018Q2</t>
        </is>
      </c>
      <c r="AG2" t="inlineStr">
        <is>
          <t>2018Q3</t>
        </is>
      </c>
      <c r="AH2" t="inlineStr">
        <is>
          <t>2018Q4</t>
        </is>
      </c>
      <c r="AI2" t="inlineStr">
        <is>
          <t>2018FY</t>
        </is>
      </c>
      <c r="AJ2" t="inlineStr">
        <is>
          <t>2019Q1</t>
        </is>
      </c>
      <c r="AK2" t="inlineStr">
        <is>
          <t>2019Q2</t>
        </is>
      </c>
      <c r="AL2" t="inlineStr">
        <is>
          <t>2019Q3</t>
        </is>
      </c>
      <c r="AM2" t="inlineStr">
        <is>
          <t>2019Q4</t>
        </is>
      </c>
      <c r="AN2" t="inlineStr">
        <is>
          <t>2019FY</t>
        </is>
      </c>
      <c r="AO2" t="inlineStr">
        <is>
          <t>2020Q1</t>
        </is>
      </c>
      <c r="AP2" t="inlineStr">
        <is>
          <t>2020Q2</t>
        </is>
      </c>
      <c r="AQ2" t="inlineStr">
        <is>
          <t>2020Q3</t>
        </is>
      </c>
      <c r="AR2" t="inlineStr">
        <is>
          <t>2020Q4</t>
        </is>
      </c>
      <c r="AS2" t="inlineStr">
        <is>
          <t>2020FY</t>
        </is>
      </c>
      <c r="AT2" t="inlineStr">
        <is>
          <t>2021Q1</t>
        </is>
      </c>
      <c r="AU2" t="inlineStr">
        <is>
          <t>2021Q2</t>
        </is>
      </c>
      <c r="AV2" t="inlineStr">
        <is>
          <t>2021Q3</t>
        </is>
      </c>
      <c r="AW2" t="inlineStr">
        <is>
          <t>2021Q4</t>
        </is>
      </c>
      <c r="AX2" t="inlineStr">
        <is>
          <t>2021FY</t>
        </is>
      </c>
      <c r="AY2" t="inlineStr">
        <is>
          <t>2022Q1</t>
        </is>
      </c>
      <c r="AZ2" t="inlineStr">
        <is>
          <t>2022Q2</t>
        </is>
      </c>
      <c r="BA2" t="inlineStr">
        <is>
          <t>2022Q3</t>
        </is>
      </c>
      <c r="BB2" t="inlineStr">
        <is>
          <t>2022Q4</t>
        </is>
      </c>
      <c r="BC2" t="inlineStr">
        <is>
          <t>2022FY</t>
        </is>
      </c>
      <c r="BD2" t="inlineStr">
        <is>
          <t>2023Q1</t>
        </is>
      </c>
      <c r="BE2" t="inlineStr">
        <is>
          <t>2023Q2</t>
        </is>
      </c>
      <c r="BF2" t="inlineStr">
        <is>
          <t>2023Q3</t>
        </is>
      </c>
    </row>
    <row r="3">
      <c r="A3" t="inlineStr">
        <is>
          <t>Fiscal date</t>
        </is>
      </c>
      <c r="F3" s="1" t="n">
        <v>41364</v>
      </c>
      <c r="G3" s="1" t="n">
        <v>41455</v>
      </c>
      <c r="H3" s="1" t="n">
        <v>41547</v>
      </c>
      <c r="I3" s="1" t="n">
        <v>41639</v>
      </c>
      <c r="K3" s="1" t="n">
        <v>41729</v>
      </c>
      <c r="L3" s="1" t="n">
        <v>41820</v>
      </c>
      <c r="M3" s="1" t="n">
        <v>41912</v>
      </c>
      <c r="N3" s="1" t="n">
        <v>42004</v>
      </c>
      <c r="P3" s="1" t="n">
        <v>42094</v>
      </c>
      <c r="Q3" s="1" t="n">
        <v>42185</v>
      </c>
      <c r="R3" s="1" t="n">
        <v>42277</v>
      </c>
      <c r="S3" s="1" t="n">
        <v>42369</v>
      </c>
      <c r="U3" s="1" t="n">
        <v>42460</v>
      </c>
      <c r="V3" s="1" t="n">
        <v>42551</v>
      </c>
      <c r="W3" s="1" t="n">
        <v>42643</v>
      </c>
      <c r="X3" s="1" t="n">
        <v>42735</v>
      </c>
      <c r="Z3" s="1" t="n">
        <v>42825</v>
      </c>
      <c r="AA3" s="1" t="n">
        <v>42916</v>
      </c>
      <c r="AB3" s="1" t="n">
        <v>43008</v>
      </c>
      <c r="AC3" s="1" t="n">
        <v>43100</v>
      </c>
      <c r="AE3" s="1" t="n">
        <v>43190</v>
      </c>
      <c r="AF3" s="1" t="n">
        <v>43281</v>
      </c>
      <c r="AG3" s="1" t="n">
        <v>43373</v>
      </c>
      <c r="AH3" s="1" t="n">
        <v>43465</v>
      </c>
      <c r="AJ3" s="1" t="n">
        <v>43555</v>
      </c>
      <c r="AK3" s="1" t="n">
        <v>43646</v>
      </c>
      <c r="AL3" s="1" t="n">
        <v>43738</v>
      </c>
      <c r="AM3" s="1" t="n">
        <v>43830</v>
      </c>
      <c r="AO3" s="1" t="n">
        <v>43921</v>
      </c>
      <c r="AP3" s="1" t="n">
        <v>44012</v>
      </c>
      <c r="AQ3" s="1" t="n">
        <v>44104</v>
      </c>
      <c r="AR3" s="1" t="n">
        <v>44196</v>
      </c>
      <c r="AT3" s="1" t="n">
        <v>44286</v>
      </c>
      <c r="AU3" s="1" t="n">
        <v>44377</v>
      </c>
      <c r="AV3" s="1" t="n">
        <v>44469</v>
      </c>
      <c r="AW3" s="1" t="n">
        <v>44561</v>
      </c>
      <c r="AY3" s="1" t="n">
        <v>44651</v>
      </c>
      <c r="AZ3" s="1" t="n">
        <v>44742</v>
      </c>
      <c r="BA3" s="1" t="n">
        <v>44834</v>
      </c>
      <c r="BB3" s="1" t="n">
        <v>44926</v>
      </c>
      <c r="BD3" s="1" t="n">
        <v>45016</v>
      </c>
      <c r="BE3" s="1" t="n">
        <v>45107</v>
      </c>
      <c r="BF3" s="1" t="n">
        <v>45199</v>
      </c>
    </row>
    <row r="4">
      <c r="A4" t="inlineStr">
        <is>
          <t>Documents</t>
        </is>
      </c>
    </row>
    <row r="5">
      <c r="A5" t="inlineStr">
        <is>
          <t>10-Q/ K</t>
        </is>
      </c>
      <c r="F5" t="inlineStr">
        <is>
          <t>10-Q</t>
        </is>
      </c>
      <c r="G5" t="inlineStr">
        <is>
          <t>10-Q</t>
        </is>
      </c>
      <c r="H5" t="inlineStr">
        <is>
          <t>10-Q</t>
        </is>
      </c>
      <c r="I5" t="inlineStr">
        <is>
          <t>10-K</t>
        </is>
      </c>
      <c r="K5" t="inlineStr">
        <is>
          <t>10-Q</t>
        </is>
      </c>
      <c r="L5" t="inlineStr">
        <is>
          <t>10-Q</t>
        </is>
      </c>
      <c r="M5" t="inlineStr">
        <is>
          <t>10-Q</t>
        </is>
      </c>
      <c r="N5" t="inlineStr">
        <is>
          <t>10-K</t>
        </is>
      </c>
      <c r="P5" t="inlineStr">
        <is>
          <t>10-Q</t>
        </is>
      </c>
      <c r="Q5" t="inlineStr">
        <is>
          <t>10-Q</t>
        </is>
      </c>
      <c r="R5" t="inlineStr">
        <is>
          <t>10-Q</t>
        </is>
      </c>
      <c r="S5" t="inlineStr">
        <is>
          <t>10-K</t>
        </is>
      </c>
      <c r="U5" t="inlineStr">
        <is>
          <t>10-Q</t>
        </is>
      </c>
      <c r="V5" t="inlineStr">
        <is>
          <t>10-Q</t>
        </is>
      </c>
      <c r="W5" t="inlineStr">
        <is>
          <t>10-Q</t>
        </is>
      </c>
      <c r="X5" t="inlineStr">
        <is>
          <t>10-K</t>
        </is>
      </c>
      <c r="Z5" t="inlineStr">
        <is>
          <t>10-Q</t>
        </is>
      </c>
      <c r="AA5" t="inlineStr">
        <is>
          <t>10-Q</t>
        </is>
      </c>
      <c r="AB5" t="inlineStr">
        <is>
          <t>10-Q</t>
        </is>
      </c>
      <c r="AC5" t="inlineStr">
        <is>
          <t>10-K</t>
        </is>
      </c>
      <c r="AE5" t="inlineStr">
        <is>
          <t>10-Q</t>
        </is>
      </c>
      <c r="AF5" t="inlineStr">
        <is>
          <t>10-Q</t>
        </is>
      </c>
      <c r="AG5" t="inlineStr">
        <is>
          <t>10-Q</t>
        </is>
      </c>
      <c r="AH5" t="inlineStr">
        <is>
          <t>10-K</t>
        </is>
      </c>
      <c r="AJ5" t="inlineStr">
        <is>
          <t>10-Q</t>
        </is>
      </c>
      <c r="AK5" t="inlineStr">
        <is>
          <t>10-Q</t>
        </is>
      </c>
      <c r="AL5" t="inlineStr">
        <is>
          <t>10-Q</t>
        </is>
      </c>
      <c r="AM5" t="inlineStr">
        <is>
          <t>10-K</t>
        </is>
      </c>
      <c r="AO5" t="inlineStr">
        <is>
          <t>10-Q</t>
        </is>
      </c>
      <c r="AP5" t="inlineStr">
        <is>
          <t>10-Q</t>
        </is>
      </c>
      <c r="AQ5" t="inlineStr">
        <is>
          <t>10-Q</t>
        </is>
      </c>
      <c r="AR5" t="inlineStr">
        <is>
          <t>10-K</t>
        </is>
      </c>
      <c r="AT5" t="inlineStr">
        <is>
          <t>10-Q</t>
        </is>
      </c>
      <c r="AU5" t="inlineStr">
        <is>
          <t>10-Q</t>
        </is>
      </c>
      <c r="AV5" t="inlineStr">
        <is>
          <t>10-Q</t>
        </is>
      </c>
      <c r="AW5" t="inlineStr">
        <is>
          <t>10-K</t>
        </is>
      </c>
      <c r="AY5" t="inlineStr">
        <is>
          <t>10-Q</t>
        </is>
      </c>
      <c r="AZ5" t="inlineStr">
        <is>
          <t>10-Q</t>
        </is>
      </c>
      <c r="BA5" t="inlineStr">
        <is>
          <t>10-Q</t>
        </is>
      </c>
      <c r="BB5" t="inlineStr">
        <is>
          <t>10-K</t>
        </is>
      </c>
      <c r="BD5" t="inlineStr">
        <is>
          <t>10-Q</t>
        </is>
      </c>
      <c r="BE5" t="inlineStr">
        <is>
          <t>10-Q</t>
        </is>
      </c>
      <c r="BF5" t="inlineStr">
        <is>
          <t>10-Q</t>
        </is>
      </c>
    </row>
    <row r="6">
      <c r="A6" t="inlineStr">
        <is>
          <t>8-K</t>
        </is>
      </c>
      <c r="I6" t="inlineStr">
        <is>
          <t>EX-99.1</t>
        </is>
      </c>
      <c r="K6" t="inlineStr">
        <is>
          <t>EX-99.1</t>
        </is>
      </c>
      <c r="L6" t="inlineStr">
        <is>
          <t>EX-99.1</t>
        </is>
      </c>
      <c r="M6" t="inlineStr">
        <is>
          <t>EX-99.1</t>
        </is>
      </c>
      <c r="N6" t="inlineStr">
        <is>
          <t>EX-99.1</t>
        </is>
      </c>
      <c r="P6" t="inlineStr">
        <is>
          <t>EX-99.1</t>
        </is>
      </c>
      <c r="Q6" t="inlineStr">
        <is>
          <t>EX-99.1</t>
        </is>
      </c>
      <c r="R6" t="inlineStr">
        <is>
          <t>EX-99.1</t>
        </is>
      </c>
      <c r="S6" t="inlineStr">
        <is>
          <t>EX-99.1</t>
        </is>
      </c>
      <c r="U6" t="inlineStr">
        <is>
          <t>EX-99.1</t>
        </is>
      </c>
      <c r="V6" t="inlineStr">
        <is>
          <t>EX-99.1</t>
        </is>
      </c>
      <c r="W6" t="inlineStr">
        <is>
          <t>EX-99.1</t>
        </is>
      </c>
      <c r="X6" t="inlineStr">
        <is>
          <t>EX-99.1</t>
        </is>
      </c>
      <c r="Z6" t="inlineStr">
        <is>
          <t>EX-99.1</t>
        </is>
      </c>
      <c r="AA6" t="inlineStr">
        <is>
          <t>EX-99.1</t>
        </is>
      </c>
      <c r="AB6" t="inlineStr">
        <is>
          <t>EX-99.1</t>
        </is>
      </c>
      <c r="AC6" t="inlineStr">
        <is>
          <t>EX-99.1</t>
        </is>
      </c>
      <c r="AE6" t="inlineStr">
        <is>
          <t>EX-99.1</t>
        </is>
      </c>
      <c r="AF6" t="inlineStr">
        <is>
          <t>EX-99.1</t>
        </is>
      </c>
      <c r="AG6" t="inlineStr">
        <is>
          <t>EX-99.1</t>
        </is>
      </c>
      <c r="AH6" t="inlineStr">
        <is>
          <t>EX-99.1</t>
        </is>
      </c>
      <c r="AJ6" t="inlineStr">
        <is>
          <t>EX-99.1</t>
        </is>
      </c>
      <c r="AK6" t="inlineStr">
        <is>
          <t>EX-99.1</t>
        </is>
      </c>
      <c r="AL6" t="inlineStr">
        <is>
          <t>EX-99.1</t>
        </is>
      </c>
      <c r="AM6" t="inlineStr">
        <is>
          <t>EX-99.2</t>
        </is>
      </c>
      <c r="AO6" t="inlineStr">
        <is>
          <t>EX-99.1</t>
        </is>
      </c>
      <c r="AP6" t="inlineStr">
        <is>
          <t>EX-99.1</t>
        </is>
      </c>
      <c r="AQ6" t="inlineStr">
        <is>
          <t>EX-99.1</t>
        </is>
      </c>
      <c r="AR6" t="inlineStr">
        <is>
          <t>EX-99.1</t>
        </is>
      </c>
      <c r="AT6" t="inlineStr">
        <is>
          <t>EX-99.1</t>
        </is>
      </c>
      <c r="AU6" t="inlineStr">
        <is>
          <t>EX-99.1</t>
        </is>
      </c>
      <c r="AV6" t="inlineStr">
        <is>
          <t>EX-99.1</t>
        </is>
      </c>
      <c r="AW6" t="inlineStr">
        <is>
          <t>EX-99.1</t>
        </is>
      </c>
      <c r="AY6" t="inlineStr">
        <is>
          <t>EX-99.1</t>
        </is>
      </c>
      <c r="AZ6" t="inlineStr">
        <is>
          <t>EX-99.1</t>
        </is>
      </c>
      <c r="BA6" t="inlineStr">
        <is>
          <t>EX-99.1</t>
        </is>
      </c>
      <c r="BB6" t="inlineStr">
        <is>
          <t>EX-99.2</t>
        </is>
      </c>
      <c r="BD6" t="inlineStr">
        <is>
          <t>EX-99.1</t>
        </is>
      </c>
      <c r="BE6" t="inlineStr">
        <is>
          <t>EX-99.1</t>
        </is>
      </c>
      <c r="BF6" t="inlineStr">
        <is>
          <t>EX-99.1</t>
        </is>
      </c>
    </row>
    <row r="7">
      <c r="A7" t="inlineStr">
        <is>
          <t>8-K</t>
        </is>
      </c>
      <c r="K7" t="inlineStr">
        <is>
          <t>EX-99.1</t>
        </is>
      </c>
      <c r="L7" t="inlineStr">
        <is>
          <t>EX-99.1</t>
        </is>
      </c>
      <c r="X7" t="inlineStr">
        <is>
          <t>EX-99.2</t>
        </is>
      </c>
      <c r="Z7" t="inlineStr">
        <is>
          <t>EX-99.2</t>
        </is>
      </c>
      <c r="AA7" t="inlineStr">
        <is>
          <t>EX-99.2</t>
        </is>
      </c>
      <c r="AB7" t="inlineStr">
        <is>
          <t>EX-99.2</t>
        </is>
      </c>
      <c r="AC7" t="inlineStr">
        <is>
          <t>EX-99.2</t>
        </is>
      </c>
      <c r="AE7" t="inlineStr">
        <is>
          <t>EX-99.2</t>
        </is>
      </c>
      <c r="AF7" t="inlineStr">
        <is>
          <t>EX-99.2</t>
        </is>
      </c>
      <c r="AG7" t="inlineStr">
        <is>
          <t>EX-99.2</t>
        </is>
      </c>
      <c r="AH7" t="inlineStr">
        <is>
          <t>EX-99.2</t>
        </is>
      </c>
      <c r="AJ7" t="inlineStr">
        <is>
          <t>EX-99.2</t>
        </is>
      </c>
      <c r="AK7" t="inlineStr">
        <is>
          <t>EX-99.2</t>
        </is>
      </c>
      <c r="AL7" t="inlineStr">
        <is>
          <t>EX-99.2</t>
        </is>
      </c>
      <c r="AM7" t="inlineStr">
        <is>
          <t>EX-99.1</t>
        </is>
      </c>
      <c r="AU7" t="inlineStr">
        <is>
          <t>EX-99.1</t>
        </is>
      </c>
      <c r="AV7" t="inlineStr">
        <is>
          <t>EX-99.1</t>
        </is>
      </c>
      <c r="AW7" t="inlineStr">
        <is>
          <t>EX-99.1</t>
        </is>
      </c>
      <c r="AY7" t="inlineStr">
        <is>
          <t>EX-99.1</t>
        </is>
      </c>
      <c r="AZ7" t="inlineStr">
        <is>
          <t>EX-99.1</t>
        </is>
      </c>
      <c r="BA7" t="inlineStr">
        <is>
          <t>EX-99.3</t>
        </is>
      </c>
      <c r="BB7" t="inlineStr">
        <is>
          <t>EX-99.1</t>
        </is>
      </c>
      <c r="BD7" t="inlineStr">
        <is>
          <t>EX-99.2</t>
        </is>
      </c>
      <c r="BE7" t="inlineStr">
        <is>
          <t>EX-99.2</t>
        </is>
      </c>
      <c r="BF7" t="inlineStr">
        <is>
          <t>EX-99.2</t>
        </is>
      </c>
    </row>
    <row r="8">
      <c r="A8" t="inlineStr">
        <is>
          <t>8-K</t>
        </is>
      </c>
      <c r="AV8" t="inlineStr">
        <is>
          <t>EX-99.3</t>
        </is>
      </c>
      <c r="AW8" t="inlineStr">
        <is>
          <t>EX-99.3</t>
        </is>
      </c>
      <c r="AY8" t="inlineStr">
        <is>
          <t>EX-99.3</t>
        </is>
      </c>
      <c r="BA8" t="inlineStr">
        <is>
          <t>EX-99.1</t>
        </is>
      </c>
      <c r="BB8" t="inlineStr">
        <is>
          <t>EX-99.3</t>
        </is>
      </c>
      <c r="BD8" t="inlineStr">
        <is>
          <t>EX-99.3</t>
        </is>
      </c>
      <c r="BE8" t="inlineStr">
        <is>
          <t>EX-99.3</t>
        </is>
      </c>
      <c r="BF8" t="inlineStr">
        <is>
          <t>EX-99.3</t>
        </is>
      </c>
    </row>
    <row r="10">
      <c r="A10" t="inlineStr">
        <is>
          <t>Guidance</t>
        </is>
      </c>
    </row>
    <row r="11">
      <c r="A11" t="inlineStr">
        <is>
          <t>Quarterly guidance</t>
        </is>
      </c>
    </row>
    <row r="12">
      <c r="A12" t="inlineStr">
        <is>
          <t>Total mainline and regional guidance</t>
        </is>
      </c>
    </row>
    <row r="13">
      <c r="A13" t="inlineStr">
        <is>
          <t>High</t>
        </is>
      </c>
    </row>
    <row r="14">
      <c r="A14" t="inlineStr">
        <is>
          <t>Available seat miles</t>
        </is>
      </c>
      <c r="C14" t="inlineStr">
        <is>
          <t>Percent</t>
        </is>
      </c>
      <c r="D14" t="inlineStr">
        <is>
          <t>QQQQ</t>
        </is>
      </c>
      <c r="AT14" t="n">
        <v>-20</v>
      </c>
      <c r="AU14" t="n">
        <v>-15</v>
      </c>
      <c r="AV14" t="n">
        <v>-11</v>
      </c>
      <c r="AW14" t="n">
        <v>-8</v>
      </c>
      <c r="AY14" t="n">
        <v>-6</v>
      </c>
      <c r="AZ14" t="n">
        <v>-8</v>
      </c>
      <c r="BA14" t="n">
        <v>-5</v>
      </c>
      <c r="BB14" t="n">
        <v>10</v>
      </c>
      <c r="BD14" t="n">
        <v>5.5</v>
      </c>
      <c r="BE14" t="n">
        <v>7</v>
      </c>
      <c r="BF14" t="n">
        <v>6.5</v>
      </c>
    </row>
    <row r="15">
      <c r="A15" t="inlineStr">
        <is>
          <t>Average fuel price (incl. taxes)</t>
        </is>
      </c>
      <c r="C15" t="inlineStr">
        <is>
          <t>Dollar</t>
        </is>
      </c>
      <c r="D15" t="inlineStr">
        <is>
          <t>QQQQ</t>
        </is>
      </c>
      <c r="AC15" t="n">
        <v>2.12</v>
      </c>
      <c r="AE15" t="n">
        <v>2.23</v>
      </c>
      <c r="AF15" t="n">
        <v>2.27</v>
      </c>
      <c r="AG15" t="n">
        <v>2.35</v>
      </c>
      <c r="AH15" t="n">
        <v>2.02</v>
      </c>
      <c r="AJ15" t="n">
        <v>2.19</v>
      </c>
      <c r="AK15" t="n">
        <v>2.1</v>
      </c>
      <c r="AL15" t="n">
        <v>2.04</v>
      </c>
      <c r="AM15" t="n">
        <v>2.05</v>
      </c>
      <c r="AT15" t="n">
        <v>1.89</v>
      </c>
      <c r="AU15" t="n">
        <v>2.15</v>
      </c>
      <c r="AV15" t="n">
        <v>2.48</v>
      </c>
      <c r="AW15" t="n">
        <v>2.46</v>
      </c>
      <c r="AY15" t="n">
        <v>3.64</v>
      </c>
      <c r="AZ15" t="n">
        <v>3.78</v>
      </c>
      <c r="BA15" t="n">
        <v>3.56</v>
      </c>
      <c r="BB15" t="n">
        <v>3.38</v>
      </c>
      <c r="BD15" t="n">
        <v>2.75</v>
      </c>
      <c r="BE15" t="n">
        <v>2.65</v>
      </c>
      <c r="BF15" t="n">
        <v>3.11</v>
      </c>
    </row>
    <row r="16">
      <c r="A16" t="inlineStr">
        <is>
          <t xml:space="preserve">TRASM </t>
        </is>
      </c>
      <c r="C16" t="inlineStr">
        <is>
          <t>Percent</t>
        </is>
      </c>
      <c r="D16" t="inlineStr">
        <is>
          <t>QQQQ</t>
        </is>
      </c>
      <c r="X16" t="n">
        <v>4.5</v>
      </c>
      <c r="Z16" t="n">
        <v>5</v>
      </c>
      <c r="AA16" t="n">
        <v>2.5</v>
      </c>
      <c r="AB16" t="n">
        <v>4.5</v>
      </c>
      <c r="AC16" t="n">
        <v>4</v>
      </c>
      <c r="AE16" t="n">
        <v>3.5</v>
      </c>
      <c r="AF16" t="n">
        <v>3</v>
      </c>
      <c r="AG16" t="n">
        <v>3.5</v>
      </c>
      <c r="AH16" t="n">
        <v>2</v>
      </c>
      <c r="AJ16" t="n">
        <v>3</v>
      </c>
      <c r="AK16" t="n">
        <v>3</v>
      </c>
      <c r="AZ16" t="n">
        <v>24</v>
      </c>
      <c r="BA16" t="n">
        <v>20</v>
      </c>
      <c r="BB16" t="n">
        <v>27</v>
      </c>
      <c r="BD16" t="n">
        <v>-2</v>
      </c>
      <c r="BE16" t="n">
        <v>-4.5</v>
      </c>
      <c r="BF16" t="n">
        <v>-5.5</v>
      </c>
    </row>
    <row r="17">
      <c r="A17" t="inlineStr">
        <is>
          <t>Pre-tax margin excluding net special items</t>
        </is>
      </c>
      <c r="C17" t="inlineStr">
        <is>
          <t>Percent</t>
        </is>
      </c>
      <c r="D17" t="inlineStr">
        <is>
          <t>QQQQ</t>
        </is>
      </c>
      <c r="X17" t="n">
        <v>5</v>
      </c>
      <c r="Z17" t="n">
        <v>13</v>
      </c>
      <c r="AA17" t="n">
        <v>12</v>
      </c>
      <c r="AB17" t="n">
        <v>6.5</v>
      </c>
      <c r="AC17" t="n">
        <v>4</v>
      </c>
      <c r="AE17" t="n">
        <v>9.5</v>
      </c>
      <c r="AF17" t="n">
        <v>7</v>
      </c>
      <c r="AG17" t="n">
        <v>6.5</v>
      </c>
      <c r="AH17" t="n">
        <v>4.5</v>
      </c>
      <c r="AJ17" t="n">
        <v>9</v>
      </c>
      <c r="AK17" t="n">
        <v>7.5</v>
      </c>
      <c r="AT17" t="n">
        <v>-27</v>
      </c>
      <c r="AU17" t="n">
        <v>-3</v>
      </c>
      <c r="AV17" t="n">
        <v>-16</v>
      </c>
      <c r="AY17" t="n">
        <v>5</v>
      </c>
      <c r="AZ17" t="n">
        <v>4</v>
      </c>
    </row>
    <row r="18">
      <c r="A18" t="inlineStr">
        <is>
          <t>Diluted share excluding net special items</t>
        </is>
      </c>
      <c r="C18" t="inlineStr">
        <is>
          <t>Dollar</t>
        </is>
      </c>
      <c r="D18" t="inlineStr">
        <is>
          <t>QQQQ</t>
        </is>
      </c>
      <c r="AC18" t="n">
        <v>6.5</v>
      </c>
      <c r="AE18" t="n">
        <v>6</v>
      </c>
      <c r="AF18" t="n">
        <v>5</v>
      </c>
      <c r="AG18" t="n">
        <v>5</v>
      </c>
      <c r="AH18" t="n">
        <v>7.5</v>
      </c>
      <c r="AJ18" t="n">
        <v>6</v>
      </c>
      <c r="AK18" t="n">
        <v>6</v>
      </c>
      <c r="BA18" t="n">
        <v>0.7</v>
      </c>
    </row>
    <row r="19">
      <c r="A19" t="inlineStr">
        <is>
          <t>Change in capacity expected</t>
        </is>
      </c>
      <c r="C19" t="inlineStr">
        <is>
          <t>Percent</t>
        </is>
      </c>
      <c r="D19" t="inlineStr">
        <is>
          <t>QQQQ</t>
        </is>
      </c>
      <c r="AT19" t="n">
        <v>-20</v>
      </c>
      <c r="AV19" t="n">
        <v>-11</v>
      </c>
      <c r="AY19" t="n">
        <v>94</v>
      </c>
    </row>
    <row r="20">
      <c r="A20" t="inlineStr">
        <is>
          <t>CASM ex fuel and special items</t>
        </is>
      </c>
      <c r="C20" t="inlineStr">
        <is>
          <t>Percent</t>
        </is>
      </c>
      <c r="D20" t="inlineStr">
        <is>
          <t>QQQQ</t>
        </is>
      </c>
      <c r="AC20" t="n">
        <v>5</v>
      </c>
      <c r="AE20" t="n">
        <v>4.5</v>
      </c>
      <c r="AF20" t="n">
        <v>2</v>
      </c>
      <c r="AG20" t="n">
        <v>1</v>
      </c>
      <c r="AH20" t="n">
        <v>5</v>
      </c>
      <c r="AJ20" t="n">
        <v>5.5</v>
      </c>
      <c r="AK20" t="n">
        <v>6</v>
      </c>
      <c r="AL20" t="n">
        <v>4</v>
      </c>
      <c r="AM20" t="n">
        <v>4</v>
      </c>
      <c r="AT20" t="n">
        <v>17</v>
      </c>
      <c r="AU20" t="n">
        <v>12</v>
      </c>
      <c r="AV20" t="n">
        <v>10</v>
      </c>
      <c r="AW20" t="n">
        <v>10</v>
      </c>
      <c r="AY20" t="n">
        <v>10</v>
      </c>
      <c r="AZ20" t="n">
        <v>14</v>
      </c>
      <c r="BA20" t="n">
        <v>10</v>
      </c>
      <c r="BD20" t="n">
        <v>5.5</v>
      </c>
      <c r="BE20" t="n">
        <v>4</v>
      </c>
      <c r="BF20" t="n">
        <v>7</v>
      </c>
    </row>
    <row r="21">
      <c r="A21" t="inlineStr">
        <is>
          <t>Total revenue</t>
        </is>
      </c>
      <c r="C21" t="inlineStr">
        <is>
          <t>Percent</t>
        </is>
      </c>
      <c r="D21" t="inlineStr">
        <is>
          <t>QQQQ</t>
        </is>
      </c>
      <c r="AR21" t="n">
        <v>-60</v>
      </c>
      <c r="AW21" t="n">
        <v>-20</v>
      </c>
      <c r="AY21" t="n">
        <v>8</v>
      </c>
      <c r="AZ21" t="n">
        <v>12</v>
      </c>
      <c r="BA21" t="n">
        <v>13</v>
      </c>
    </row>
    <row r="22">
      <c r="A22" t="inlineStr">
        <is>
          <t>Operating margin</t>
        </is>
      </c>
      <c r="C22" t="inlineStr">
        <is>
          <t>Percent</t>
        </is>
      </c>
      <c r="D22" t="inlineStr">
        <is>
          <t>QQQQ</t>
        </is>
      </c>
      <c r="BA22" t="n">
        <v>7.5</v>
      </c>
    </row>
    <row r="23">
      <c r="A23" t="inlineStr">
        <is>
          <t>Adjusted operating margin</t>
        </is>
      </c>
      <c r="C23" t="inlineStr">
        <is>
          <t>Percent</t>
        </is>
      </c>
      <c r="D23" t="inlineStr">
        <is>
          <t>QQQQ</t>
        </is>
      </c>
      <c r="BB23" t="n">
        <v>4.5</v>
      </c>
      <c r="BD23" t="n">
        <v>13</v>
      </c>
      <c r="BE23" t="n">
        <v>10</v>
      </c>
      <c r="BF23" t="n">
        <v>4</v>
      </c>
    </row>
    <row r="24">
      <c r="A24" t="inlineStr">
        <is>
          <t>Change in capacity expected</t>
        </is>
      </c>
      <c r="C24" t="inlineStr">
        <is>
          <t>Percent</t>
        </is>
      </c>
      <c r="D24" t="inlineStr">
        <is>
          <t>QQQQ</t>
        </is>
      </c>
      <c r="AU24" t="n">
        <v>-15</v>
      </c>
      <c r="AW24" t="n">
        <v>-8</v>
      </c>
    </row>
    <row r="25">
      <c r="A25" t="inlineStr">
        <is>
          <t>Adjusted earnings per diluted share</t>
        </is>
      </c>
      <c r="C25" t="inlineStr">
        <is>
          <t>Dollar</t>
        </is>
      </c>
      <c r="D25" t="inlineStr">
        <is>
          <t>QQQQ</t>
        </is>
      </c>
      <c r="BD25" t="n">
        <v>1.4</v>
      </c>
      <c r="BE25" t="n">
        <v>0.95</v>
      </c>
    </row>
    <row r="26">
      <c r="BE26" t="inlineStr">
        <is>
          <t xml:space="preserve">, </t>
        </is>
      </c>
    </row>
    <row r="27">
      <c r="A27" t="inlineStr">
        <is>
          <t>Low</t>
        </is>
      </c>
    </row>
    <row r="28">
      <c r="A28" t="inlineStr">
        <is>
          <t>Available seat miles</t>
        </is>
      </c>
      <c r="C28" t="inlineStr">
        <is>
          <t>Percent</t>
        </is>
      </c>
      <c r="D28" t="inlineStr">
        <is>
          <t>QQQQ</t>
        </is>
      </c>
      <c r="AT28" t="n">
        <v>-25</v>
      </c>
      <c r="AU28" t="n">
        <v>-20</v>
      </c>
      <c r="AV28" t="n">
        <v>-13</v>
      </c>
      <c r="AW28" t="n">
        <v>-10</v>
      </c>
      <c r="AY28" t="n">
        <v>-8</v>
      </c>
      <c r="AZ28" t="n">
        <v>-10</v>
      </c>
      <c r="BA28" t="n">
        <v>-7</v>
      </c>
      <c r="BB28" t="n">
        <v>8</v>
      </c>
      <c r="BD28" t="n">
        <v>3.5</v>
      </c>
      <c r="BE28" t="n">
        <v>5</v>
      </c>
      <c r="BF28" t="n">
        <v>4.5</v>
      </c>
    </row>
    <row r="29">
      <c r="A29" t="inlineStr">
        <is>
          <t>Average fuel price (incl. taxes)</t>
        </is>
      </c>
      <c r="C29" t="inlineStr">
        <is>
          <t>Dollar</t>
        </is>
      </c>
      <c r="D29" t="inlineStr">
        <is>
          <t>QQQQ</t>
        </is>
      </c>
      <c r="AC29" t="n">
        <v>2.07</v>
      </c>
      <c r="AE29" t="n">
        <v>2.18</v>
      </c>
      <c r="AF29" t="n">
        <v>2.22</v>
      </c>
      <c r="AG29" t="n">
        <v>2.3</v>
      </c>
      <c r="AH29" t="n">
        <v>1.97</v>
      </c>
      <c r="AJ29" t="n">
        <v>2.14</v>
      </c>
      <c r="AK29" t="n">
        <v>2.05</v>
      </c>
      <c r="AL29" t="n">
        <v>1.99</v>
      </c>
      <c r="AM29" t="n">
        <v>2</v>
      </c>
      <c r="AT29" t="n">
        <v>1.84</v>
      </c>
      <c r="AU29" t="n">
        <v>2.1</v>
      </c>
      <c r="AV29" t="n">
        <v>2.43</v>
      </c>
      <c r="AW29" t="n">
        <v>2.41</v>
      </c>
      <c r="AY29" t="n">
        <v>3.59</v>
      </c>
      <c r="AZ29" t="n">
        <v>3.73</v>
      </c>
      <c r="BA29" t="n">
        <v>3.51</v>
      </c>
      <c r="BB29" t="n">
        <v>3.33</v>
      </c>
      <c r="BD29" t="n">
        <v>2.65</v>
      </c>
      <c r="BE29" t="n">
        <v>2.55</v>
      </c>
      <c r="BF29" t="n">
        <v>3.01</v>
      </c>
    </row>
    <row r="30">
      <c r="A30" t="inlineStr">
        <is>
          <t xml:space="preserve">TRASM </t>
        </is>
      </c>
      <c r="C30" t="inlineStr">
        <is>
          <t>Percent</t>
        </is>
      </c>
      <c r="D30" t="inlineStr">
        <is>
          <t>QQQQ</t>
        </is>
      </c>
      <c r="X30" t="n">
        <v>2.5</v>
      </c>
      <c r="Z30" t="n">
        <v>3</v>
      </c>
      <c r="AA30" t="n">
        <v>0.5</v>
      </c>
      <c r="AB30" t="n">
        <v>2.5</v>
      </c>
      <c r="AC30" t="n">
        <v>2</v>
      </c>
      <c r="AE30" t="n">
        <v>1.5</v>
      </c>
      <c r="AF30" t="n">
        <v>1</v>
      </c>
      <c r="AG30" t="n">
        <v>1.5</v>
      </c>
      <c r="AJ30" t="n">
        <v>1</v>
      </c>
      <c r="AK30" t="n">
        <v>1</v>
      </c>
      <c r="AZ30" t="n">
        <v>20</v>
      </c>
      <c r="BA30" t="n">
        <v>18</v>
      </c>
      <c r="BB30" t="n">
        <v>24</v>
      </c>
      <c r="BD30" t="n">
        <v>-4</v>
      </c>
      <c r="BE30" t="n">
        <v>-6.5</v>
      </c>
      <c r="BF30" t="n">
        <v>-7.5</v>
      </c>
    </row>
    <row r="31">
      <c r="A31" t="inlineStr">
        <is>
          <t>Pre-tax margin excluding net special items</t>
        </is>
      </c>
      <c r="C31" t="inlineStr">
        <is>
          <t>Percent</t>
        </is>
      </c>
      <c r="D31" t="inlineStr">
        <is>
          <t>QQQQ</t>
        </is>
      </c>
      <c r="X31" t="n">
        <v>3</v>
      </c>
      <c r="Z31" t="n">
        <v>11</v>
      </c>
      <c r="AA31" t="n">
        <v>10</v>
      </c>
      <c r="AB31" t="n">
        <v>4.5</v>
      </c>
      <c r="AC31" t="n">
        <v>2</v>
      </c>
      <c r="AE31" t="n">
        <v>7.5</v>
      </c>
      <c r="AF31" t="n">
        <v>5</v>
      </c>
      <c r="AG31" t="n">
        <v>4.5</v>
      </c>
      <c r="AH31" t="n">
        <v>2.5</v>
      </c>
      <c r="AJ31" t="n">
        <v>7</v>
      </c>
      <c r="AK31" t="n">
        <v>5.5</v>
      </c>
      <c r="AT31" t="n">
        <v>-30</v>
      </c>
      <c r="AU31" t="n">
        <v>-7</v>
      </c>
      <c r="AV31" t="n">
        <v>-18</v>
      </c>
      <c r="AY31" t="n">
        <v>3</v>
      </c>
      <c r="AZ31" t="n">
        <v>2</v>
      </c>
    </row>
    <row r="32">
      <c r="A32" t="inlineStr">
        <is>
          <t>Diluted share excluding net special items</t>
        </is>
      </c>
      <c r="C32" t="inlineStr">
        <is>
          <t>Dollar</t>
        </is>
      </c>
      <c r="D32" t="inlineStr">
        <is>
          <t>QQQQ</t>
        </is>
      </c>
      <c r="AC32" t="n">
        <v>5.5</v>
      </c>
      <c r="AE32" t="n">
        <v>5</v>
      </c>
      <c r="AF32" t="n">
        <v>4.5</v>
      </c>
      <c r="AG32" t="n">
        <v>4.5</v>
      </c>
      <c r="AH32" t="n">
        <v>5.5</v>
      </c>
      <c r="AJ32" t="n">
        <v>4</v>
      </c>
      <c r="AK32" t="n">
        <v>4.5</v>
      </c>
      <c r="BA32" t="n">
        <v>0.5</v>
      </c>
    </row>
    <row r="33">
      <c r="A33" t="inlineStr">
        <is>
          <t>Change in capacity expected</t>
        </is>
      </c>
      <c r="C33" t="inlineStr">
        <is>
          <t>Percent</t>
        </is>
      </c>
      <c r="D33" t="inlineStr">
        <is>
          <t>QQQQ</t>
        </is>
      </c>
      <c r="AT33" t="n">
        <v>-25</v>
      </c>
      <c r="AV33" t="n">
        <v>-13</v>
      </c>
      <c r="AY33" t="n">
        <v>92</v>
      </c>
    </row>
    <row r="34">
      <c r="A34" t="inlineStr">
        <is>
          <t>CASM ex fuel and special items</t>
        </is>
      </c>
      <c r="C34" t="inlineStr">
        <is>
          <t>Percent</t>
        </is>
      </c>
      <c r="D34" t="inlineStr">
        <is>
          <t>QQQQ</t>
        </is>
      </c>
      <c r="AC34" t="n">
        <v>3</v>
      </c>
      <c r="AE34" t="n">
        <v>2.5</v>
      </c>
      <c r="AF34" t="n">
        <v>0</v>
      </c>
      <c r="AG34" t="n">
        <v>-1</v>
      </c>
      <c r="AH34" t="n">
        <v>3</v>
      </c>
      <c r="AJ34" t="n">
        <v>3.5</v>
      </c>
      <c r="AK34" t="n">
        <v>4</v>
      </c>
      <c r="AL34" t="n">
        <v>2</v>
      </c>
      <c r="AM34" t="n">
        <v>2</v>
      </c>
      <c r="AT34" t="n">
        <v>13</v>
      </c>
      <c r="AU34" t="n">
        <v>8</v>
      </c>
      <c r="AV34" t="n">
        <v>8</v>
      </c>
      <c r="AW34" t="n">
        <v>8</v>
      </c>
      <c r="AY34" t="n">
        <v>8</v>
      </c>
      <c r="AZ34" t="n">
        <v>12</v>
      </c>
      <c r="BA34" t="n">
        <v>8</v>
      </c>
      <c r="BB34" t="n">
        <v>-3</v>
      </c>
      <c r="BD34" t="n">
        <v>3.5</v>
      </c>
      <c r="BE34" t="n">
        <v>2</v>
      </c>
      <c r="BF34" t="n">
        <v>5</v>
      </c>
    </row>
    <row r="35">
      <c r="A35" t="inlineStr">
        <is>
          <t>Total revenue</t>
        </is>
      </c>
      <c r="C35" t="inlineStr">
        <is>
          <t>Percent</t>
        </is>
      </c>
      <c r="D35" t="inlineStr">
        <is>
          <t>QQQQ</t>
        </is>
      </c>
      <c r="AR35" t="n">
        <v>-65</v>
      </c>
      <c r="AW35" t="n">
        <v>-22</v>
      </c>
      <c r="AY35" t="n">
        <v>6</v>
      </c>
      <c r="AZ35" t="n">
        <v>10</v>
      </c>
      <c r="BA35" t="n">
        <v>11</v>
      </c>
    </row>
    <row r="36">
      <c r="A36" t="inlineStr">
        <is>
          <t>Operating margin</t>
        </is>
      </c>
      <c r="C36" t="inlineStr">
        <is>
          <t>Percent</t>
        </is>
      </c>
      <c r="D36" t="inlineStr">
        <is>
          <t>QQQQ</t>
        </is>
      </c>
      <c r="BA36" t="n">
        <v>5.5</v>
      </c>
    </row>
    <row r="37">
      <c r="A37" t="inlineStr">
        <is>
          <t>Adjusted operating margin</t>
        </is>
      </c>
      <c r="C37" t="inlineStr">
        <is>
          <t>Percent</t>
        </is>
      </c>
      <c r="D37" t="inlineStr">
        <is>
          <t>QQQQ</t>
        </is>
      </c>
      <c r="BB37" t="n">
        <v>2.5</v>
      </c>
      <c r="BD37" t="n">
        <v>11</v>
      </c>
      <c r="BE37" t="n">
        <v>8</v>
      </c>
      <c r="BF37" t="n">
        <v>2</v>
      </c>
    </row>
    <row r="38">
      <c r="A38" t="inlineStr">
        <is>
          <t>Change in capacity expected</t>
        </is>
      </c>
      <c r="C38" t="inlineStr">
        <is>
          <t>Percent</t>
        </is>
      </c>
      <c r="D38" t="inlineStr">
        <is>
          <t>QQQQ</t>
        </is>
      </c>
      <c r="AU38" t="n">
        <v>-20</v>
      </c>
      <c r="AW38" t="n">
        <v>-10</v>
      </c>
    </row>
    <row r="39">
      <c r="A39" t="inlineStr">
        <is>
          <t>Adjusted earnings per diluted share</t>
        </is>
      </c>
      <c r="C39" t="inlineStr">
        <is>
          <t>Dollar</t>
        </is>
      </c>
      <c r="D39" t="inlineStr">
        <is>
          <t>QQQQ</t>
        </is>
      </c>
      <c r="BD39" t="n">
        <v>1.2</v>
      </c>
      <c r="BE39" t="n">
        <v>0.85</v>
      </c>
    </row>
    <row r="41">
      <c r="A41" t="inlineStr">
        <is>
          <t>Approximate</t>
        </is>
      </c>
    </row>
    <row r="42">
      <c r="A42" t="inlineStr">
        <is>
          <t>Total revenue</t>
        </is>
      </c>
      <c r="C42" t="inlineStr">
        <is>
          <t>Percent</t>
        </is>
      </c>
      <c r="D42" t="inlineStr">
        <is>
          <t>QQQQ</t>
        </is>
      </c>
      <c r="AT42" t="n">
        <v>-40</v>
      </c>
      <c r="AU42" t="n">
        <v>-20</v>
      </c>
      <c r="AV42" t="n">
        <v>-20</v>
      </c>
    </row>
    <row r="43">
      <c r="A43" t="inlineStr">
        <is>
          <t>Available seat miles (ASMs)</t>
        </is>
      </c>
      <c r="C43" t="inlineStr">
        <is>
          <t>Billion</t>
        </is>
      </c>
      <c r="D43" t="inlineStr">
        <is>
          <t>QQQQ</t>
        </is>
      </c>
      <c r="AC43" t="n">
        <v>66.2</v>
      </c>
      <c r="AE43" t="n">
        <v>73.09999999999999</v>
      </c>
      <c r="AF43" t="n">
        <v>75.5</v>
      </c>
      <c r="AG43" t="n">
        <v>68.40000000000001</v>
      </c>
      <c r="AH43" t="n">
        <v>66.59999999999999</v>
      </c>
      <c r="AJ43" t="n">
        <v>73.40000000000001</v>
      </c>
      <c r="AK43" t="n">
        <v>76.09999999999999</v>
      </c>
      <c r="AL43" t="n">
        <v>70.2</v>
      </c>
      <c r="AM43" t="n">
        <v>68.40000000000001</v>
      </c>
    </row>
    <row r="44">
      <c r="A44" t="inlineStr">
        <is>
          <t>Year-over-Year change (%)</t>
        </is>
      </c>
      <c r="C44" t="inlineStr">
        <is>
          <t>Percent</t>
        </is>
      </c>
      <c r="D44" t="inlineStr">
        <is>
          <t>QQQQ</t>
        </is>
      </c>
      <c r="AM44" t="n">
        <v>2.5</v>
      </c>
    </row>
    <row r="45">
      <c r="A45" t="inlineStr">
        <is>
          <t>Cargo revenues</t>
        </is>
      </c>
      <c r="C45" t="inlineStr">
        <is>
          <t>Million</t>
        </is>
      </c>
      <c r="D45" t="inlineStr">
        <is>
          <t>QQQQ</t>
        </is>
      </c>
      <c r="AC45" t="n">
        <v>225</v>
      </c>
      <c r="AE45" t="n">
        <v>250</v>
      </c>
      <c r="AF45" t="n">
        <v>255</v>
      </c>
      <c r="AG45" t="n">
        <v>270</v>
      </c>
      <c r="AH45" t="n">
        <v>235</v>
      </c>
      <c r="AJ45" t="n">
        <v>255</v>
      </c>
      <c r="AK45" t="n">
        <v>220</v>
      </c>
      <c r="AL45" t="n">
        <v>220</v>
      </c>
      <c r="AM45" t="n">
        <v>185</v>
      </c>
    </row>
    <row r="46">
      <c r="A46" t="inlineStr">
        <is>
          <t>Other Revenues</t>
        </is>
      </c>
      <c r="C46" t="inlineStr">
        <is>
          <t>Million</t>
        </is>
      </c>
      <c r="D46" t="inlineStr">
        <is>
          <t>QQQQ</t>
        </is>
      </c>
      <c r="AC46" t="n">
        <v>665</v>
      </c>
      <c r="AE46" t="n">
        <v>670</v>
      </c>
      <c r="AF46" t="n">
        <v>690</v>
      </c>
      <c r="AG46" t="n">
        <v>695</v>
      </c>
      <c r="AH46" t="n">
        <v>705</v>
      </c>
      <c r="AJ46" t="n">
        <v>730</v>
      </c>
      <c r="AK46" t="n">
        <v>715</v>
      </c>
      <c r="AL46" t="n">
        <v>700</v>
      </c>
      <c r="AM46" t="n">
        <v>721</v>
      </c>
    </row>
    <row r="47">
      <c r="A47" t="inlineStr">
        <is>
          <t>Fuel gallons consumed</t>
        </is>
      </c>
      <c r="C47" t="inlineStr">
        <is>
          <t>Million</t>
        </is>
      </c>
      <c r="D47" t="inlineStr">
        <is>
          <t>QQQQ</t>
        </is>
      </c>
      <c r="AC47" t="n">
        <v>1043</v>
      </c>
      <c r="AE47" t="n">
        <v>1152</v>
      </c>
      <c r="AF47" t="n">
        <v>1194</v>
      </c>
      <c r="AG47" t="n">
        <v>1082</v>
      </c>
      <c r="AH47" t="n">
        <v>1033</v>
      </c>
      <c r="AJ47" t="n">
        <v>1154</v>
      </c>
      <c r="AK47" t="n">
        <v>1208</v>
      </c>
      <c r="AL47" t="n">
        <v>1103</v>
      </c>
      <c r="AM47" t="n">
        <v>1085</v>
      </c>
      <c r="AT47" t="n">
        <v>873</v>
      </c>
      <c r="AU47" t="n">
        <v>964</v>
      </c>
      <c r="AV47" t="n">
        <v>970</v>
      </c>
      <c r="AW47" t="n">
        <v>934</v>
      </c>
      <c r="AY47" t="n">
        <v>1013</v>
      </c>
      <c r="AZ47" t="n">
        <v>1040</v>
      </c>
      <c r="BA47" t="n">
        <v>990</v>
      </c>
      <c r="BB47" t="n">
        <v>955</v>
      </c>
      <c r="BD47" t="n">
        <v>1040</v>
      </c>
      <c r="BE47" t="n">
        <v>1090</v>
      </c>
      <c r="BF47" t="n">
        <v>1050</v>
      </c>
    </row>
    <row r="48">
      <c r="A48" t="inlineStr">
        <is>
          <t>Interest Income</t>
        </is>
      </c>
      <c r="C48" t="inlineStr">
        <is>
          <t>Million</t>
        </is>
      </c>
      <c r="D48" t="inlineStr">
        <is>
          <t>QQQQ</t>
        </is>
      </c>
      <c r="AC48" t="n">
        <v>-22</v>
      </c>
      <c r="AE48" t="n">
        <v>-26</v>
      </c>
      <c r="AF48" t="n">
        <v>-27</v>
      </c>
      <c r="AG48" t="n">
        <v>-29</v>
      </c>
      <c r="AH48" t="n">
        <v>-39</v>
      </c>
      <c r="AJ48" t="n">
        <v>-38</v>
      </c>
      <c r="AK48" t="n">
        <v>-37</v>
      </c>
      <c r="AL48" t="n">
        <v>-28</v>
      </c>
      <c r="AM48" t="n">
        <v>-23</v>
      </c>
    </row>
    <row r="49">
      <c r="A49" t="inlineStr">
        <is>
          <t>Interest Expense</t>
        </is>
      </c>
      <c r="C49" t="inlineStr">
        <is>
          <t>Million</t>
        </is>
      </c>
      <c r="D49" t="inlineStr">
        <is>
          <t>QQQQ</t>
        </is>
      </c>
      <c r="AC49" t="n">
        <v>267</v>
      </c>
      <c r="AE49" t="n">
        <v>272</v>
      </c>
      <c r="AF49" t="n">
        <v>261</v>
      </c>
      <c r="AG49" t="n">
        <v>270</v>
      </c>
      <c r="AH49" t="n">
        <v>272</v>
      </c>
      <c r="AJ49" t="n">
        <v>270</v>
      </c>
      <c r="AK49" t="n">
        <v>287</v>
      </c>
      <c r="AL49" t="n">
        <v>266</v>
      </c>
      <c r="AM49" t="n">
        <v>255</v>
      </c>
    </row>
    <row r="50">
      <c r="A50" t="inlineStr">
        <is>
          <t>Adjusted non-operating expense</t>
        </is>
      </c>
      <c r="C50" t="inlineStr">
        <is>
          <t>Million</t>
        </is>
      </c>
      <c r="D50" t="inlineStr">
        <is>
          <t>QQQQ</t>
        </is>
      </c>
      <c r="BB50" t="n">
        <v>415</v>
      </c>
      <c r="BD50" t="n">
        <v>405</v>
      </c>
      <c r="BE50" t="n">
        <v>380</v>
      </c>
      <c r="BF50" t="n">
        <v>400</v>
      </c>
    </row>
    <row r="51">
      <c r="A51" t="inlineStr">
        <is>
          <t xml:space="preserve">Other non-operating (income)/expense </t>
        </is>
      </c>
      <c r="C51" t="inlineStr">
        <is>
          <t>Million</t>
        </is>
      </c>
      <c r="D51" t="inlineStr">
        <is>
          <t>QQQQ</t>
        </is>
      </c>
      <c r="AC51" t="n">
        <v>-75</v>
      </c>
      <c r="AE51" t="n">
        <v>-77</v>
      </c>
      <c r="AF51" t="n">
        <v>-76</v>
      </c>
      <c r="AG51" t="n">
        <v>-75</v>
      </c>
      <c r="AH51" t="n">
        <v>-43</v>
      </c>
      <c r="AJ51" t="n">
        <v>-46</v>
      </c>
      <c r="AK51" t="n">
        <v>-44</v>
      </c>
      <c r="AL51" t="n">
        <v>-44</v>
      </c>
      <c r="AM51" t="n">
        <v>-110</v>
      </c>
      <c r="AT51" t="n">
        <v>385</v>
      </c>
      <c r="AU51" t="n">
        <v>385</v>
      </c>
      <c r="AV51" t="n">
        <v>380</v>
      </c>
      <c r="AW51" t="n">
        <v>360</v>
      </c>
      <c r="AY51" t="n">
        <v>345</v>
      </c>
      <c r="AZ51" t="n">
        <v>350</v>
      </c>
      <c r="BA51" t="n">
        <v>335</v>
      </c>
    </row>
    <row r="53">
      <c r="A53" t="inlineStr">
        <is>
          <t>Capital expenditure guidance inflow/(outflow)</t>
        </is>
      </c>
    </row>
    <row r="54">
      <c r="A54" t="inlineStr">
        <is>
          <t>Non-aircraft capital expenditure</t>
        </is>
      </c>
      <c r="C54" t="inlineStr">
        <is>
          <t>Million</t>
        </is>
      </c>
      <c r="D54" t="inlineStr">
        <is>
          <t>QQQQ</t>
        </is>
      </c>
      <c r="AC54" t="n">
        <v>-450</v>
      </c>
      <c r="AE54" t="n">
        <v>-471</v>
      </c>
      <c r="AF54" t="n">
        <v>-498</v>
      </c>
      <c r="AG54" t="n">
        <v>-526</v>
      </c>
      <c r="AH54" t="n">
        <v>-425</v>
      </c>
      <c r="AJ54" t="n">
        <v>-391</v>
      </c>
      <c r="AK54" t="n">
        <v>-395</v>
      </c>
      <c r="AL54" t="n">
        <v>-419</v>
      </c>
      <c r="AV54" t="n">
        <v>900</v>
      </c>
      <c r="AW54" t="n">
        <v>800</v>
      </c>
    </row>
    <row r="55">
      <c r="A55" t="inlineStr">
        <is>
          <t>Gross aircraft capital expenditure &amp; net PDPs</t>
        </is>
      </c>
      <c r="C55" t="inlineStr">
        <is>
          <t>Million</t>
        </is>
      </c>
      <c r="D55" t="inlineStr">
        <is>
          <t>QQQQ</t>
        </is>
      </c>
      <c r="AC55" t="n">
        <v>-390</v>
      </c>
      <c r="AE55" t="n">
        <v>-410</v>
      </c>
      <c r="AF55" t="n">
        <v>-566</v>
      </c>
      <c r="AG55" t="n">
        <v>-477</v>
      </c>
      <c r="AH55" t="n">
        <v>-778</v>
      </c>
      <c r="AJ55" t="n">
        <v>-769</v>
      </c>
      <c r="AK55" t="n">
        <v>-539</v>
      </c>
      <c r="AL55" t="n">
        <v>-738</v>
      </c>
      <c r="AV55" t="n">
        <v>-900</v>
      </c>
      <c r="AW55" t="n">
        <v>1800</v>
      </c>
    </row>
    <row r="56">
      <c r="A56" t="inlineStr">
        <is>
          <t>Assumed aircraft financing</t>
        </is>
      </c>
      <c r="C56" t="inlineStr">
        <is>
          <t>Million</t>
        </is>
      </c>
      <c r="D56" t="inlineStr">
        <is>
          <t>QQQQ</t>
        </is>
      </c>
      <c r="AC56" t="n">
        <v>210</v>
      </c>
      <c r="AE56" t="n">
        <v>221</v>
      </c>
      <c r="AF56" t="n">
        <v>638</v>
      </c>
      <c r="AG56" t="n">
        <v>486</v>
      </c>
      <c r="AH56" t="n">
        <v>860</v>
      </c>
      <c r="AJ56" t="n">
        <v>734</v>
      </c>
      <c r="AK56" t="n">
        <v>317</v>
      </c>
      <c r="AL56" t="n">
        <v>597</v>
      </c>
    </row>
    <row r="57">
      <c r="A57" t="inlineStr">
        <is>
          <t>Net Aircraft capital expenditure &amp; PDPs</t>
        </is>
      </c>
      <c r="C57" t="inlineStr">
        <is>
          <t>Million</t>
        </is>
      </c>
      <c r="D57" t="inlineStr">
        <is>
          <t>QQQQ</t>
        </is>
      </c>
      <c r="AC57" t="n">
        <v>-180</v>
      </c>
      <c r="AE57" t="n">
        <v>-189</v>
      </c>
      <c r="AF57" t="n">
        <v>71</v>
      </c>
      <c r="AG57" t="n">
        <v>8</v>
      </c>
      <c r="AH57" t="n">
        <v>82</v>
      </c>
      <c r="AJ57" t="n">
        <v>-35</v>
      </c>
      <c r="AK57" t="n">
        <v>-222</v>
      </c>
      <c r="AL57" t="n">
        <v>-141</v>
      </c>
      <c r="AV57" t="n">
        <v>0</v>
      </c>
      <c r="AW57" t="n">
        <v>2600</v>
      </c>
    </row>
    <row r="58">
      <c r="A58" t="inlineStr">
        <is>
          <t>Net Aircraft capital expenditure &amp; PDPs-c</t>
        </is>
      </c>
      <c r="I58">
        <f>I55+I56</f>
        <v/>
      </c>
      <c r="N58">
        <f>N55+N56</f>
        <v/>
      </c>
      <c r="S58">
        <f>S55+S56</f>
        <v/>
      </c>
      <c r="X58">
        <f>X55+X56</f>
        <v/>
      </c>
      <c r="AC58">
        <f>AC55+AC56</f>
        <v/>
      </c>
      <c r="AE58">
        <f>AE55+AE56</f>
        <v/>
      </c>
      <c r="AF58">
        <f>AF55+AF56</f>
        <v/>
      </c>
      <c r="AG58">
        <f>AG55+AG56</f>
        <v/>
      </c>
      <c r="AH58">
        <f>AH55+AH56</f>
        <v/>
      </c>
      <c r="AJ58">
        <f>AJ55+AJ56</f>
        <v/>
      </c>
      <c r="AK58">
        <f>AK55+AK56</f>
        <v/>
      </c>
      <c r="AL58">
        <f>AL55+AL56</f>
        <v/>
      </c>
      <c r="AM58">
        <f>AM55+AM56</f>
        <v/>
      </c>
      <c r="AR58">
        <f>AR55+AR56</f>
        <v/>
      </c>
      <c r="AV58">
        <f>AV55+AV56</f>
        <v/>
      </c>
      <c r="AW58">
        <f>SUM(AW54:AW56)</f>
        <v/>
      </c>
    </row>
    <row r="59">
      <c r="A59" t="inlineStr">
        <is>
          <t>Sum check</t>
        </is>
      </c>
      <c r="I59">
        <f>I57-I58</f>
        <v/>
      </c>
      <c r="N59">
        <f>N57-N58</f>
        <v/>
      </c>
      <c r="S59">
        <f>S57-S58</f>
        <v/>
      </c>
      <c r="X59">
        <f>X57-X58</f>
        <v/>
      </c>
      <c r="AC59">
        <f>AC57-AC58</f>
        <v/>
      </c>
      <c r="AE59">
        <f>AE57-AE58</f>
        <v/>
      </c>
      <c r="AF59">
        <f>AF57-AF58</f>
        <v/>
      </c>
      <c r="AG59">
        <f>AG57-AG58</f>
        <v/>
      </c>
      <c r="AH59">
        <f>AH57-AH58</f>
        <v/>
      </c>
      <c r="AJ59">
        <f>AJ57-AJ58</f>
        <v/>
      </c>
      <c r="AK59">
        <f>AK57-AK58</f>
        <v/>
      </c>
      <c r="AL59">
        <f>AL57-AL58</f>
        <v/>
      </c>
      <c r="AM59">
        <f>AM57-AM58</f>
        <v/>
      </c>
      <c r="AR59">
        <f>AR57-AR58</f>
        <v/>
      </c>
      <c r="AV59">
        <f>AV57-AV58</f>
        <v/>
      </c>
      <c r="AW59">
        <f>AW57-AW58</f>
        <v/>
      </c>
    </row>
    <row r="61">
      <c r="A61" t="inlineStr">
        <is>
          <t>Contribution to YoY capital growth</t>
        </is>
      </c>
    </row>
    <row r="62">
      <c r="A62" t="inlineStr">
        <is>
          <t>Long-haul international</t>
        </is>
      </c>
      <c r="C62" t="inlineStr">
        <is>
          <t>Percent</t>
        </is>
      </c>
      <c r="D62" t="inlineStr">
        <is>
          <t>QQQQ</t>
        </is>
      </c>
      <c r="BD62" t="n">
        <v>82</v>
      </c>
      <c r="BE62" t="n">
        <v>66</v>
      </c>
    </row>
    <row r="63">
      <c r="A63" t="inlineStr">
        <is>
          <t xml:space="preserve">Domestic &amp; short-haul international </t>
        </is>
      </c>
      <c r="C63" t="inlineStr">
        <is>
          <t>Percent</t>
        </is>
      </c>
      <c r="D63" t="inlineStr">
        <is>
          <t>QQQQ</t>
        </is>
      </c>
      <c r="BD63" t="n">
        <v>18</v>
      </c>
      <c r="BE63" t="n">
        <v>34</v>
      </c>
    </row>
    <row r="65">
      <c r="A65" t="inlineStr">
        <is>
          <t>Next 2nd Quarter</t>
        </is>
      </c>
    </row>
    <row r="66">
      <c r="A66" t="inlineStr">
        <is>
          <t>High</t>
        </is>
      </c>
    </row>
    <row r="67">
      <c r="A67" t="inlineStr">
        <is>
          <t>Average fuel price (incl. taxes)</t>
        </is>
      </c>
      <c r="C67" t="inlineStr">
        <is>
          <t>Dollar</t>
        </is>
      </c>
      <c r="D67" t="inlineStr">
        <is>
          <t>QQQQ</t>
        </is>
      </c>
      <c r="AC67" t="n">
        <v>2.12</v>
      </c>
      <c r="AE67" t="n">
        <v>2.24</v>
      </c>
      <c r="AF67" t="n">
        <v>2.23</v>
      </c>
      <c r="AH67" t="n">
        <v>2.04</v>
      </c>
      <c r="AJ67" t="n">
        <v>2.24</v>
      </c>
      <c r="AK67" t="n">
        <v>2.04</v>
      </c>
    </row>
    <row r="68">
      <c r="A68" t="inlineStr">
        <is>
          <t>CASM ex fuel and special items (YOY % change) (%)</t>
        </is>
      </c>
      <c r="C68" t="inlineStr">
        <is>
          <t>Percent</t>
        </is>
      </c>
      <c r="D68" t="inlineStr">
        <is>
          <t>QQQQ</t>
        </is>
      </c>
      <c r="AC68" t="n">
        <v>3.5</v>
      </c>
      <c r="AE68" t="n">
        <v>2.5</v>
      </c>
      <c r="AF68" t="n">
        <v>1</v>
      </c>
      <c r="AH68" t="n">
        <v>3.5</v>
      </c>
      <c r="AJ68" t="n">
        <v>4</v>
      </c>
      <c r="AK68" t="n">
        <v>4</v>
      </c>
    </row>
    <row r="70">
      <c r="A70" t="inlineStr">
        <is>
          <t>Low</t>
        </is>
      </c>
    </row>
    <row r="71">
      <c r="A71" t="inlineStr">
        <is>
          <t>Average Fuel Price (incl. taxes)</t>
        </is>
      </c>
      <c r="C71" t="inlineStr">
        <is>
          <t>Dollar</t>
        </is>
      </c>
      <c r="D71" t="inlineStr">
        <is>
          <t>QQQQ</t>
        </is>
      </c>
      <c r="AC71" t="n">
        <v>2.07</v>
      </c>
      <c r="AE71" t="n">
        <v>2.19</v>
      </c>
      <c r="AF71" t="n">
        <v>2.18</v>
      </c>
      <c r="AH71" t="n">
        <v>1.99</v>
      </c>
      <c r="AJ71" t="n">
        <v>2.19</v>
      </c>
      <c r="AK71" t="n">
        <v>1.99</v>
      </c>
    </row>
    <row r="72">
      <c r="A72" t="inlineStr">
        <is>
          <t>CASM ex fuel and special items (YOY % change)   (%)</t>
        </is>
      </c>
      <c r="C72" t="inlineStr">
        <is>
          <t>Percent</t>
        </is>
      </c>
      <c r="D72" t="inlineStr">
        <is>
          <t>QQQQ</t>
        </is>
      </c>
      <c r="AC72" t="n">
        <v>1.5</v>
      </c>
      <c r="AE72" t="n">
        <v>0.5</v>
      </c>
      <c r="AF72" t="n">
        <v>-1</v>
      </c>
      <c r="AH72" t="n">
        <v>1.5</v>
      </c>
      <c r="AJ72" t="n">
        <v>2</v>
      </c>
      <c r="AK72" t="n">
        <v>2</v>
      </c>
    </row>
    <row r="74">
      <c r="A74" t="inlineStr">
        <is>
          <t>Approximate</t>
        </is>
      </c>
    </row>
    <row r="75">
      <c r="A75" t="inlineStr">
        <is>
          <t>Available seat miles (ASMs)</t>
        </is>
      </c>
      <c r="C75" t="inlineStr">
        <is>
          <t>Billion</t>
        </is>
      </c>
      <c r="D75" t="inlineStr">
        <is>
          <t>QQQQ</t>
        </is>
      </c>
      <c r="AC75" t="n">
        <v>73.40000000000001</v>
      </c>
      <c r="AE75" t="n">
        <v>75.90000000000001</v>
      </c>
      <c r="AF75" t="n">
        <v>68.40000000000001</v>
      </c>
      <c r="AH75" t="n">
        <v>74.90000000000001</v>
      </c>
      <c r="AJ75" t="n">
        <v>76.7</v>
      </c>
      <c r="AK75" t="n">
        <v>70.8</v>
      </c>
    </row>
    <row r="76">
      <c r="A76" t="inlineStr">
        <is>
          <t>Cargo revenues</t>
        </is>
      </c>
      <c r="C76" t="inlineStr">
        <is>
          <t>Million</t>
        </is>
      </c>
      <c r="D76" t="inlineStr">
        <is>
          <t>QQQQ</t>
        </is>
      </c>
      <c r="AC76" t="n">
        <v>245</v>
      </c>
      <c r="AE76" t="n">
        <v>250</v>
      </c>
      <c r="AF76" t="n">
        <v>265</v>
      </c>
      <c r="AH76" t="n">
        <v>270</v>
      </c>
      <c r="AJ76" t="n">
        <v>270</v>
      </c>
      <c r="AK76" t="n">
        <v>230</v>
      </c>
    </row>
    <row r="77">
      <c r="A77" t="inlineStr">
        <is>
          <t>Other revenues</t>
        </is>
      </c>
      <c r="C77" t="inlineStr">
        <is>
          <t>Million</t>
        </is>
      </c>
      <c r="D77" t="inlineStr">
        <is>
          <t>QQQQ</t>
        </is>
      </c>
      <c r="AC77" t="n">
        <v>670</v>
      </c>
      <c r="AE77" t="n">
        <v>695</v>
      </c>
      <c r="AF77" t="n">
        <v>695</v>
      </c>
      <c r="AH77" t="n">
        <v>730</v>
      </c>
      <c r="AJ77" t="n">
        <v>715</v>
      </c>
      <c r="AK77" t="n">
        <v>700</v>
      </c>
    </row>
    <row r="78">
      <c r="A78" t="inlineStr">
        <is>
          <t>Fuel gallons consumed (mil)</t>
        </is>
      </c>
      <c r="C78" t="inlineStr">
        <is>
          <t>Million</t>
        </is>
      </c>
      <c r="D78" t="inlineStr">
        <is>
          <t>QQQQ</t>
        </is>
      </c>
      <c r="AC78" t="n">
        <v>1154</v>
      </c>
      <c r="AE78" t="n">
        <v>1198</v>
      </c>
      <c r="AF78" t="n">
        <v>1086</v>
      </c>
      <c r="AH78" t="n">
        <v>1164</v>
      </c>
      <c r="AJ78" t="n">
        <v>1209</v>
      </c>
      <c r="AK78" t="n">
        <v>1112</v>
      </c>
    </row>
    <row r="79">
      <c r="A79" t="inlineStr">
        <is>
          <t>Interest income</t>
        </is>
      </c>
      <c r="C79" t="inlineStr">
        <is>
          <t>Million</t>
        </is>
      </c>
      <c r="D79" t="inlineStr">
        <is>
          <t>QQQQ</t>
        </is>
      </c>
      <c r="AC79" t="n">
        <v>-27</v>
      </c>
      <c r="AE79" t="n">
        <v>-26</v>
      </c>
      <c r="AF79" t="n">
        <v>-25</v>
      </c>
      <c r="AH79" t="n">
        <v>-39</v>
      </c>
      <c r="AJ79" t="n">
        <v>-36</v>
      </c>
      <c r="AK79" t="n">
        <v>-33</v>
      </c>
    </row>
    <row r="80">
      <c r="A80" t="inlineStr">
        <is>
          <t xml:space="preserve">Other non-operating (income)/expense </t>
        </is>
      </c>
      <c r="C80" t="inlineStr">
        <is>
          <t>Million</t>
        </is>
      </c>
      <c r="D80" t="inlineStr">
        <is>
          <t>QQQQ</t>
        </is>
      </c>
      <c r="AC80" t="n">
        <v>-75</v>
      </c>
      <c r="AE80" t="n">
        <v>-76</v>
      </c>
      <c r="AF80" t="n">
        <v>-75</v>
      </c>
      <c r="AH80" t="n">
        <v>-46</v>
      </c>
      <c r="AJ80" t="n">
        <v>-45</v>
      </c>
      <c r="AK80" t="n">
        <v>-44</v>
      </c>
    </row>
    <row r="81">
      <c r="A81" t="inlineStr">
        <is>
          <t>Interest expense</t>
        </is>
      </c>
      <c r="C81" t="inlineStr">
        <is>
          <t>Million</t>
        </is>
      </c>
      <c r="D81" t="inlineStr">
        <is>
          <t>QQQQ</t>
        </is>
      </c>
      <c r="AC81" t="n">
        <v>266</v>
      </c>
      <c r="AE81" t="n">
        <v>269</v>
      </c>
      <c r="AF81" t="n">
        <v>262</v>
      </c>
      <c r="AH81" t="n">
        <v>279</v>
      </c>
      <c r="AJ81" t="n">
        <v>269</v>
      </c>
      <c r="AK81" t="n">
        <v>264</v>
      </c>
    </row>
    <row r="83">
      <c r="A83" t="inlineStr">
        <is>
          <t>Capital expenditure guidance inflow/(outflow)</t>
        </is>
      </c>
    </row>
    <row r="84">
      <c r="A84" t="inlineStr">
        <is>
          <t>Non-Aircraft capital expenditure</t>
        </is>
      </c>
      <c r="C84" t="inlineStr">
        <is>
          <t>Million</t>
        </is>
      </c>
      <c r="D84" t="inlineStr">
        <is>
          <t>QQQQ</t>
        </is>
      </c>
      <c r="AC84" t="n">
        <v>-450</v>
      </c>
      <c r="AE84" t="n">
        <v>-471</v>
      </c>
      <c r="AF84" t="n">
        <v>-498</v>
      </c>
      <c r="AH84" t="n">
        <v>-425</v>
      </c>
      <c r="AJ84" t="n">
        <v>-391</v>
      </c>
      <c r="AK84" t="n">
        <v>-395</v>
      </c>
    </row>
    <row r="85">
      <c r="A85" t="inlineStr">
        <is>
          <t>Gross aircraft capital expenditure &amp; net PDPs</t>
        </is>
      </c>
      <c r="C85" t="inlineStr">
        <is>
          <t>Million</t>
        </is>
      </c>
      <c r="D85" t="inlineStr">
        <is>
          <t>QQQQ</t>
        </is>
      </c>
      <c r="AC85" t="n">
        <v>-274</v>
      </c>
      <c r="AE85" t="n">
        <v>-651</v>
      </c>
      <c r="AF85" t="n">
        <v>-455</v>
      </c>
      <c r="AH85" t="n">
        <v>-876</v>
      </c>
      <c r="AJ85" t="n">
        <v>-567</v>
      </c>
      <c r="AK85" t="n">
        <v>-765</v>
      </c>
    </row>
    <row r="86">
      <c r="A86" t="inlineStr">
        <is>
          <t>Assumed aircraft financing</t>
        </is>
      </c>
      <c r="C86" t="inlineStr">
        <is>
          <t>Million</t>
        </is>
      </c>
      <c r="D86" t="inlineStr">
        <is>
          <t>QQQQ</t>
        </is>
      </c>
      <c r="AC86" t="n">
        <v>191</v>
      </c>
      <c r="AE86" t="n">
        <v>718</v>
      </c>
      <c r="AF86" t="n">
        <v>436</v>
      </c>
      <c r="AH86" t="n">
        <v>818</v>
      </c>
      <c r="AJ86" t="n">
        <v>564</v>
      </c>
      <c r="AK86" t="n">
        <v>1168</v>
      </c>
    </row>
    <row r="87">
      <c r="A87" t="inlineStr">
        <is>
          <t>Net Aircraft capital expenditure &amp; PDPs</t>
        </is>
      </c>
      <c r="C87" t="inlineStr">
        <is>
          <t>Million</t>
        </is>
      </c>
      <c r="D87" t="inlineStr">
        <is>
          <t>QQQQ</t>
        </is>
      </c>
      <c r="AC87" t="n">
        <v>-83</v>
      </c>
      <c r="AE87" t="n">
        <v>67</v>
      </c>
      <c r="AF87" t="n">
        <v>-20</v>
      </c>
      <c r="AH87" t="n">
        <v>-58</v>
      </c>
      <c r="AJ87" t="n">
        <v>-4</v>
      </c>
      <c r="AK87" t="n">
        <v>403</v>
      </c>
    </row>
    <row r="88">
      <c r="A88" t="inlineStr">
        <is>
          <t>Net Aircraft capital expenditure &amp; PDPs-c</t>
        </is>
      </c>
      <c r="I88">
        <f>I85+I86</f>
        <v/>
      </c>
      <c r="N88">
        <f>N85+N86</f>
        <v/>
      </c>
      <c r="S88">
        <f>S85+S86</f>
        <v/>
      </c>
      <c r="X88">
        <f>X85+X86</f>
        <v/>
      </c>
      <c r="AC88">
        <f>AC85+AC86</f>
        <v/>
      </c>
      <c r="AE88">
        <f>AE85+AE86</f>
        <v/>
      </c>
      <c r="AF88">
        <f>AF85+AF86</f>
        <v/>
      </c>
      <c r="AH88">
        <f>AH85+AH86</f>
        <v/>
      </c>
      <c r="AJ88">
        <f>AJ85+AJ86</f>
        <v/>
      </c>
      <c r="AK88">
        <f>AK85+AK86</f>
        <v/>
      </c>
      <c r="AM88">
        <f>AM85+AM86</f>
        <v/>
      </c>
      <c r="AR88">
        <f>AR85+AR86</f>
        <v/>
      </c>
      <c r="AV88">
        <f>AV85+AV86</f>
        <v/>
      </c>
    </row>
    <row r="89">
      <c r="A89" t="inlineStr">
        <is>
          <t>Sum check</t>
        </is>
      </c>
      <c r="I89">
        <f>I87-I88</f>
        <v/>
      </c>
      <c r="N89">
        <f>N87-N88</f>
        <v/>
      </c>
      <c r="S89">
        <f>S87-S88</f>
        <v/>
      </c>
      <c r="X89">
        <f>X87-X88</f>
        <v/>
      </c>
      <c r="AC89">
        <f>AC87-AC88</f>
        <v/>
      </c>
      <c r="AE89">
        <f>AE87-AE88</f>
        <v/>
      </c>
      <c r="AF89">
        <f>AF87-AF88</f>
        <v/>
      </c>
      <c r="AH89">
        <f>AH87-AH88</f>
        <v/>
      </c>
      <c r="AJ89">
        <f>AJ87-AJ88</f>
        <v/>
      </c>
      <c r="AK89">
        <f>AK87-AK88</f>
        <v/>
      </c>
      <c r="AM89">
        <f>AM87-AM88</f>
        <v/>
      </c>
      <c r="AR89">
        <f>AR87-AR88</f>
        <v/>
      </c>
      <c r="AV89">
        <f>AV87-AV88</f>
        <v/>
      </c>
    </row>
    <row r="91">
      <c r="A91" t="inlineStr">
        <is>
          <t>Next 3rd Quarter</t>
        </is>
      </c>
    </row>
    <row r="92">
      <c r="A92" t="inlineStr">
        <is>
          <t>High</t>
        </is>
      </c>
    </row>
    <row r="93">
      <c r="A93" t="inlineStr">
        <is>
          <t>Average fuel price (incl. taxes)</t>
        </is>
      </c>
      <c r="C93" t="inlineStr">
        <is>
          <t>Dollar</t>
        </is>
      </c>
      <c r="D93" t="inlineStr">
        <is>
          <t>QQQQ</t>
        </is>
      </c>
      <c r="AC93" t="n">
        <v>2.11</v>
      </c>
      <c r="AE93" t="n">
        <v>2.22</v>
      </c>
      <c r="AH93" t="n">
        <v>2.07</v>
      </c>
      <c r="AJ93" t="n">
        <v>2.22</v>
      </c>
    </row>
    <row r="94">
      <c r="A94" t="inlineStr">
        <is>
          <t>CASM ex fuel and special items (YOY % change) (%)</t>
        </is>
      </c>
      <c r="C94" t="inlineStr">
        <is>
          <t>Percent</t>
        </is>
      </c>
      <c r="D94" t="inlineStr">
        <is>
          <t>QQQQ</t>
        </is>
      </c>
      <c r="AC94" t="n">
        <v>2.5</v>
      </c>
      <c r="AE94" t="n">
        <v>2</v>
      </c>
      <c r="AH94" t="n">
        <v>2</v>
      </c>
      <c r="AJ94" t="n">
        <v>1.5</v>
      </c>
    </row>
    <row r="96">
      <c r="A96" t="inlineStr">
        <is>
          <t>Low</t>
        </is>
      </c>
    </row>
    <row r="97">
      <c r="A97" t="inlineStr">
        <is>
          <t>Average Fuel Price (incl. taxes)</t>
        </is>
      </c>
      <c r="C97" t="inlineStr">
        <is>
          <t>Dollar</t>
        </is>
      </c>
      <c r="D97" t="inlineStr">
        <is>
          <t>QQQQ</t>
        </is>
      </c>
      <c r="AC97" t="n">
        <v>2.06</v>
      </c>
      <c r="AE97" t="n">
        <v>2.17</v>
      </c>
      <c r="AH97" t="n">
        <v>2.02</v>
      </c>
      <c r="AJ97" t="n">
        <v>2.17</v>
      </c>
    </row>
    <row r="98">
      <c r="A98" t="inlineStr">
        <is>
          <t>CASM ex fuel and special items (YOY % change)   (%)</t>
        </is>
      </c>
      <c r="C98" t="inlineStr">
        <is>
          <t>Percent</t>
        </is>
      </c>
      <c r="D98" t="inlineStr">
        <is>
          <t>QQQQ</t>
        </is>
      </c>
      <c r="AC98" t="n">
        <v>0.5</v>
      </c>
      <c r="AE98" t="n">
        <v>0</v>
      </c>
      <c r="AH98" t="n">
        <v>0</v>
      </c>
      <c r="AJ98" t="n">
        <v>0.5</v>
      </c>
    </row>
    <row r="100">
      <c r="A100" t="inlineStr">
        <is>
          <t>Approximate</t>
        </is>
      </c>
    </row>
    <row r="101">
      <c r="A101" t="inlineStr">
        <is>
          <t>Available seat miles (ASMs)</t>
        </is>
      </c>
      <c r="C101" t="inlineStr">
        <is>
          <t>Billion</t>
        </is>
      </c>
      <c r="D101" t="inlineStr">
        <is>
          <t>QQQQ</t>
        </is>
      </c>
      <c r="AC101" t="n">
        <v>76</v>
      </c>
      <c r="AE101" t="n">
        <v>69.09999999999999</v>
      </c>
      <c r="AH101" t="n">
        <v>77.8</v>
      </c>
      <c r="AJ101" t="n">
        <v>72.09999999999999</v>
      </c>
    </row>
    <row r="102">
      <c r="A102" t="inlineStr">
        <is>
          <t>Cargo revenues</t>
        </is>
      </c>
      <c r="C102" t="inlineStr">
        <is>
          <t>Million</t>
        </is>
      </c>
      <c r="D102" t="inlineStr">
        <is>
          <t>QQQQ</t>
        </is>
      </c>
      <c r="AC102" t="n">
        <v>250</v>
      </c>
      <c r="AE102" t="n">
        <v>270</v>
      </c>
      <c r="AH102" t="n">
        <v>280</v>
      </c>
      <c r="AJ102" t="n">
        <v>270</v>
      </c>
    </row>
    <row r="103">
      <c r="A103" t="inlineStr">
        <is>
          <t>Other revenues</t>
        </is>
      </c>
      <c r="C103" t="inlineStr">
        <is>
          <t>Million</t>
        </is>
      </c>
      <c r="D103" t="inlineStr">
        <is>
          <t>QQQQ</t>
        </is>
      </c>
      <c r="AC103" t="n">
        <v>710</v>
      </c>
      <c r="AE103" t="n">
        <v>690</v>
      </c>
      <c r="AH103" t="n">
        <v>720</v>
      </c>
      <c r="AJ103" t="n">
        <v>700</v>
      </c>
    </row>
    <row r="104">
      <c r="A104" t="inlineStr">
        <is>
          <t>Fuel gallons consumed (mil)</t>
        </is>
      </c>
      <c r="C104" t="inlineStr">
        <is>
          <t>Million</t>
        </is>
      </c>
      <c r="D104" t="inlineStr">
        <is>
          <t>QQQQ</t>
        </is>
      </c>
      <c r="AC104" t="n">
        <v>1197</v>
      </c>
      <c r="AE104" t="n">
        <v>1104</v>
      </c>
      <c r="AH104" t="n">
        <v>1208</v>
      </c>
      <c r="AJ104" t="n">
        <v>1124</v>
      </c>
    </row>
    <row r="105">
      <c r="A105" t="inlineStr">
        <is>
          <t>Interest income</t>
        </is>
      </c>
      <c r="C105" t="inlineStr">
        <is>
          <t>Million</t>
        </is>
      </c>
      <c r="D105" t="inlineStr">
        <is>
          <t>QQQQ</t>
        </is>
      </c>
      <c r="AC105" t="n">
        <v>-28</v>
      </c>
      <c r="AE105" t="n">
        <v>-27</v>
      </c>
      <c r="AH105" t="n">
        <v>-37</v>
      </c>
      <c r="AJ105" t="n">
        <v>-32</v>
      </c>
    </row>
    <row r="106">
      <c r="A106" t="inlineStr">
        <is>
          <t>Interest expense</t>
        </is>
      </c>
      <c r="C106" t="inlineStr">
        <is>
          <t>Million</t>
        </is>
      </c>
      <c r="D106" t="inlineStr">
        <is>
          <t>QQQQ</t>
        </is>
      </c>
      <c r="AC106" t="n">
        <v>264</v>
      </c>
      <c r="AE106" t="n">
        <v>267</v>
      </c>
      <c r="AH106" t="n">
        <v>283</v>
      </c>
      <c r="AJ106" t="n">
        <v>253</v>
      </c>
    </row>
    <row r="107">
      <c r="A107" t="inlineStr">
        <is>
          <t xml:space="preserve">Other non-operating (income)/expense </t>
        </is>
      </c>
      <c r="C107" t="inlineStr">
        <is>
          <t>Million</t>
        </is>
      </c>
      <c r="D107" t="inlineStr">
        <is>
          <t>QQQQ</t>
        </is>
      </c>
      <c r="AC107" t="n">
        <v>-75</v>
      </c>
      <c r="AE107" t="n">
        <v>-76</v>
      </c>
      <c r="AH107" t="n">
        <v>-44</v>
      </c>
      <c r="AJ107" t="n">
        <v>-44</v>
      </c>
    </row>
    <row r="109">
      <c r="A109" t="inlineStr">
        <is>
          <t>Capital expenditure guidance inflow/(outflow)</t>
        </is>
      </c>
    </row>
    <row r="110">
      <c r="A110" t="inlineStr">
        <is>
          <t>Non-aircraft capital expenditure</t>
        </is>
      </c>
      <c r="C110" t="inlineStr">
        <is>
          <t>Million</t>
        </is>
      </c>
      <c r="D110" t="inlineStr">
        <is>
          <t>QQQQ</t>
        </is>
      </c>
      <c r="AC110" t="n">
        <v>-450</v>
      </c>
      <c r="AE110" t="n">
        <v>-471</v>
      </c>
      <c r="AH110" t="n">
        <v>-425</v>
      </c>
      <c r="AJ110" t="n">
        <v>-391</v>
      </c>
    </row>
    <row r="111">
      <c r="A111" t="inlineStr">
        <is>
          <t>Gross aircraft capital expenditure &amp; net PDPs</t>
        </is>
      </c>
      <c r="C111" t="inlineStr">
        <is>
          <t>Million</t>
        </is>
      </c>
      <c r="D111" t="inlineStr">
        <is>
          <t>QQQQ</t>
        </is>
      </c>
      <c r="AC111" t="n">
        <v>-688</v>
      </c>
      <c r="AE111" t="n">
        <v>-455</v>
      </c>
      <c r="AH111" t="n">
        <v>-761</v>
      </c>
      <c r="AJ111" t="n">
        <v>-620</v>
      </c>
    </row>
    <row r="112">
      <c r="A112" t="inlineStr">
        <is>
          <t>Assumed aircraft financing</t>
        </is>
      </c>
      <c r="C112" t="inlineStr">
        <is>
          <t>Million</t>
        </is>
      </c>
      <c r="D112" t="inlineStr">
        <is>
          <t>QQQQ</t>
        </is>
      </c>
      <c r="AC112" t="n">
        <v>565</v>
      </c>
      <c r="AE112" t="n">
        <v>436</v>
      </c>
      <c r="AH112" t="n">
        <v>568</v>
      </c>
      <c r="AJ112" t="n">
        <v>515</v>
      </c>
    </row>
    <row r="113">
      <c r="A113" t="inlineStr">
        <is>
          <t>Net Aircraft capital expenditure &amp; PDPs</t>
        </is>
      </c>
      <c r="C113" t="inlineStr">
        <is>
          <t>Million</t>
        </is>
      </c>
      <c r="D113" t="inlineStr">
        <is>
          <t>QQQQ</t>
        </is>
      </c>
      <c r="AC113" t="n">
        <v>-123</v>
      </c>
      <c r="AE113" t="n">
        <v>-19</v>
      </c>
      <c r="AH113" t="n">
        <v>-193</v>
      </c>
      <c r="AJ113" t="n">
        <v>-105</v>
      </c>
    </row>
    <row r="114">
      <c r="A114" t="inlineStr">
        <is>
          <t>Net Aircraft capital expenditure &amp; PDPs-c</t>
        </is>
      </c>
      <c r="I114">
        <f>I111+I112</f>
        <v/>
      </c>
      <c r="N114">
        <f>N111+N112</f>
        <v/>
      </c>
      <c r="S114">
        <f>S111+S112</f>
        <v/>
      </c>
      <c r="X114">
        <f>X111+X112</f>
        <v/>
      </c>
      <c r="AC114">
        <f>AC111+AC112</f>
        <v/>
      </c>
      <c r="AE114">
        <f>AE111+AE112</f>
        <v/>
      </c>
      <c r="AH114">
        <f>AH111+AH112</f>
        <v/>
      </c>
      <c r="AJ114">
        <f>AJ111+AJ112</f>
        <v/>
      </c>
      <c r="AM114">
        <f>AM111+AM112</f>
        <v/>
      </c>
      <c r="AR114">
        <f>AR111+AR112</f>
        <v/>
      </c>
      <c r="AV114">
        <f>AV111+AV112</f>
        <v/>
      </c>
    </row>
    <row r="115">
      <c r="A115" t="inlineStr">
        <is>
          <t>Sum check</t>
        </is>
      </c>
      <c r="I115">
        <f>I113-I114</f>
        <v/>
      </c>
      <c r="N115">
        <f>N113-N114</f>
        <v/>
      </c>
      <c r="S115">
        <f>S113-S114</f>
        <v/>
      </c>
      <c r="X115">
        <f>X113-X114</f>
        <v/>
      </c>
      <c r="AC115">
        <f>AC113-AC114</f>
        <v/>
      </c>
      <c r="AE115">
        <f>AE113-AE114</f>
        <v/>
      </c>
      <c r="AH115">
        <f>AH113-AH114</f>
        <v/>
      </c>
      <c r="AJ115">
        <f>AJ113-AJ114</f>
        <v/>
      </c>
      <c r="AM115">
        <f>AM113-AM114</f>
        <v/>
      </c>
      <c r="AR115">
        <f>AR113-AR114</f>
        <v/>
      </c>
      <c r="AV115">
        <f>AV113-AV114</f>
        <v/>
      </c>
    </row>
    <row r="117">
      <c r="A117" t="inlineStr">
        <is>
          <t>Next 4th Quarter</t>
        </is>
      </c>
    </row>
    <row r="118">
      <c r="A118" t="inlineStr">
        <is>
          <t>High</t>
        </is>
      </c>
    </row>
    <row r="119">
      <c r="A119" t="inlineStr">
        <is>
          <t>Average fuel price (incl. taxes)</t>
        </is>
      </c>
      <c r="C119" t="inlineStr">
        <is>
          <t>Dollar</t>
        </is>
      </c>
      <c r="D119" t="inlineStr">
        <is>
          <t>QQQQ</t>
        </is>
      </c>
      <c r="AC119" t="n">
        <v>2.08</v>
      </c>
      <c r="AH119" t="n">
        <v>2.04</v>
      </c>
    </row>
    <row r="120">
      <c r="A120" t="inlineStr">
        <is>
          <t>CASM ex fuel and special items (YOY % change) (%)</t>
        </is>
      </c>
      <c r="C120" t="inlineStr">
        <is>
          <t>Percent</t>
        </is>
      </c>
      <c r="D120" t="inlineStr">
        <is>
          <t>QQQQ</t>
        </is>
      </c>
      <c r="AC120" t="n">
        <v>2</v>
      </c>
      <c r="AH120" t="n">
        <v>1.5</v>
      </c>
    </row>
    <row r="122">
      <c r="A122" t="inlineStr">
        <is>
          <t>Low</t>
        </is>
      </c>
    </row>
    <row r="123">
      <c r="A123" t="inlineStr">
        <is>
          <t>Average Fuel Price (incl. taxes)</t>
        </is>
      </c>
      <c r="C123" t="inlineStr">
        <is>
          <t>Dollar</t>
        </is>
      </c>
      <c r="D123" t="inlineStr">
        <is>
          <t>QQQQ</t>
        </is>
      </c>
      <c r="AC123" t="n">
        <v>2.03</v>
      </c>
      <c r="AH123" t="n">
        <v>1.99</v>
      </c>
    </row>
    <row r="124">
      <c r="A124" t="inlineStr">
        <is>
          <t>CASM ex fuel and special items (YOY % change)   (%)</t>
        </is>
      </c>
      <c r="C124" t="inlineStr">
        <is>
          <t>Percent</t>
        </is>
      </c>
      <c r="D124" t="inlineStr">
        <is>
          <t>QQQQ</t>
        </is>
      </c>
      <c r="AC124" t="n">
        <v>0</v>
      </c>
      <c r="AH124" t="n">
        <v>0.5</v>
      </c>
    </row>
    <row r="126">
      <c r="A126" t="inlineStr">
        <is>
          <t>Approximate</t>
        </is>
      </c>
    </row>
    <row r="127">
      <c r="A127" t="inlineStr">
        <is>
          <t>Available seat miles (ASMs)</t>
        </is>
      </c>
      <c r="C127" t="inlineStr">
        <is>
          <t>Billion</t>
        </is>
      </c>
      <c r="D127" t="inlineStr">
        <is>
          <t>QQQQ</t>
        </is>
      </c>
      <c r="AC127" t="n">
        <v>69.09999999999999</v>
      </c>
      <c r="AH127" t="n">
        <v>71.59999999999999</v>
      </c>
    </row>
    <row r="128">
      <c r="A128" t="inlineStr">
        <is>
          <t>Cargo revenues</t>
        </is>
      </c>
      <c r="C128" t="inlineStr">
        <is>
          <t>Million</t>
        </is>
      </c>
      <c r="D128" t="inlineStr">
        <is>
          <t>QQQQ</t>
        </is>
      </c>
      <c r="AC128" t="n">
        <v>265</v>
      </c>
      <c r="AH128" t="n">
        <v>290</v>
      </c>
    </row>
    <row r="129">
      <c r="A129" t="inlineStr">
        <is>
          <t>Other revenues</t>
        </is>
      </c>
      <c r="C129" t="inlineStr">
        <is>
          <t>Million</t>
        </is>
      </c>
      <c r="D129" t="inlineStr">
        <is>
          <t>QQQQ</t>
        </is>
      </c>
      <c r="AC129" t="n">
        <v>700</v>
      </c>
      <c r="AH129" t="n">
        <v>705</v>
      </c>
    </row>
    <row r="130">
      <c r="A130" t="inlineStr">
        <is>
          <t>Fuel gallons consumed (mil)</t>
        </is>
      </c>
      <c r="C130" t="inlineStr">
        <is>
          <t>Million</t>
        </is>
      </c>
      <c r="D130" t="inlineStr">
        <is>
          <t>QQQQ</t>
        </is>
      </c>
      <c r="AC130" t="n">
        <v>1090</v>
      </c>
      <c r="AH130" t="n">
        <v>1097</v>
      </c>
    </row>
    <row r="131">
      <c r="A131" t="inlineStr">
        <is>
          <t>Interest income</t>
        </is>
      </c>
      <c r="C131" t="inlineStr">
        <is>
          <t>Million</t>
        </is>
      </c>
      <c r="D131" t="inlineStr">
        <is>
          <t>QQQQ</t>
        </is>
      </c>
      <c r="AC131" t="n">
        <v>-26</v>
      </c>
      <c r="AH131" t="n">
        <v>-40</v>
      </c>
    </row>
    <row r="132">
      <c r="A132" t="inlineStr">
        <is>
          <t>Interest expense</t>
        </is>
      </c>
      <c r="C132" t="inlineStr">
        <is>
          <t>Million</t>
        </is>
      </c>
      <c r="D132" t="inlineStr">
        <is>
          <t>QQQQ</t>
        </is>
      </c>
      <c r="AC132" t="n">
        <v>265</v>
      </c>
      <c r="AH132" t="n">
        <v>276</v>
      </c>
    </row>
    <row r="133">
      <c r="A133" t="inlineStr">
        <is>
          <t xml:space="preserve">Other non-operating (income)/expense </t>
        </is>
      </c>
      <c r="C133" t="inlineStr">
        <is>
          <t>Million</t>
        </is>
      </c>
      <c r="D133" t="inlineStr">
        <is>
          <t>QQQQ</t>
        </is>
      </c>
      <c r="AC133" t="n">
        <v>-75</v>
      </c>
      <c r="AH133" t="n">
        <v>-43</v>
      </c>
    </row>
    <row r="135">
      <c r="A135" t="inlineStr">
        <is>
          <t>Capital expenditure guidance inflow/(outflow)</t>
        </is>
      </c>
    </row>
    <row r="136">
      <c r="A136" t="inlineStr">
        <is>
          <t>Non-aircraft capital expenditure</t>
        </is>
      </c>
      <c r="C136" t="inlineStr">
        <is>
          <t>Million</t>
        </is>
      </c>
      <c r="D136" t="inlineStr">
        <is>
          <t>QQQQ</t>
        </is>
      </c>
      <c r="AC136" t="n">
        <v>-450</v>
      </c>
      <c r="AH136" t="n">
        <v>-425</v>
      </c>
    </row>
    <row r="137">
      <c r="A137" t="inlineStr">
        <is>
          <t>Gross aircraft capital expenditure &amp; net PDPs</t>
        </is>
      </c>
      <c r="C137" t="inlineStr">
        <is>
          <t>Million</t>
        </is>
      </c>
      <c r="D137" t="inlineStr">
        <is>
          <t>QQQQ</t>
        </is>
      </c>
      <c r="AC137" t="n">
        <v>-514</v>
      </c>
      <c r="AH137" t="n">
        <v>-617</v>
      </c>
    </row>
    <row r="138">
      <c r="A138" t="inlineStr">
        <is>
          <t>Assumed aircraft financing</t>
        </is>
      </c>
      <c r="C138" t="inlineStr">
        <is>
          <t>Million</t>
        </is>
      </c>
      <c r="D138" t="inlineStr">
        <is>
          <t>QQQQ</t>
        </is>
      </c>
      <c r="AC138" t="n">
        <v>363</v>
      </c>
      <c r="AH138" t="n">
        <v>483</v>
      </c>
    </row>
    <row r="139">
      <c r="A139" t="inlineStr">
        <is>
          <t>Net Aircraft capital expenditure &amp; PDPs</t>
        </is>
      </c>
      <c r="C139" t="inlineStr">
        <is>
          <t>Million</t>
        </is>
      </c>
      <c r="D139" t="inlineStr">
        <is>
          <t>QQQQ</t>
        </is>
      </c>
      <c r="AC139" t="n">
        <v>-151</v>
      </c>
      <c r="AH139" t="n">
        <v>-135</v>
      </c>
    </row>
    <row r="140">
      <c r="A140" t="inlineStr">
        <is>
          <t>Net Aircraft capital expenditure &amp; PDPs-c</t>
        </is>
      </c>
      <c r="I140">
        <f>I137+I138</f>
        <v/>
      </c>
      <c r="N140">
        <f>N137+N138</f>
        <v/>
      </c>
      <c r="S140">
        <f>S137+S138</f>
        <v/>
      </c>
      <c r="X140">
        <f>X137+X138</f>
        <v/>
      </c>
      <c r="AC140">
        <f>AC137+AC138</f>
        <v/>
      </c>
      <c r="AH140">
        <f>AH137+AH138</f>
        <v/>
      </c>
      <c r="AM140">
        <f>AM137+AM138</f>
        <v/>
      </c>
      <c r="AR140">
        <f>AR137+AR138</f>
        <v/>
      </c>
      <c r="AV140">
        <f>AV137+AV138</f>
        <v/>
      </c>
    </row>
    <row r="141">
      <c r="A141" t="inlineStr">
        <is>
          <t>Sum check</t>
        </is>
      </c>
      <c r="I141">
        <f>I139-I140</f>
        <v/>
      </c>
      <c r="N141">
        <f>N139-N140</f>
        <v/>
      </c>
      <c r="S141">
        <f>S139-S140</f>
        <v/>
      </c>
      <c r="X141">
        <f>X139-X140</f>
        <v/>
      </c>
      <c r="AC141">
        <f>AC139-AC140</f>
        <v/>
      </c>
      <c r="AH141">
        <f>AH139-AH140</f>
        <v/>
      </c>
      <c r="AM141">
        <f>AM139-AM140</f>
        <v/>
      </c>
      <c r="AR141">
        <f>AR139-AR140</f>
        <v/>
      </c>
      <c r="AV141">
        <f>AV139-AV140</f>
        <v/>
      </c>
    </row>
    <row r="143">
      <c r="A143" t="inlineStr">
        <is>
          <t>Annual guidance</t>
        </is>
      </c>
    </row>
    <row r="144">
      <c r="A144" t="inlineStr">
        <is>
          <t>Total mainline and regional guidance</t>
        </is>
      </c>
    </row>
    <row r="145">
      <c r="A145" t="inlineStr">
        <is>
          <t>High</t>
        </is>
      </c>
    </row>
    <row r="146">
      <c r="A146" t="inlineStr">
        <is>
          <t>Available seat miles (ASMs)</t>
        </is>
      </c>
      <c r="C146" t="inlineStr">
        <is>
          <t>Billion</t>
        </is>
      </c>
      <c r="D146" t="inlineStr">
        <is>
          <t>QQQQ</t>
        </is>
      </c>
      <c r="AM146" t="n">
        <v>299.3</v>
      </c>
    </row>
    <row r="147">
      <c r="A147" t="inlineStr">
        <is>
          <t>Available seat miles (ASMs) (%)</t>
        </is>
      </c>
      <c r="C147" t="inlineStr">
        <is>
          <t>Percent</t>
        </is>
      </c>
      <c r="D147" t="inlineStr">
        <is>
          <t>QQQQ</t>
        </is>
      </c>
      <c r="AM147" t="n">
        <v>5</v>
      </c>
      <c r="AY147" t="n">
        <v>-6</v>
      </c>
      <c r="AZ147" t="n">
        <v>-7.5</v>
      </c>
      <c r="BA147" t="n">
        <v>-8</v>
      </c>
      <c r="BB147" t="n">
        <v>8</v>
      </c>
      <c r="BD147" t="n">
        <v>8</v>
      </c>
      <c r="BE147" t="n">
        <v>8</v>
      </c>
    </row>
    <row r="148">
      <c r="A148" t="inlineStr">
        <is>
          <t>Average fuel price (incl. taxes)</t>
        </is>
      </c>
      <c r="C148" t="inlineStr">
        <is>
          <t>Dollar</t>
        </is>
      </c>
      <c r="D148" t="inlineStr">
        <is>
          <t>QQQQ</t>
        </is>
      </c>
      <c r="AC148" t="n">
        <v>2.11</v>
      </c>
      <c r="AE148" t="n">
        <v>2.21</v>
      </c>
      <c r="AF148" t="n">
        <v>2.23</v>
      </c>
      <c r="AG148" t="n">
        <v>2.27</v>
      </c>
      <c r="AH148" t="n">
        <v>2.04</v>
      </c>
      <c r="AJ148" t="n">
        <v>2.18</v>
      </c>
      <c r="AK148" t="n">
        <v>2.09</v>
      </c>
      <c r="AL148" t="n">
        <v>2.09</v>
      </c>
      <c r="AM148" t="n">
        <v>2.1</v>
      </c>
      <c r="BB148" t="n">
        <v>3.1</v>
      </c>
      <c r="BE148" t="n">
        <v>2.8</v>
      </c>
    </row>
    <row r="149">
      <c r="A149" t="inlineStr">
        <is>
          <t>CASM ex fuel and special items (YOY % change) (%)</t>
        </is>
      </c>
      <c r="C149" t="inlineStr">
        <is>
          <t>Percent</t>
        </is>
      </c>
      <c r="D149" t="inlineStr">
        <is>
          <t>QQQQ</t>
        </is>
      </c>
      <c r="AC149" t="n">
        <v>3</v>
      </c>
      <c r="AE149" t="n">
        <v>3</v>
      </c>
      <c r="AF149" t="n">
        <v>2.5</v>
      </c>
      <c r="AG149" t="n">
        <v>2.5</v>
      </c>
      <c r="AH149" t="n">
        <v>3</v>
      </c>
      <c r="AJ149" t="n">
        <v>3</v>
      </c>
      <c r="AK149" t="n">
        <v>4.5</v>
      </c>
      <c r="AL149" t="n">
        <v>4.5</v>
      </c>
      <c r="AM149" t="n">
        <v>2</v>
      </c>
      <c r="AY149" t="n">
        <v>10</v>
      </c>
      <c r="AZ149" t="n">
        <v>12</v>
      </c>
      <c r="BA149" t="n">
        <v>13</v>
      </c>
      <c r="BB149" t="n">
        <v>5</v>
      </c>
      <c r="BE149" t="n">
        <v>4</v>
      </c>
    </row>
    <row r="150">
      <c r="A150" t="inlineStr">
        <is>
          <t>Earnings per share</t>
        </is>
      </c>
      <c r="C150" t="inlineStr">
        <is>
          <t>Dollar</t>
        </is>
      </c>
      <c r="D150" t="inlineStr">
        <is>
          <t>QQQQ</t>
        </is>
      </c>
      <c r="AM150" t="n">
        <v>6</v>
      </c>
    </row>
    <row r="151">
      <c r="A151" t="inlineStr">
        <is>
          <t>Adjusted operating margin</t>
        </is>
      </c>
      <c r="C151" t="inlineStr">
        <is>
          <t>Percent</t>
        </is>
      </c>
      <c r="D151" t="inlineStr">
        <is>
          <t>QQQQ</t>
        </is>
      </c>
      <c r="BB151" t="n">
        <v>9</v>
      </c>
      <c r="BE151" t="n">
        <v>10</v>
      </c>
    </row>
    <row r="152">
      <c r="A152" t="inlineStr">
        <is>
          <t>Other nonoperating expense excluding net special items</t>
        </is>
      </c>
      <c r="C152" t="inlineStr">
        <is>
          <t>Million</t>
        </is>
      </c>
      <c r="D152" t="inlineStr">
        <is>
          <t>QQQQ</t>
        </is>
      </c>
      <c r="BB152" t="n">
        <v>1650</v>
      </c>
    </row>
    <row r="153">
      <c r="A153" t="inlineStr">
        <is>
          <t>Adjusted earnings per diluted share</t>
        </is>
      </c>
      <c r="C153" t="inlineStr">
        <is>
          <t>Dollar</t>
        </is>
      </c>
      <c r="D153" t="inlineStr">
        <is>
          <t>QQQQ</t>
        </is>
      </c>
      <c r="BB153" t="n">
        <v>3.5</v>
      </c>
      <c r="BD153" t="n">
        <v>3.5</v>
      </c>
      <c r="BE153" t="n">
        <v>3.75</v>
      </c>
      <c r="BF153" t="n">
        <v>2.5</v>
      </c>
    </row>
    <row r="155">
      <c r="A155" t="inlineStr">
        <is>
          <t>Low</t>
        </is>
      </c>
    </row>
    <row r="156">
      <c r="A156" t="inlineStr">
        <is>
          <t>Available seat miles (ASMs)</t>
        </is>
      </c>
      <c r="C156" t="inlineStr">
        <is>
          <t>Billion</t>
        </is>
      </c>
      <c r="D156" t="inlineStr">
        <is>
          <t>QQQQ</t>
        </is>
      </c>
      <c r="AM156" t="n">
        <v>296.5</v>
      </c>
      <c r="AY156" t="n">
        <v>-8</v>
      </c>
      <c r="AZ156" t="n">
        <v>-9.5</v>
      </c>
      <c r="BA156" t="n">
        <v>-10</v>
      </c>
    </row>
    <row r="157">
      <c r="A157" t="inlineStr">
        <is>
          <t>Available seat miles (ASMs) (%)</t>
        </is>
      </c>
      <c r="C157" t="inlineStr">
        <is>
          <t>Percent</t>
        </is>
      </c>
      <c r="D157" t="inlineStr">
        <is>
          <t>QQQQ</t>
        </is>
      </c>
      <c r="AM157" t="n">
        <v>4</v>
      </c>
      <c r="BB157" t="n">
        <v>5</v>
      </c>
      <c r="BD157" t="n">
        <v>5</v>
      </c>
      <c r="BE157" t="n">
        <v>5</v>
      </c>
    </row>
    <row r="158">
      <c r="A158" t="inlineStr">
        <is>
          <t>Average Fuel Price (incl. taxes)</t>
        </is>
      </c>
      <c r="C158" t="inlineStr">
        <is>
          <t>Dollar</t>
        </is>
      </c>
      <c r="D158" t="inlineStr">
        <is>
          <t>QQQQ</t>
        </is>
      </c>
      <c r="AC158" t="n">
        <v>2.06</v>
      </c>
      <c r="AE158" t="n">
        <v>2.16</v>
      </c>
      <c r="AF158" t="n">
        <v>2.18</v>
      </c>
      <c r="AG158" t="n">
        <v>2.22</v>
      </c>
      <c r="AH158" t="n">
        <v>1.99</v>
      </c>
      <c r="AJ158" t="n">
        <v>2.13</v>
      </c>
      <c r="AK158" t="n">
        <v>2.04</v>
      </c>
      <c r="AL158" t="n">
        <v>2.04</v>
      </c>
      <c r="AM158" t="n">
        <v>2.05</v>
      </c>
      <c r="BB158" t="n">
        <v>3</v>
      </c>
      <c r="BE158" t="n">
        <v>2.7</v>
      </c>
    </row>
    <row r="159">
      <c r="A159" t="inlineStr">
        <is>
          <t>CASM ex fuel and special items (YOY % change)   (%)</t>
        </is>
      </c>
      <c r="C159" t="inlineStr">
        <is>
          <t>Percent</t>
        </is>
      </c>
      <c r="D159" t="inlineStr">
        <is>
          <t>QQQQ</t>
        </is>
      </c>
      <c r="AC159" t="n">
        <v>1</v>
      </c>
      <c r="AE159" t="n">
        <v>1</v>
      </c>
      <c r="AF159" t="n">
        <v>0.5</v>
      </c>
      <c r="AG159" t="n">
        <v>0.5</v>
      </c>
      <c r="AH159" t="n">
        <v>1</v>
      </c>
      <c r="AJ159" t="n">
        <v>2</v>
      </c>
      <c r="AK159" t="n">
        <v>3.5</v>
      </c>
      <c r="AL159" t="n">
        <v>3.5</v>
      </c>
      <c r="AM159" t="n">
        <v>0</v>
      </c>
      <c r="AY159" t="n">
        <v>8</v>
      </c>
      <c r="AZ159" t="n">
        <v>10</v>
      </c>
      <c r="BA159" t="n">
        <v>11</v>
      </c>
      <c r="BB159" t="n">
        <v>2</v>
      </c>
      <c r="BE159" t="n">
        <v>2</v>
      </c>
    </row>
    <row r="160">
      <c r="A160" t="inlineStr">
        <is>
          <t>Earnings per share</t>
        </is>
      </c>
      <c r="C160" t="inlineStr">
        <is>
          <t>Dollar</t>
        </is>
      </c>
      <c r="D160" t="inlineStr">
        <is>
          <t>QQQQ</t>
        </is>
      </c>
      <c r="AM160" t="n">
        <v>4</v>
      </c>
    </row>
    <row r="161">
      <c r="A161" t="inlineStr">
        <is>
          <t>Adjusted operating margin</t>
        </is>
      </c>
      <c r="C161" t="inlineStr">
        <is>
          <t>Percent</t>
        </is>
      </c>
      <c r="D161" t="inlineStr">
        <is>
          <t>QQQQ</t>
        </is>
      </c>
      <c r="BB161" t="n">
        <v>7</v>
      </c>
      <c r="BE161" t="n">
        <v>8</v>
      </c>
    </row>
    <row r="162">
      <c r="A162" t="inlineStr">
        <is>
          <t>Other nonoperating expense excluding net special items</t>
        </is>
      </c>
      <c r="C162" t="inlineStr">
        <is>
          <t>Million</t>
        </is>
      </c>
      <c r="D162" t="inlineStr">
        <is>
          <t>QQQQ</t>
        </is>
      </c>
      <c r="BB162" t="n">
        <v>1600</v>
      </c>
    </row>
    <row r="163">
      <c r="A163" t="inlineStr">
        <is>
          <t>Adjusted earnings per diluted share</t>
        </is>
      </c>
      <c r="C163" t="inlineStr">
        <is>
          <t>Dollar</t>
        </is>
      </c>
      <c r="D163" t="inlineStr">
        <is>
          <t>QQQQ</t>
        </is>
      </c>
      <c r="BB163" t="n">
        <v>2.5</v>
      </c>
      <c r="BD163" t="n">
        <v>2.5</v>
      </c>
      <c r="BE163" t="n">
        <v>3</v>
      </c>
      <c r="BF163" t="n">
        <v>2.25</v>
      </c>
    </row>
    <row r="165">
      <c r="A165" t="inlineStr">
        <is>
          <t>Approximate</t>
        </is>
      </c>
    </row>
    <row r="166">
      <c r="A166" t="inlineStr">
        <is>
          <t>Available seat miles (ASMs)</t>
        </is>
      </c>
      <c r="C166" t="inlineStr">
        <is>
          <t>Billion</t>
        </is>
      </c>
      <c r="D166" t="inlineStr">
        <is>
          <t>QQQQ</t>
        </is>
      </c>
      <c r="AC166" t="n">
        <v>284.7</v>
      </c>
      <c r="AE166" t="n">
        <v>283.9</v>
      </c>
      <c r="AF166" t="n">
        <v>282.6</v>
      </c>
      <c r="AG166" t="n">
        <v>282.2</v>
      </c>
      <c r="AH166" t="n">
        <v>290.8</v>
      </c>
      <c r="AJ166" t="n">
        <v>288.9</v>
      </c>
      <c r="AK166" t="n">
        <v>285.9</v>
      </c>
      <c r="AL166" t="n">
        <v>285</v>
      </c>
      <c r="AW166" t="n">
        <v>-5</v>
      </c>
    </row>
    <row r="167">
      <c r="A167" t="inlineStr">
        <is>
          <t>Available seat miles (ASMs) (%) (YOY % change)</t>
        </is>
      </c>
      <c r="C167" t="inlineStr">
        <is>
          <t>Percent</t>
        </is>
      </c>
      <c r="D167" t="inlineStr">
        <is>
          <t>QQQQ</t>
        </is>
      </c>
      <c r="BF167" t="n">
        <v>6.5</v>
      </c>
    </row>
    <row r="168">
      <c r="A168" t="inlineStr">
        <is>
          <t>TRASM (YOY % change) (%)</t>
        </is>
      </c>
      <c r="C168" t="inlineStr">
        <is>
          <t>Percent</t>
        </is>
      </c>
      <c r="D168" t="inlineStr">
        <is>
          <t>QQQQ</t>
        </is>
      </c>
      <c r="BF168" t="n">
        <v>1</v>
      </c>
    </row>
    <row r="169">
      <c r="A169" t="inlineStr">
        <is>
          <t>Cargo revenues</t>
        </is>
      </c>
      <c r="C169" t="inlineStr">
        <is>
          <t>Million</t>
        </is>
      </c>
      <c r="D169" t="inlineStr">
        <is>
          <t>QQQQ</t>
        </is>
      </c>
      <c r="AC169" t="n">
        <v>985</v>
      </c>
      <c r="AE169" t="n">
        <v>997</v>
      </c>
      <c r="AF169" t="n">
        <v>1008</v>
      </c>
      <c r="AG169" t="n">
        <v>1018</v>
      </c>
      <c r="AH169" t="n">
        <v>1075</v>
      </c>
      <c r="AJ169" t="n">
        <v>1013</v>
      </c>
      <c r="AK169" t="n">
        <v>890</v>
      </c>
      <c r="AL169" t="n">
        <v>867</v>
      </c>
    </row>
    <row r="170">
      <c r="A170" t="inlineStr">
        <is>
          <t>Other revenues</t>
        </is>
      </c>
      <c r="C170" t="inlineStr">
        <is>
          <t>Million</t>
        </is>
      </c>
      <c r="D170" t="inlineStr">
        <is>
          <t>QQQQ</t>
        </is>
      </c>
      <c r="AC170" t="n">
        <v>2745</v>
      </c>
      <c r="AE170" t="n">
        <v>2749</v>
      </c>
      <c r="AF170" t="n">
        <v>2787</v>
      </c>
      <c r="AG170" t="n">
        <v>2835</v>
      </c>
      <c r="AH170" t="n">
        <v>2860</v>
      </c>
      <c r="AJ170" t="n">
        <v>2853</v>
      </c>
      <c r="AK170" t="n">
        <v>2850</v>
      </c>
      <c r="AL170" t="n">
        <v>2844</v>
      </c>
    </row>
    <row r="171">
      <c r="A171" t="inlineStr">
        <is>
          <t>CASM ex fuel and net special items (YOY % change) (%)</t>
        </is>
      </c>
      <c r="C171" t="inlineStr">
        <is>
          <t>Percent</t>
        </is>
      </c>
      <c r="D171" t="inlineStr">
        <is>
          <t>QQQQ</t>
        </is>
      </c>
      <c r="AW171" t="n">
        <v>5</v>
      </c>
      <c r="BF171" t="n">
        <v>3</v>
      </c>
    </row>
    <row r="172">
      <c r="A172" t="inlineStr">
        <is>
          <t>Fuel gallons consumed (mil)</t>
        </is>
      </c>
      <c r="C172" t="inlineStr">
        <is>
          <t>Million</t>
        </is>
      </c>
      <c r="D172" t="inlineStr">
        <is>
          <t>QQQQ</t>
        </is>
      </c>
      <c r="AC172" t="n">
        <v>4484</v>
      </c>
      <c r="AE172" t="n">
        <v>4484</v>
      </c>
      <c r="AF172" t="n">
        <v>4457</v>
      </c>
      <c r="AG172" t="n">
        <v>4449</v>
      </c>
      <c r="AH172" t="n">
        <v>4500</v>
      </c>
      <c r="AJ172" t="n">
        <v>4539</v>
      </c>
      <c r="AK172" t="n">
        <v>4531</v>
      </c>
      <c r="AL172" t="n">
        <v>4523</v>
      </c>
      <c r="AM172" t="n">
        <v>4750</v>
      </c>
      <c r="BB172" t="n">
        <v>4100</v>
      </c>
      <c r="BE172" t="n">
        <v>4135</v>
      </c>
    </row>
    <row r="173">
      <c r="A173" t="inlineStr">
        <is>
          <t>Interest income</t>
        </is>
      </c>
      <c r="C173" t="inlineStr">
        <is>
          <t>Million</t>
        </is>
      </c>
      <c r="D173" t="inlineStr">
        <is>
          <t>QQQQ</t>
        </is>
      </c>
      <c r="AC173" t="n">
        <v>-103</v>
      </c>
      <c r="AE173" t="n">
        <v>-104</v>
      </c>
      <c r="AF173" t="n">
        <v>-107</v>
      </c>
      <c r="AG173" t="n">
        <v>-113</v>
      </c>
      <c r="AH173" t="n">
        <v>-155</v>
      </c>
      <c r="AJ173" t="n">
        <v>-139</v>
      </c>
      <c r="AK173" t="n">
        <v>-138</v>
      </c>
      <c r="AL173" t="n">
        <v>-130</v>
      </c>
    </row>
    <row r="174">
      <c r="A174" t="inlineStr">
        <is>
          <t>Interest expense</t>
        </is>
      </c>
      <c r="C174" t="inlineStr">
        <is>
          <t>Million</t>
        </is>
      </c>
      <c r="D174" t="inlineStr">
        <is>
          <t>QQQQ</t>
        </is>
      </c>
      <c r="AC174" t="n">
        <v>1062</v>
      </c>
      <c r="AE174" t="n">
        <v>1073</v>
      </c>
      <c r="AF174" t="n">
        <v>1054</v>
      </c>
      <c r="AG174" t="n">
        <v>1066</v>
      </c>
      <c r="AH174" t="n">
        <v>1110</v>
      </c>
      <c r="AJ174" t="n">
        <v>1063</v>
      </c>
      <c r="AK174" t="n">
        <v>1097</v>
      </c>
      <c r="AL174" t="n">
        <v>1096</v>
      </c>
    </row>
    <row r="175">
      <c r="A175" t="inlineStr">
        <is>
          <t xml:space="preserve">Other non-operating (income)/expense </t>
        </is>
      </c>
      <c r="C175" t="inlineStr">
        <is>
          <t>Million</t>
        </is>
      </c>
      <c r="D175" t="inlineStr">
        <is>
          <t>QQQQ</t>
        </is>
      </c>
      <c r="AC175" t="n">
        <v>-300</v>
      </c>
      <c r="AE175" t="n">
        <v>-311</v>
      </c>
      <c r="AF175" t="n">
        <v>-289</v>
      </c>
      <c r="AG175" t="n">
        <v>-271</v>
      </c>
      <c r="AH175" t="n">
        <v>-176</v>
      </c>
      <c r="AJ175" t="n">
        <v>-174</v>
      </c>
      <c r="AK175" t="n">
        <v>-164</v>
      </c>
      <c r="AL175" t="n">
        <v>-164</v>
      </c>
    </row>
    <row r="176">
      <c r="A176" t="inlineStr">
        <is>
          <t>Adjusted operating margin expense</t>
        </is>
      </c>
      <c r="C176" t="inlineStr">
        <is>
          <t>Percent</t>
        </is>
      </c>
      <c r="D176" t="inlineStr">
        <is>
          <t>QQQQ</t>
        </is>
      </c>
      <c r="BF176" t="n">
        <v>7</v>
      </c>
    </row>
    <row r="177">
      <c r="A177" t="inlineStr">
        <is>
          <t>Adjusted non operating expense</t>
        </is>
      </c>
      <c r="C177" t="inlineStr">
        <is>
          <t>Million</t>
        </is>
      </c>
      <c r="D177" t="inlineStr">
        <is>
          <t>QQQQ</t>
        </is>
      </c>
      <c r="BE177" t="n">
        <v>1575</v>
      </c>
    </row>
    <row r="178">
      <c r="A178" t="inlineStr">
        <is>
          <t>Provision for income taxes at an effective rate approx.</t>
        </is>
      </c>
      <c r="C178" t="inlineStr">
        <is>
          <t>Percent</t>
        </is>
      </c>
      <c r="D178" t="inlineStr">
        <is>
          <t>QQQQ</t>
        </is>
      </c>
      <c r="BF178" t="n">
        <v>25</v>
      </c>
    </row>
    <row r="180">
      <c r="A180" t="inlineStr">
        <is>
          <t>Capital expenditure guidance inflow/(outflow)</t>
        </is>
      </c>
    </row>
    <row r="181">
      <c r="A181" t="inlineStr">
        <is>
          <t>Non-aircraft capital expenditure</t>
        </is>
      </c>
      <c r="C181" t="inlineStr">
        <is>
          <t>Million</t>
        </is>
      </c>
      <c r="D181" t="inlineStr">
        <is>
          <t>QQQQ</t>
        </is>
      </c>
      <c r="AC181" t="n">
        <v>-1800</v>
      </c>
      <c r="AE181" t="n">
        <v>-1800</v>
      </c>
      <c r="AF181" t="n">
        <v>-1800</v>
      </c>
      <c r="AG181" t="n">
        <v>-1800</v>
      </c>
      <c r="AH181" t="n">
        <v>-1700</v>
      </c>
      <c r="AJ181" t="n">
        <v>-1700</v>
      </c>
      <c r="AK181" t="n">
        <v>-1700</v>
      </c>
      <c r="AL181" t="n">
        <v>-1700</v>
      </c>
      <c r="AM181" t="n">
        <v>-1700</v>
      </c>
    </row>
    <row r="182">
      <c r="A182" t="inlineStr">
        <is>
          <t>Gross aircraft capital expenditure &amp; net PDPs</t>
        </is>
      </c>
      <c r="C182" t="inlineStr">
        <is>
          <t>Million</t>
        </is>
      </c>
      <c r="D182" t="inlineStr">
        <is>
          <t>QQQQ</t>
        </is>
      </c>
      <c r="AC182" t="n">
        <v>-1866</v>
      </c>
      <c r="AE182" t="n">
        <v>-1909</v>
      </c>
      <c r="AF182" t="n">
        <v>-1949</v>
      </c>
      <c r="AG182" t="n">
        <v>-1940</v>
      </c>
      <c r="AH182" t="n">
        <v>-3032</v>
      </c>
      <c r="AJ182" t="n">
        <v>-2734</v>
      </c>
      <c r="AK182" t="n">
        <v>-2718</v>
      </c>
      <c r="AL182" t="n">
        <v>-2587</v>
      </c>
      <c r="AM182" t="n">
        <v>-1647</v>
      </c>
    </row>
    <row r="183">
      <c r="A183" t="inlineStr">
        <is>
          <t>Assumed aircraft financing</t>
        </is>
      </c>
      <c r="C183" t="inlineStr">
        <is>
          <t>Million</t>
        </is>
      </c>
      <c r="D183" t="inlineStr">
        <is>
          <t>QQQQ</t>
        </is>
      </c>
      <c r="AC183" t="n">
        <v>1328</v>
      </c>
      <c r="AE183" t="n">
        <v>1585</v>
      </c>
      <c r="AF183" t="n">
        <v>1585</v>
      </c>
      <c r="AG183" t="n">
        <v>1585</v>
      </c>
      <c r="AH183" t="n">
        <v>2728</v>
      </c>
      <c r="AJ183" t="n">
        <v>2565</v>
      </c>
      <c r="AK183" t="n">
        <v>2629</v>
      </c>
      <c r="AL183" t="n">
        <v>1950</v>
      </c>
      <c r="AM183" t="n">
        <v>1492</v>
      </c>
    </row>
    <row r="184">
      <c r="A184" t="inlineStr">
        <is>
          <t>Assumed Debt Financing</t>
        </is>
      </c>
      <c r="C184" t="inlineStr">
        <is>
          <t>Million</t>
        </is>
      </c>
      <c r="D184" t="inlineStr">
        <is>
          <t>QQQQ</t>
        </is>
      </c>
      <c r="AM184" t="n">
        <v>939</v>
      </c>
    </row>
    <row r="185">
      <c r="A185" t="inlineStr">
        <is>
          <t>Net Aircraft capital expenditure &amp; PDPs</t>
        </is>
      </c>
      <c r="C185" t="inlineStr">
        <is>
          <t>Million</t>
        </is>
      </c>
      <c r="D185" t="inlineStr">
        <is>
          <t>QQQQ</t>
        </is>
      </c>
      <c r="AC185" t="n">
        <v>-538</v>
      </c>
      <c r="AE185" t="n">
        <v>-324</v>
      </c>
      <c r="AF185" t="n">
        <v>-365</v>
      </c>
      <c r="AG185" t="n">
        <v>-355</v>
      </c>
      <c r="AH185" t="n">
        <v>-304</v>
      </c>
      <c r="AJ185" t="n">
        <v>-169</v>
      </c>
      <c r="AK185" t="n">
        <v>-89</v>
      </c>
      <c r="AL185" t="n">
        <v>-637</v>
      </c>
      <c r="AM185" t="n">
        <v>783</v>
      </c>
    </row>
    <row r="186">
      <c r="A186" t="inlineStr">
        <is>
          <t>Net Aircraft capital expenditure &amp; PDPs-c</t>
        </is>
      </c>
      <c r="I186">
        <f>I183+I182+I184</f>
        <v/>
      </c>
      <c r="N186">
        <f>N183+N182+N184</f>
        <v/>
      </c>
      <c r="S186">
        <f>S183+S182+S184</f>
        <v/>
      </c>
      <c r="X186">
        <f>X183+X182+X184</f>
        <v/>
      </c>
      <c r="AC186">
        <f>AC183+AC182+AC184</f>
        <v/>
      </c>
      <c r="AE186">
        <f>AE183+AE182+AE184</f>
        <v/>
      </c>
      <c r="AF186">
        <f>AF183+AF182+AF184</f>
        <v/>
      </c>
      <c r="AG186">
        <f>AG183+AG182+AG184</f>
        <v/>
      </c>
      <c r="AH186">
        <f>AH183+AH182+AH184</f>
        <v/>
      </c>
      <c r="AJ186">
        <f>AJ183+AJ182+AJ184</f>
        <v/>
      </c>
      <c r="AK186">
        <f>AK183+AK182+AK184</f>
        <v/>
      </c>
      <c r="AL186">
        <f>AL183+AL182+AL184</f>
        <v/>
      </c>
      <c r="AM186">
        <f>AM183+AM182+AM184</f>
        <v/>
      </c>
      <c r="AR186">
        <f>AR183+AR182+AR184</f>
        <v/>
      </c>
      <c r="AV186">
        <f>AV183+AV182+AV184</f>
        <v/>
      </c>
    </row>
    <row r="187">
      <c r="A187" t="inlineStr">
        <is>
          <t>Sum check</t>
        </is>
      </c>
      <c r="I187">
        <f>I185-I186</f>
        <v/>
      </c>
      <c r="N187">
        <f>N185-N186</f>
        <v/>
      </c>
      <c r="S187">
        <f>S185-S186</f>
        <v/>
      </c>
      <c r="X187">
        <f>X185-X186</f>
        <v/>
      </c>
      <c r="AC187">
        <f>AC185-AC186</f>
        <v/>
      </c>
      <c r="AE187">
        <f>AE185-AE186</f>
        <v/>
      </c>
      <c r="AF187">
        <f>AF185-AF186</f>
        <v/>
      </c>
      <c r="AG187">
        <f>AG185-AG186</f>
        <v/>
      </c>
      <c r="AH187">
        <f>AH185-AH186</f>
        <v/>
      </c>
      <c r="AJ187">
        <f>AJ185-AJ186</f>
        <v/>
      </c>
      <c r="AK187">
        <f>AK185-AK186</f>
        <v/>
      </c>
      <c r="AL187">
        <f>AL185-AL186</f>
        <v/>
      </c>
      <c r="AM187">
        <f>AM185-AM186</f>
        <v/>
      </c>
      <c r="AR187">
        <f>AR185-AR186</f>
        <v/>
      </c>
      <c r="AV187">
        <f>AV185-AV186</f>
        <v/>
      </c>
    </row>
    <row r="189">
      <c r="A189" t="inlineStr">
        <is>
          <t>Capital expenditure</t>
        </is>
      </c>
    </row>
    <row r="190">
      <c r="A190" t="inlineStr">
        <is>
          <t>Full Year</t>
        </is>
      </c>
    </row>
    <row r="191">
      <c r="A191" t="inlineStr">
        <is>
          <t>Aircraft, net</t>
        </is>
      </c>
      <c r="C191" t="inlineStr">
        <is>
          <t>Million (2021Q1)-</t>
        </is>
      </c>
      <c r="D191" t="inlineStr">
        <is>
          <t>QQQQ</t>
        </is>
      </c>
      <c r="AJ191" t="n">
        <v>2.7</v>
      </c>
      <c r="AT191" t="n">
        <v>-1000</v>
      </c>
      <c r="AU191" t="n">
        <v>-1000</v>
      </c>
    </row>
    <row r="192">
      <c r="A192" t="inlineStr">
        <is>
          <t>Non-aircraft</t>
        </is>
      </c>
      <c r="C192" t="inlineStr">
        <is>
          <t>Million (2021Q1)-</t>
        </is>
      </c>
      <c r="D192" t="inlineStr">
        <is>
          <t>QQQQ</t>
        </is>
      </c>
      <c r="AJ192" t="n">
        <v>1.7</v>
      </c>
      <c r="AT192" t="n">
        <v>900</v>
      </c>
      <c r="AU192" t="n">
        <v>900</v>
      </c>
    </row>
    <row r="193">
      <c r="A193" t="inlineStr">
        <is>
          <t>Total inflow</t>
        </is>
      </c>
      <c r="C193" t="inlineStr">
        <is>
          <t>Million (2021Q1)-</t>
        </is>
      </c>
      <c r="D193" t="inlineStr">
        <is>
          <t>QQQQ</t>
        </is>
      </c>
      <c r="AJ193" t="n">
        <v>4.4</v>
      </c>
      <c r="AT193" t="n">
        <v>-100</v>
      </c>
      <c r="AU193" t="n">
        <v>-100</v>
      </c>
    </row>
    <row r="194">
      <c r="A194" t="inlineStr">
        <is>
          <t>Total inflow-c</t>
        </is>
      </c>
      <c r="I194">
        <f>SUM(I191:I192)</f>
        <v/>
      </c>
      <c r="N194">
        <f>SUM(N191:N192)</f>
        <v/>
      </c>
      <c r="S194">
        <f>SUM(S191:S192)</f>
        <v/>
      </c>
      <c r="X194">
        <f>SUM(X191:X192)</f>
        <v/>
      </c>
      <c r="AC194">
        <f>SUM(AC191:AC192)</f>
        <v/>
      </c>
      <c r="AH194">
        <f>SUM(AH191:AH192)</f>
        <v/>
      </c>
      <c r="AJ194">
        <f>SUM(AJ191:AJ192)</f>
        <v/>
      </c>
      <c r="AM194">
        <f>SUM(AM191:AM192)</f>
        <v/>
      </c>
      <c r="AR194">
        <f>SUM(AR191:AR192)</f>
        <v/>
      </c>
      <c r="AT194">
        <f>SUM(AT191:AT192)</f>
        <v/>
      </c>
      <c r="AU194">
        <f>SUM(AU191:AU192)</f>
        <v/>
      </c>
      <c r="AV194">
        <f>SUM(AV191:AV192)</f>
        <v/>
      </c>
    </row>
    <row r="195">
      <c r="A195" t="inlineStr">
        <is>
          <t>Sum check</t>
        </is>
      </c>
      <c r="I195">
        <f>I193-I194</f>
        <v/>
      </c>
      <c r="N195">
        <f>N193-N194</f>
        <v/>
      </c>
      <c r="S195">
        <f>S193-S194</f>
        <v/>
      </c>
      <c r="X195">
        <f>X193-X194</f>
        <v/>
      </c>
      <c r="AC195">
        <f>AC193-AC194</f>
        <v/>
      </c>
      <c r="AH195">
        <f>AH193-AH194</f>
        <v/>
      </c>
      <c r="AJ195">
        <f>AJ193-AJ194</f>
        <v/>
      </c>
      <c r="AM195">
        <f>AM193-AM194</f>
        <v/>
      </c>
      <c r="AR195">
        <f>AR193-AR194</f>
        <v/>
      </c>
      <c r="AT195">
        <f>AT193-AT194</f>
        <v/>
      </c>
      <c r="AU195">
        <f>AU193-AU194</f>
        <v/>
      </c>
      <c r="AV195">
        <f>AV193-AV194</f>
        <v/>
      </c>
    </row>
    <row r="197">
      <c r="A197" t="inlineStr">
        <is>
          <t>Next year</t>
        </is>
      </c>
    </row>
    <row r="198">
      <c r="A198" t="inlineStr">
        <is>
          <t>Aircraft, net</t>
        </is>
      </c>
      <c r="C198" t="inlineStr">
        <is>
          <t>Billion</t>
        </is>
      </c>
      <c r="D198" t="inlineStr">
        <is>
          <t>QQQQ</t>
        </is>
      </c>
      <c r="AE198" t="n">
        <v>2.5</v>
      </c>
      <c r="AF198" t="n">
        <v>2.9</v>
      </c>
      <c r="AG198" t="n">
        <v>2.9</v>
      </c>
      <c r="AJ198" t="n">
        <v>1.9</v>
      </c>
      <c r="AK198" t="n">
        <v>1.85</v>
      </c>
      <c r="AL198" t="n">
        <v>2</v>
      </c>
    </row>
    <row r="199">
      <c r="A199" t="inlineStr">
        <is>
          <t>Non-aircraft</t>
        </is>
      </c>
      <c r="C199" t="inlineStr">
        <is>
          <t>Billion</t>
        </is>
      </c>
      <c r="D199" t="inlineStr">
        <is>
          <t>QQQQ</t>
        </is>
      </c>
      <c r="AE199" t="n">
        <v>1.8</v>
      </c>
      <c r="AF199" t="n">
        <v>1.8</v>
      </c>
      <c r="AJ199" t="n">
        <v>1.7</v>
      </c>
      <c r="AK199" t="n">
        <v>1.7</v>
      </c>
      <c r="AL199" t="n">
        <v>1.7</v>
      </c>
    </row>
    <row r="201">
      <c r="A201" t="inlineStr">
        <is>
          <t>Next 2nd year</t>
        </is>
      </c>
    </row>
    <row r="202">
      <c r="A202" t="inlineStr">
        <is>
          <t>Aircraft purchase</t>
        </is>
      </c>
      <c r="C202" t="inlineStr">
        <is>
          <t>Billion</t>
        </is>
      </c>
      <c r="D202" t="inlineStr">
        <is>
          <t>QQQQ</t>
        </is>
      </c>
      <c r="AC202" t="n">
        <v>2.8</v>
      </c>
      <c r="AE202" t="n">
        <v>1.7</v>
      </c>
      <c r="AF202" t="n">
        <v>1.2</v>
      </c>
      <c r="AG202" t="n">
        <v>1.2</v>
      </c>
      <c r="AH202" t="n">
        <v>1.6</v>
      </c>
      <c r="AJ202" t="n">
        <v>1</v>
      </c>
      <c r="AK202" t="n">
        <v>0.9</v>
      </c>
      <c r="AL202" t="n">
        <v>0.9</v>
      </c>
      <c r="AM202" t="n">
        <v>0.8</v>
      </c>
    </row>
    <row r="203">
      <c r="A203" t="inlineStr">
        <is>
          <t>Non-aircraft capital expenditure</t>
        </is>
      </c>
      <c r="C203" t="inlineStr">
        <is>
          <t>Billion</t>
        </is>
      </c>
      <c r="D203" t="inlineStr">
        <is>
          <t>QQQQ</t>
        </is>
      </c>
      <c r="AC203" t="n">
        <v>1.8</v>
      </c>
      <c r="AE203" t="n">
        <v>1.6</v>
      </c>
      <c r="AF203" t="n">
        <v>1.6</v>
      </c>
      <c r="AG203" t="n">
        <v>1.7</v>
      </c>
      <c r="AH203" t="n">
        <v>1.7</v>
      </c>
      <c r="AJ203" t="n">
        <v>1.2</v>
      </c>
      <c r="AK203" t="n">
        <v>1.2</v>
      </c>
      <c r="AL203" t="n">
        <v>1.2</v>
      </c>
      <c r="AM203" t="n">
        <v>1.2</v>
      </c>
    </row>
    <row r="204">
      <c r="A204" t="inlineStr">
        <is>
          <t>Total</t>
        </is>
      </c>
      <c r="C204" t="inlineStr">
        <is>
          <t>Billion</t>
        </is>
      </c>
      <c r="D204" t="inlineStr">
        <is>
          <t>QQQQ</t>
        </is>
      </c>
      <c r="AM204" t="n">
        <v>2</v>
      </c>
    </row>
    <row r="205">
      <c r="A205" t="inlineStr">
        <is>
          <t>Total-c</t>
        </is>
      </c>
      <c r="I205">
        <f>SUM(I202:I203)</f>
        <v/>
      </c>
      <c r="N205">
        <f>SUM(N202:N203)</f>
        <v/>
      </c>
      <c r="S205">
        <f>SUM(S202:S203)</f>
        <v/>
      </c>
      <c r="X205">
        <f>SUM(X202:X203)</f>
        <v/>
      </c>
      <c r="AC205">
        <f>SUM(AC202:AC203)</f>
        <v/>
      </c>
      <c r="AH205">
        <f>SUM(AH202:AH203)</f>
        <v/>
      </c>
      <c r="AM205">
        <f>SUM(AM202:AM203)</f>
        <v/>
      </c>
      <c r="AR205">
        <f>SUM(AR202:AR203)</f>
        <v/>
      </c>
      <c r="AV205">
        <f>SUM(AV202:AV203)</f>
        <v/>
      </c>
    </row>
    <row r="206">
      <c r="A206" t="inlineStr">
        <is>
          <t>Sum check</t>
        </is>
      </c>
      <c r="I206">
        <f>I204-I205</f>
        <v/>
      </c>
      <c r="N206">
        <f>N204-N205</f>
        <v/>
      </c>
      <c r="S206">
        <f>S204-S205</f>
        <v/>
      </c>
      <c r="X206">
        <f>X204-X205</f>
        <v/>
      </c>
      <c r="AC206">
        <f>AC204-AC205</f>
        <v/>
      </c>
      <c r="AH206">
        <f>AH204-AH205</f>
        <v/>
      </c>
      <c r="AM206">
        <f>AM204-AM205</f>
        <v/>
      </c>
      <c r="AR206">
        <f>AR204-AR205</f>
        <v/>
      </c>
      <c r="AV206">
        <f>AV204-AV205</f>
        <v/>
      </c>
    </row>
    <row r="208">
      <c r="A208" t="inlineStr">
        <is>
          <t>Next 3rd year</t>
        </is>
      </c>
    </row>
    <row r="209">
      <c r="A209" t="inlineStr">
        <is>
          <t>Aircraft purchase</t>
        </is>
      </c>
      <c r="C209" t="inlineStr">
        <is>
          <t>Billion</t>
        </is>
      </c>
      <c r="D209" t="inlineStr">
        <is>
          <t>QQQQ</t>
        </is>
      </c>
      <c r="AC209" t="n">
        <v>2.5</v>
      </c>
      <c r="AH209" t="n">
        <v>1</v>
      </c>
    </row>
    <row r="210">
      <c r="A210" t="inlineStr">
        <is>
          <t>Non-aircraft capital expenditure</t>
        </is>
      </c>
      <c r="C210" t="inlineStr">
        <is>
          <t>Billion</t>
        </is>
      </c>
      <c r="D210" t="inlineStr">
        <is>
          <t>QQQQ</t>
        </is>
      </c>
      <c r="AC210" t="n">
        <v>1.6</v>
      </c>
      <c r="AH210" t="n">
        <v>1.2</v>
      </c>
    </row>
    <row r="212">
      <c r="A212" t="inlineStr">
        <is>
          <t>Increase/ decrease in capital expenditure (YOY)</t>
        </is>
      </c>
    </row>
    <row r="213">
      <c r="A213" t="inlineStr">
        <is>
          <t>Next year</t>
        </is>
      </c>
      <c r="C213" t="inlineStr">
        <is>
          <t>Million</t>
        </is>
      </c>
      <c r="D213" t="inlineStr">
        <is>
          <t>QQQQ</t>
        </is>
      </c>
      <c r="AJ213" t="n">
        <v>-800</v>
      </c>
      <c r="AK213" t="n">
        <v>-850</v>
      </c>
      <c r="AL213" t="n">
        <v>-600</v>
      </c>
    </row>
    <row r="214">
      <c r="A214" t="inlineStr">
        <is>
          <t>Next 2nd year</t>
        </is>
      </c>
      <c r="C214" t="inlineStr">
        <is>
          <t>Billion</t>
        </is>
      </c>
      <c r="D214" t="inlineStr">
        <is>
          <t>QQQQ</t>
        </is>
      </c>
      <c r="AH214" t="n">
        <v>-1.4</v>
      </c>
      <c r="AJ214" t="n">
        <v>-1.4</v>
      </c>
      <c r="AK214" t="n">
        <v>-1.4</v>
      </c>
      <c r="AL214" t="n">
        <v>-1.5</v>
      </c>
    </row>
    <row r="215">
      <c r="A215" t="inlineStr">
        <is>
          <t>Next 3rd year</t>
        </is>
      </c>
      <c r="C215" t="inlineStr">
        <is>
          <t>Billion</t>
        </is>
      </c>
      <c r="D215" t="inlineStr">
        <is>
          <t>QQQQ</t>
        </is>
      </c>
      <c r="AH215" t="n">
        <v>-1.1</v>
      </c>
    </row>
    <row r="217">
      <c r="A217" t="inlineStr">
        <is>
          <t>Aircraft capital expenditure for 2019/2020 will be financed (%)</t>
        </is>
      </c>
      <c r="C217" t="inlineStr">
        <is>
          <t>Percent</t>
        </is>
      </c>
      <c r="D217" t="inlineStr">
        <is>
          <t>QQQQ</t>
        </is>
      </c>
      <c r="AC217" t="n">
        <v>80</v>
      </c>
    </row>
    <row r="219">
      <c r="A219" t="inlineStr">
        <is>
          <t>Total debt reduction- bridge</t>
        </is>
      </c>
    </row>
    <row r="220">
      <c r="A220" t="inlineStr">
        <is>
          <t>Opening balance (Q2 2021 total debt)</t>
        </is>
      </c>
      <c r="C220" t="inlineStr">
        <is>
          <t>Billion</t>
        </is>
      </c>
      <c r="D220" t="inlineStr">
        <is>
          <t>QQQQ</t>
        </is>
      </c>
      <c r="BF220" t="n">
        <v>54</v>
      </c>
    </row>
    <row r="221">
      <c r="A221" t="inlineStr">
        <is>
          <t>Unsecured-2019</t>
        </is>
      </c>
      <c r="C221" t="inlineStr">
        <is>
          <t>Billion</t>
        </is>
      </c>
      <c r="D221" t="inlineStr">
        <is>
          <t>QQQQ</t>
        </is>
      </c>
      <c r="BF221" t="n">
        <v>-0.8</v>
      </c>
    </row>
    <row r="222">
      <c r="A222" t="inlineStr">
        <is>
          <t>Spare parts term loan</t>
        </is>
      </c>
      <c r="C222" t="inlineStr">
        <is>
          <t>Billion</t>
        </is>
      </c>
      <c r="D222" t="inlineStr">
        <is>
          <t>QQQQ</t>
        </is>
      </c>
      <c r="BF222" t="n">
        <v>-1</v>
      </c>
    </row>
    <row r="223">
      <c r="A223" t="inlineStr">
        <is>
          <t>LGA/DCA term loan</t>
        </is>
      </c>
      <c r="C223" t="inlineStr">
        <is>
          <t>Billion</t>
        </is>
      </c>
      <c r="D223" t="inlineStr">
        <is>
          <t>QQQQ</t>
        </is>
      </c>
      <c r="BF223" t="n">
        <v>-1.2</v>
      </c>
    </row>
    <row r="224">
      <c r="A224" t="inlineStr">
        <is>
          <t>Secured/Unsecured 2020</t>
        </is>
      </c>
      <c r="C224" t="inlineStr">
        <is>
          <t>Billion</t>
        </is>
      </c>
      <c r="D224" t="inlineStr">
        <is>
          <t>QQQQ</t>
        </is>
      </c>
      <c r="BF224" t="n">
        <v>-0.6</v>
      </c>
    </row>
    <row r="225">
      <c r="A225" t="inlineStr">
        <is>
          <t>Amortizing debt</t>
        </is>
      </c>
      <c r="C225" t="inlineStr">
        <is>
          <t>Billion</t>
        </is>
      </c>
      <c r="D225" t="inlineStr">
        <is>
          <t>QQQQ</t>
        </is>
      </c>
      <c r="BF225" t="n">
        <v>-3.5</v>
      </c>
    </row>
    <row r="226">
      <c r="A226" t="inlineStr">
        <is>
          <t>Lease &amp; debt</t>
        </is>
      </c>
      <c r="C226" t="inlineStr">
        <is>
          <t>Billion</t>
        </is>
      </c>
      <c r="D226" t="inlineStr">
        <is>
          <t>QQQQ</t>
        </is>
      </c>
      <c r="BF226" t="n">
        <v>-4.4</v>
      </c>
    </row>
    <row r="227">
      <c r="A227" t="inlineStr">
        <is>
          <t>Closing balance (Total debt 2023 expectation)</t>
        </is>
      </c>
      <c r="C227" t="inlineStr">
        <is>
          <t>Billion</t>
        </is>
      </c>
      <c r="D227" t="inlineStr">
        <is>
          <t>QQQQ</t>
        </is>
      </c>
      <c r="BF227" t="n">
        <v>43</v>
      </c>
    </row>
    <row r="229">
      <c r="A229" t="inlineStr">
        <is>
          <t>Quarterly guidance</t>
        </is>
      </c>
    </row>
    <row r="230">
      <c r="A230" t="inlineStr">
        <is>
          <t>Mainline guidance</t>
        </is>
      </c>
    </row>
    <row r="231">
      <c r="A231" t="inlineStr">
        <is>
          <t>High</t>
        </is>
      </c>
    </row>
    <row r="232">
      <c r="A232" t="inlineStr">
        <is>
          <t>CASM ex fuel, special items and profit sharing (YOY % change)</t>
        </is>
      </c>
      <c r="C232" t="inlineStr">
        <is>
          <t>Percent</t>
        </is>
      </c>
      <c r="D232" t="inlineStr">
        <is>
          <t>QQQQ</t>
        </is>
      </c>
      <c r="K232" t="n">
        <v>4</v>
      </c>
      <c r="L232" t="n">
        <v>3</v>
      </c>
      <c r="X232" t="n">
        <v>12</v>
      </c>
      <c r="Z232" t="n">
        <v>8</v>
      </c>
      <c r="AA232" t="n">
        <v>6</v>
      </c>
      <c r="AB232" t="n">
        <v>6</v>
      </c>
    </row>
    <row r="233">
      <c r="A233" t="inlineStr">
        <is>
          <t>Average fuel price (incl. taxes &amp; hedges)</t>
        </is>
      </c>
      <c r="C233" t="inlineStr">
        <is>
          <t>Dollar</t>
        </is>
      </c>
      <c r="D233" t="inlineStr">
        <is>
          <t>QQQQ</t>
        </is>
      </c>
      <c r="K233" t="n">
        <v>3.01</v>
      </c>
      <c r="L233" t="n">
        <v>3.02</v>
      </c>
      <c r="X233" t="n">
        <v>1.71</v>
      </c>
      <c r="Z233" t="n">
        <v>1.67</v>
      </c>
      <c r="AA233" t="n">
        <v>1.6</v>
      </c>
      <c r="AB233" t="n">
        <v>1.85</v>
      </c>
    </row>
    <row r="235">
      <c r="A235" t="inlineStr">
        <is>
          <t>Low</t>
        </is>
      </c>
    </row>
    <row r="236">
      <c r="A236" t="inlineStr">
        <is>
          <t>CASM ex fuel, special items and profit sharing (YOY % change)</t>
        </is>
      </c>
      <c r="C236" t="inlineStr">
        <is>
          <t>Percent</t>
        </is>
      </c>
      <c r="D236" t="inlineStr">
        <is>
          <t>QQQQ</t>
        </is>
      </c>
      <c r="K236" t="n">
        <v>2</v>
      </c>
      <c r="L236" t="n">
        <v>1</v>
      </c>
      <c r="X236" t="n">
        <v>10</v>
      </c>
      <c r="Z236" t="n">
        <v>6</v>
      </c>
      <c r="AA236" t="n">
        <v>4</v>
      </c>
      <c r="AB236" t="n">
        <v>4</v>
      </c>
    </row>
    <row r="237">
      <c r="A237" t="inlineStr">
        <is>
          <t>Average fuel price (incl. taxes &amp; hedges)</t>
        </is>
      </c>
      <c r="C237" t="inlineStr">
        <is>
          <t>Dollar</t>
        </is>
      </c>
      <c r="D237" t="inlineStr">
        <is>
          <t>QQQQ</t>
        </is>
      </c>
      <c r="K237" t="n">
        <v>2.96</v>
      </c>
      <c r="L237" t="n">
        <v>2.97</v>
      </c>
      <c r="X237" t="n">
        <v>1.66</v>
      </c>
      <c r="Z237" t="n">
        <v>1.62</v>
      </c>
      <c r="AA237" t="n">
        <v>1.55</v>
      </c>
      <c r="AB237" t="n">
        <v>1.8</v>
      </c>
    </row>
    <row r="239">
      <c r="A239" t="inlineStr">
        <is>
          <t>Approximate</t>
        </is>
      </c>
    </row>
    <row r="240">
      <c r="A240" t="inlineStr">
        <is>
          <t>Available seat miles (ASMs)</t>
        </is>
      </c>
      <c r="C240" t="inlineStr">
        <is>
          <t>Billion</t>
        </is>
      </c>
      <c r="D240" t="inlineStr">
        <is>
          <t>QQQQ</t>
        </is>
      </c>
      <c r="K240" t="n">
        <v>61</v>
      </c>
      <c r="L240" t="n">
        <v>62</v>
      </c>
      <c r="X240" t="n">
        <v>56.2</v>
      </c>
      <c r="Z240" t="n">
        <v>63.6</v>
      </c>
      <c r="AA240" t="n">
        <v>65.40000000000001</v>
      </c>
      <c r="AB240" t="n">
        <v>58.9</v>
      </c>
    </row>
    <row r="241">
      <c r="A241" t="inlineStr">
        <is>
          <t>Cargo revenues</t>
        </is>
      </c>
      <c r="C241" t="inlineStr">
        <is>
          <t>Million</t>
        </is>
      </c>
      <c r="D241" t="inlineStr">
        <is>
          <t>QQQQ</t>
        </is>
      </c>
      <c r="K241" t="n">
        <v>210</v>
      </c>
      <c r="L241" t="n">
        <v>210</v>
      </c>
      <c r="X241" t="n">
        <v>170</v>
      </c>
      <c r="Z241" t="n">
        <v>175</v>
      </c>
      <c r="AA241" t="n">
        <v>185</v>
      </c>
      <c r="AB241" t="n">
        <v>210</v>
      </c>
    </row>
    <row r="242">
      <c r="A242" t="inlineStr">
        <is>
          <t>Other revenues</t>
        </is>
      </c>
      <c r="C242" t="inlineStr">
        <is>
          <t>Million</t>
        </is>
      </c>
      <c r="D242" t="inlineStr">
        <is>
          <t>QQQQ</t>
        </is>
      </c>
      <c r="K242" t="n">
        <v>1150</v>
      </c>
      <c r="L242" t="n">
        <v>1150</v>
      </c>
      <c r="X242" t="n">
        <v>1335</v>
      </c>
      <c r="Z242" t="n">
        <v>1310</v>
      </c>
      <c r="AA242" t="n">
        <v>1310</v>
      </c>
      <c r="AB242" t="n">
        <v>1300</v>
      </c>
    </row>
    <row r="243">
      <c r="A243" t="inlineStr">
        <is>
          <t xml:space="preserve">Fuel gallons consumed </t>
        </is>
      </c>
      <c r="C243" t="inlineStr">
        <is>
          <t>Million</t>
        </is>
      </c>
      <c r="D243" t="inlineStr">
        <is>
          <t>QQQQ</t>
        </is>
      </c>
      <c r="K243" t="n">
        <v>929</v>
      </c>
      <c r="L243" t="n">
        <v>947</v>
      </c>
      <c r="X243" t="n">
        <v>834</v>
      </c>
      <c r="Z243" t="n">
        <v>927</v>
      </c>
      <c r="AA243" t="n">
        <v>965</v>
      </c>
      <c r="AB243" t="n">
        <v>871</v>
      </c>
    </row>
    <row r="244">
      <c r="A244" t="inlineStr">
        <is>
          <t>Interest income</t>
        </is>
      </c>
      <c r="C244" t="inlineStr">
        <is>
          <t>Million</t>
        </is>
      </c>
      <c r="D244" t="inlineStr">
        <is>
          <t>QQQQ</t>
        </is>
      </c>
      <c r="K244" t="n">
        <v>-7</v>
      </c>
      <c r="L244" t="n">
        <v>-7</v>
      </c>
      <c r="X244" t="n">
        <v>-14</v>
      </c>
      <c r="Z244" t="n">
        <v>-22</v>
      </c>
      <c r="AA244" t="n">
        <v>-23</v>
      </c>
      <c r="AB244" t="n">
        <v>-20</v>
      </c>
    </row>
    <row r="245">
      <c r="A245" t="inlineStr">
        <is>
          <t>Interest expense</t>
        </is>
      </c>
      <c r="C245" t="inlineStr">
        <is>
          <t>Million</t>
        </is>
      </c>
      <c r="D245" t="inlineStr">
        <is>
          <t>QQQQ</t>
        </is>
      </c>
      <c r="K245" t="n">
        <v>225</v>
      </c>
      <c r="L245" t="n">
        <v>212</v>
      </c>
      <c r="X245" t="n">
        <v>259</v>
      </c>
      <c r="Z245" t="n">
        <v>262</v>
      </c>
      <c r="AA245" t="n">
        <v>268</v>
      </c>
      <c r="AB245" t="n">
        <v>272</v>
      </c>
    </row>
    <row r="246">
      <c r="A246" t="inlineStr">
        <is>
          <t>Other non-operating (income)/expense</t>
        </is>
      </c>
      <c r="C246" t="inlineStr">
        <is>
          <t>Million</t>
        </is>
      </c>
      <c r="D246" t="inlineStr">
        <is>
          <t>QQQQ</t>
        </is>
      </c>
      <c r="K246" t="n">
        <v>2</v>
      </c>
      <c r="L246" t="n">
        <v>5</v>
      </c>
      <c r="X246" t="n">
        <v>0</v>
      </c>
      <c r="Z246" t="n">
        <v>1</v>
      </c>
      <c r="AA246" t="n">
        <v>-4</v>
      </c>
      <c r="AB246" t="n">
        <v>-3</v>
      </c>
    </row>
    <row r="248">
      <c r="A248" t="inlineStr">
        <is>
          <t>Capital expenditure guidance inflow/(outflow)</t>
        </is>
      </c>
    </row>
    <row r="249">
      <c r="A249" t="inlineStr">
        <is>
          <t>Non-aircraft capital expenditure</t>
        </is>
      </c>
      <c r="C249" t="inlineStr">
        <is>
          <t>Million</t>
        </is>
      </c>
      <c r="D249" t="inlineStr">
        <is>
          <t>QQQQ</t>
        </is>
      </c>
      <c r="K249" t="n">
        <v>-290</v>
      </c>
      <c r="L249" t="n">
        <v>-305</v>
      </c>
      <c r="X249" t="n">
        <v>-388</v>
      </c>
      <c r="Z249" t="n">
        <v>-380</v>
      </c>
      <c r="AA249" t="n">
        <v>-403</v>
      </c>
      <c r="AB249" t="n">
        <v>-376</v>
      </c>
    </row>
    <row r="250">
      <c r="A250" t="inlineStr">
        <is>
          <t>Assumed aircraft financing</t>
        </is>
      </c>
      <c r="C250" t="inlineStr">
        <is>
          <t>Million</t>
        </is>
      </c>
      <c r="D250" t="inlineStr">
        <is>
          <t>QQQQ</t>
        </is>
      </c>
      <c r="X250" t="n">
        <v>959</v>
      </c>
      <c r="Z250" t="n">
        <v>944</v>
      </c>
      <c r="AA250" t="n">
        <v>803</v>
      </c>
      <c r="AB250" t="n">
        <v>728</v>
      </c>
    </row>
    <row r="251">
      <c r="A251" t="inlineStr">
        <is>
          <t>Gross aircraft capital expenditure &amp; net PDPs</t>
        </is>
      </c>
      <c r="C251" t="inlineStr">
        <is>
          <t>Million</t>
        </is>
      </c>
      <c r="D251" t="inlineStr">
        <is>
          <t>QQQQ</t>
        </is>
      </c>
      <c r="X251" t="n">
        <v>-1256</v>
      </c>
      <c r="Z251" t="n">
        <v>-1047</v>
      </c>
      <c r="AA251" t="n">
        <v>-920</v>
      </c>
      <c r="AB251" t="n">
        <v>-872</v>
      </c>
    </row>
    <row r="252">
      <c r="A252" t="inlineStr">
        <is>
          <t>Net aircraft capital expenditure &amp; PDPs</t>
        </is>
      </c>
      <c r="C252" t="inlineStr">
        <is>
          <t>Million</t>
        </is>
      </c>
      <c r="D252" t="inlineStr">
        <is>
          <t>QQQQ</t>
        </is>
      </c>
      <c r="K252" t="n">
        <v>-220</v>
      </c>
      <c r="L252" t="n">
        <v>767</v>
      </c>
      <c r="X252" t="n">
        <v>-297</v>
      </c>
      <c r="Z252" t="n">
        <v>-103</v>
      </c>
      <c r="AA252" t="n">
        <v>-117</v>
      </c>
      <c r="AB252" t="n">
        <v>-145</v>
      </c>
    </row>
    <row r="253">
      <c r="A253" t="inlineStr">
        <is>
          <t>Net aircraft capital expenditure &amp; PDPs-c</t>
        </is>
      </c>
      <c r="I253">
        <f>SUM(I250:I251)</f>
        <v/>
      </c>
      <c r="N253">
        <f>SUM(N250:N251)</f>
        <v/>
      </c>
      <c r="S253">
        <f>SUM(S250:S251)</f>
        <v/>
      </c>
      <c r="X253">
        <f>SUM(X250:X251)</f>
        <v/>
      </c>
      <c r="Z253">
        <f>SUM(Z250:Z251)</f>
        <v/>
      </c>
      <c r="AA253">
        <f>SUM(AA250:AA251)</f>
        <v/>
      </c>
      <c r="AB253">
        <f>SUM(AB250:AB251)</f>
        <v/>
      </c>
      <c r="AC253">
        <f>SUM(AC250:AC251)</f>
        <v/>
      </c>
      <c r="AH253">
        <f>SUM(AH250:AH251)</f>
        <v/>
      </c>
      <c r="AM253">
        <f>SUM(AM250:AM251)</f>
        <v/>
      </c>
      <c r="AR253">
        <f>SUM(AR250:AR251)</f>
        <v/>
      </c>
      <c r="AV253">
        <f>SUM(AV250:AV251)</f>
        <v/>
      </c>
    </row>
    <row r="254">
      <c r="A254" t="inlineStr">
        <is>
          <t>Sum check</t>
        </is>
      </c>
      <c r="I254">
        <f>I252-I253</f>
        <v/>
      </c>
      <c r="N254">
        <f>N252-N253</f>
        <v/>
      </c>
      <c r="S254">
        <f>S252-S253</f>
        <v/>
      </c>
      <c r="X254">
        <f>X252-X253</f>
        <v/>
      </c>
      <c r="Z254">
        <f>Z252-Z253</f>
        <v/>
      </c>
      <c r="AA254">
        <f>AA252-AA253</f>
        <v/>
      </c>
      <c r="AB254">
        <f>AB252-AB253</f>
        <v/>
      </c>
      <c r="AC254">
        <f>AC252-AC253</f>
        <v/>
      </c>
      <c r="AH254">
        <f>AH252-AH253</f>
        <v/>
      </c>
      <c r="AM254">
        <f>AM252-AM253</f>
        <v/>
      </c>
      <c r="AR254">
        <f>AR252-AR253</f>
        <v/>
      </c>
      <c r="AV254">
        <f>AV252-AV253</f>
        <v/>
      </c>
    </row>
    <row r="256">
      <c r="A256" t="inlineStr">
        <is>
          <t>Next 2nd Quarter</t>
        </is>
      </c>
    </row>
    <row r="257">
      <c r="A257" t="inlineStr">
        <is>
          <t>High</t>
        </is>
      </c>
    </row>
    <row r="258">
      <c r="A258" t="inlineStr">
        <is>
          <t>CASM ex fuel, special items and profit sharing (YOY % change)</t>
        </is>
      </c>
      <c r="C258" t="inlineStr">
        <is>
          <t>Percent</t>
        </is>
      </c>
      <c r="D258" t="inlineStr">
        <is>
          <t>QQQQ</t>
        </is>
      </c>
      <c r="X258" t="n">
        <v>7</v>
      </c>
      <c r="Z258" t="n">
        <v>5</v>
      </c>
      <c r="AA258" t="n">
        <v>5</v>
      </c>
    </row>
    <row r="259">
      <c r="A259" t="inlineStr">
        <is>
          <t>Average fuel price (incl. taxes &amp; hedges)</t>
        </is>
      </c>
      <c r="C259" t="inlineStr">
        <is>
          <t>Dollar</t>
        </is>
      </c>
      <c r="D259" t="inlineStr">
        <is>
          <t>QQQQ</t>
        </is>
      </c>
      <c r="X259" t="n">
        <v>1.76</v>
      </c>
      <c r="Z259" t="n">
        <v>1.67</v>
      </c>
      <c r="AA259" t="n">
        <v>1.6</v>
      </c>
    </row>
    <row r="261">
      <c r="A261" t="inlineStr">
        <is>
          <t>Low</t>
        </is>
      </c>
    </row>
    <row r="262">
      <c r="A262" t="inlineStr">
        <is>
          <t>CASM ex fuel, special items and profit sharing (YOY % change)</t>
        </is>
      </c>
      <c r="C262" t="inlineStr">
        <is>
          <t>Percent</t>
        </is>
      </c>
      <c r="D262" t="inlineStr">
        <is>
          <t>QQQQ</t>
        </is>
      </c>
      <c r="X262" t="n">
        <v>5</v>
      </c>
      <c r="Z262" t="n">
        <v>3</v>
      </c>
      <c r="AA262" t="n">
        <v>3</v>
      </c>
    </row>
    <row r="263">
      <c r="A263" t="inlineStr">
        <is>
          <t>Average fuel price (incl. taxes &amp; hedges)</t>
        </is>
      </c>
      <c r="C263" t="inlineStr">
        <is>
          <t>Dollar</t>
        </is>
      </c>
      <c r="D263" t="inlineStr">
        <is>
          <t>QQQQ</t>
        </is>
      </c>
      <c r="X263" t="n">
        <v>1.71</v>
      </c>
      <c r="Z263" t="n">
        <v>1.62</v>
      </c>
      <c r="AA263" t="n">
        <v>1.55</v>
      </c>
    </row>
    <row r="265">
      <c r="A265" t="inlineStr">
        <is>
          <t>Approximate</t>
        </is>
      </c>
    </row>
    <row r="266">
      <c r="A266" t="inlineStr">
        <is>
          <t>Available seat miles (ASMs)</t>
        </is>
      </c>
      <c r="C266" t="inlineStr">
        <is>
          <t>Billion</t>
        </is>
      </c>
      <c r="D266" t="inlineStr">
        <is>
          <t>QQQQ</t>
        </is>
      </c>
      <c r="X266" t="n">
        <v>63.7</v>
      </c>
      <c r="Z266" t="n">
        <v>65.5</v>
      </c>
      <c r="AA266" t="n">
        <v>59.4</v>
      </c>
    </row>
    <row r="267">
      <c r="A267" t="inlineStr">
        <is>
          <t>Cargo revenues</t>
        </is>
      </c>
      <c r="C267" t="inlineStr">
        <is>
          <t>Million</t>
        </is>
      </c>
      <c r="D267" t="inlineStr">
        <is>
          <t>QQQQ</t>
        </is>
      </c>
      <c r="X267" t="n">
        <v>180</v>
      </c>
      <c r="Z267" t="n">
        <v>175</v>
      </c>
      <c r="AA267" t="n">
        <v>195</v>
      </c>
    </row>
    <row r="268">
      <c r="A268" t="inlineStr">
        <is>
          <t xml:space="preserve">Other revenues </t>
        </is>
      </c>
      <c r="C268" t="inlineStr">
        <is>
          <t>Million</t>
        </is>
      </c>
      <c r="D268" t="inlineStr">
        <is>
          <t>QQQQ</t>
        </is>
      </c>
      <c r="X268" t="n">
        <v>1330</v>
      </c>
      <c r="Z268" t="n">
        <v>1315</v>
      </c>
      <c r="AA268" t="n">
        <v>1320</v>
      </c>
    </row>
    <row r="269">
      <c r="A269" t="inlineStr">
        <is>
          <t>Fuel gallons consumed (mil)</t>
        </is>
      </c>
      <c r="C269" t="inlineStr">
        <is>
          <t>Million</t>
        </is>
      </c>
      <c r="D269" t="inlineStr">
        <is>
          <t>QQQQ</t>
        </is>
      </c>
      <c r="X269" t="n">
        <v>931</v>
      </c>
      <c r="Z269" t="n">
        <v>957</v>
      </c>
      <c r="AA269" t="n">
        <v>874</v>
      </c>
    </row>
    <row r="270">
      <c r="A270" t="inlineStr">
        <is>
          <t>Interest income</t>
        </is>
      </c>
      <c r="C270" t="inlineStr">
        <is>
          <t>Million</t>
        </is>
      </c>
      <c r="D270" t="inlineStr">
        <is>
          <t>QQQQ</t>
        </is>
      </c>
      <c r="X270" t="n">
        <v>-14</v>
      </c>
      <c r="Z270" t="n">
        <v>-21</v>
      </c>
      <c r="AA270" t="n">
        <v>-22</v>
      </c>
    </row>
    <row r="271">
      <c r="A271" t="inlineStr">
        <is>
          <t>Interest expense</t>
        </is>
      </c>
      <c r="C271" t="inlineStr">
        <is>
          <t>Million</t>
        </is>
      </c>
      <c r="D271" t="inlineStr">
        <is>
          <t>QQQQ</t>
        </is>
      </c>
      <c r="X271" t="n">
        <v>266</v>
      </c>
      <c r="Z271" t="n">
        <v>268</v>
      </c>
      <c r="AA271" t="n">
        <v>269</v>
      </c>
    </row>
    <row r="272">
      <c r="A272" t="inlineStr">
        <is>
          <t>Other non-operating (income)/expense</t>
        </is>
      </c>
      <c r="C272" t="inlineStr">
        <is>
          <t>Million</t>
        </is>
      </c>
      <c r="D272" t="inlineStr">
        <is>
          <t>QQQQ</t>
        </is>
      </c>
      <c r="X272" t="n">
        <v>0</v>
      </c>
      <c r="Z272" t="n">
        <v>1</v>
      </c>
      <c r="AA272" t="n">
        <v>-1</v>
      </c>
    </row>
    <row r="274">
      <c r="A274" t="inlineStr">
        <is>
          <t>Capital expenditure guidance inflow/(outflow)</t>
        </is>
      </c>
    </row>
    <row r="275">
      <c r="A275" t="inlineStr">
        <is>
          <t>Non-aircraft capital expenditure</t>
        </is>
      </c>
      <c r="C275" t="inlineStr">
        <is>
          <t>Million</t>
        </is>
      </c>
      <c r="D275" t="inlineStr">
        <is>
          <t>QQQQ</t>
        </is>
      </c>
      <c r="X275" t="n">
        <v>-366</v>
      </c>
      <c r="Z275" t="n">
        <v>-415</v>
      </c>
      <c r="AA275" t="n">
        <v>-354</v>
      </c>
    </row>
    <row r="276">
      <c r="A276" t="inlineStr">
        <is>
          <t>Gross aircraft capital expenditure &amp; net PDPs</t>
        </is>
      </c>
      <c r="C276" t="inlineStr">
        <is>
          <t>Million</t>
        </is>
      </c>
      <c r="D276" t="inlineStr">
        <is>
          <t>QQQQ</t>
        </is>
      </c>
      <c r="X276" t="n">
        <v>-1041</v>
      </c>
      <c r="Z276" t="n">
        <v>-961</v>
      </c>
      <c r="AA276" t="n">
        <v>-880</v>
      </c>
    </row>
    <row r="277">
      <c r="A277" t="inlineStr">
        <is>
          <t>Assumed aircraft financing</t>
        </is>
      </c>
      <c r="C277" t="inlineStr">
        <is>
          <t>Million</t>
        </is>
      </c>
      <c r="D277" t="inlineStr">
        <is>
          <t>QQQQ</t>
        </is>
      </c>
      <c r="X277" t="n">
        <v>816</v>
      </c>
      <c r="Z277" t="n">
        <v>869</v>
      </c>
      <c r="AA277" t="n">
        <v>605</v>
      </c>
    </row>
    <row r="278">
      <c r="A278" t="inlineStr">
        <is>
          <t>Net aircraft capital expenditure &amp; PDPs</t>
        </is>
      </c>
      <c r="C278" t="inlineStr">
        <is>
          <t>Million</t>
        </is>
      </c>
      <c r="D278" t="inlineStr">
        <is>
          <t>QQQQ</t>
        </is>
      </c>
      <c r="X278" t="n">
        <v>-225</v>
      </c>
      <c r="Z278" t="n">
        <v>-91</v>
      </c>
      <c r="AA278" t="n">
        <v>-275</v>
      </c>
    </row>
    <row r="279">
      <c r="A279" t="inlineStr">
        <is>
          <t>Net aircraft capital expenditure &amp; PDPs-c</t>
        </is>
      </c>
      <c r="I279">
        <f>SUM(I276:I277)</f>
        <v/>
      </c>
      <c r="N279">
        <f>SUM(N276:N277)</f>
        <v/>
      </c>
      <c r="S279">
        <f>SUM(S276:S277)</f>
        <v/>
      </c>
      <c r="X279">
        <f>SUM(X276:X277)</f>
        <v/>
      </c>
      <c r="Z279">
        <f>SUM(Z276:Z277)</f>
        <v/>
      </c>
      <c r="AA279">
        <f>SUM(AA276:AA277)</f>
        <v/>
      </c>
      <c r="AC279">
        <f>SUM(AC276:AC277)</f>
        <v/>
      </c>
      <c r="AH279">
        <f>SUM(AH276:AH277)</f>
        <v/>
      </c>
      <c r="AM279">
        <f>SUM(AM276:AM277)</f>
        <v/>
      </c>
      <c r="AR279">
        <f>SUM(AR276:AR277)</f>
        <v/>
      </c>
      <c r="AV279">
        <f>SUM(AV276:AV277)</f>
        <v/>
      </c>
    </row>
    <row r="280">
      <c r="A280" t="inlineStr">
        <is>
          <t>Sum check</t>
        </is>
      </c>
      <c r="I280">
        <f>I278-I279</f>
        <v/>
      </c>
      <c r="N280">
        <f>N278-N279</f>
        <v/>
      </c>
      <c r="S280">
        <f>S278-S279</f>
        <v/>
      </c>
      <c r="X280">
        <f>X278-X279</f>
        <v/>
      </c>
      <c r="Z280">
        <f>Z278-Z279</f>
        <v/>
      </c>
      <c r="AA280">
        <f>AA278-AA279</f>
        <v/>
      </c>
      <c r="AC280">
        <f>AC278-AC279</f>
        <v/>
      </c>
      <c r="AH280">
        <f>AH278-AH279</f>
        <v/>
      </c>
      <c r="AM280">
        <f>AM278-AM279</f>
        <v/>
      </c>
      <c r="AR280">
        <f>AR278-AR279</f>
        <v/>
      </c>
      <c r="AV280">
        <f>AV278-AV279</f>
        <v/>
      </c>
    </row>
    <row r="282">
      <c r="A282" t="inlineStr">
        <is>
          <t>Next 3rd quarter</t>
        </is>
      </c>
    </row>
    <row r="283">
      <c r="A283" t="inlineStr">
        <is>
          <t>High</t>
        </is>
      </c>
    </row>
    <row r="284">
      <c r="A284" t="inlineStr">
        <is>
          <t>CASM ex fuel, special items and profit sharing (YOY % change)</t>
        </is>
      </c>
      <c r="C284" t="inlineStr">
        <is>
          <t>Percent</t>
        </is>
      </c>
      <c r="D284" t="inlineStr">
        <is>
          <t>QQQQ</t>
        </is>
      </c>
      <c r="K284" t="n">
        <v>5</v>
      </c>
      <c r="X284" t="n">
        <v>3</v>
      </c>
      <c r="Z284" t="n">
        <v>4</v>
      </c>
    </row>
    <row r="285">
      <c r="A285" t="inlineStr">
        <is>
          <t>Average fuel price (incl. taxes &amp; hedges)</t>
        </is>
      </c>
      <c r="C285" t="inlineStr">
        <is>
          <t>Dollar</t>
        </is>
      </c>
      <c r="D285" t="inlineStr">
        <is>
          <t>QQQQ</t>
        </is>
      </c>
      <c r="K285" t="n">
        <v>3.01</v>
      </c>
      <c r="X285" t="n">
        <v>1.79</v>
      </c>
      <c r="Z285" t="n">
        <v>1.67</v>
      </c>
    </row>
    <row r="287">
      <c r="A287" t="inlineStr">
        <is>
          <t>Low</t>
        </is>
      </c>
    </row>
    <row r="288">
      <c r="A288" t="inlineStr">
        <is>
          <t>CASM ex fuel, special items and profit sharing (YOY % change)</t>
        </is>
      </c>
      <c r="C288" t="inlineStr">
        <is>
          <t>Percent</t>
        </is>
      </c>
      <c r="D288" t="inlineStr">
        <is>
          <t>QQQQ</t>
        </is>
      </c>
      <c r="K288" t="n">
        <v>3</v>
      </c>
      <c r="X288" t="n">
        <v>1</v>
      </c>
      <c r="Z288" t="n">
        <v>2</v>
      </c>
    </row>
    <row r="289">
      <c r="A289" t="inlineStr">
        <is>
          <t>Average fuel price (incl. taxes &amp; hedges)</t>
        </is>
      </c>
      <c r="C289" t="inlineStr">
        <is>
          <t>Dollar</t>
        </is>
      </c>
      <c r="D289" t="inlineStr">
        <is>
          <t>QQQQ</t>
        </is>
      </c>
      <c r="K289" t="n">
        <v>2.96</v>
      </c>
      <c r="X289" t="n">
        <v>1.74</v>
      </c>
      <c r="Z289" t="n">
        <v>1.62</v>
      </c>
    </row>
    <row r="291">
      <c r="A291" t="inlineStr">
        <is>
          <t>Approximate</t>
        </is>
      </c>
    </row>
    <row r="292">
      <c r="A292" t="inlineStr">
        <is>
          <t>Available seat miles (ASMs)</t>
        </is>
      </c>
      <c r="C292" t="inlineStr">
        <is>
          <t>Billion</t>
        </is>
      </c>
      <c r="D292" t="inlineStr">
        <is>
          <t>QQQQ</t>
        </is>
      </c>
      <c r="K292" t="n">
        <v>62.3</v>
      </c>
      <c r="X292" t="n">
        <v>65.5</v>
      </c>
      <c r="Z292" t="n">
        <v>59.2</v>
      </c>
    </row>
    <row r="293">
      <c r="A293" t="inlineStr">
        <is>
          <t>Cargo revenues</t>
        </is>
      </c>
      <c r="C293" t="inlineStr">
        <is>
          <t>Million</t>
        </is>
      </c>
      <c r="D293" t="inlineStr">
        <is>
          <t>QQQQ</t>
        </is>
      </c>
      <c r="K293" t="n">
        <v>210</v>
      </c>
      <c r="X293" t="n">
        <v>175</v>
      </c>
      <c r="Z293" t="n">
        <v>195</v>
      </c>
    </row>
    <row r="294">
      <c r="A294" t="inlineStr">
        <is>
          <t>Other revenues</t>
        </is>
      </c>
      <c r="C294" t="inlineStr">
        <is>
          <t>Million</t>
        </is>
      </c>
      <c r="D294" t="inlineStr">
        <is>
          <t>QQQQ</t>
        </is>
      </c>
      <c r="K294" t="n">
        <v>1130</v>
      </c>
      <c r="X294" t="n">
        <v>1325</v>
      </c>
      <c r="Z294" t="n">
        <v>1315</v>
      </c>
    </row>
    <row r="295">
      <c r="A295" t="inlineStr">
        <is>
          <t xml:space="preserve">Fuel gallons consumed </t>
        </is>
      </c>
      <c r="C295" t="inlineStr">
        <is>
          <t>Million</t>
        </is>
      </c>
      <c r="D295" t="inlineStr">
        <is>
          <t>QQQQ</t>
        </is>
      </c>
      <c r="K295" t="n">
        <v>953</v>
      </c>
      <c r="X295" t="n">
        <v>956</v>
      </c>
      <c r="Z295" t="n">
        <v>859</v>
      </c>
    </row>
    <row r="296">
      <c r="A296" t="inlineStr">
        <is>
          <t>Interest income</t>
        </is>
      </c>
      <c r="C296" t="inlineStr">
        <is>
          <t>Million</t>
        </is>
      </c>
      <c r="D296" t="inlineStr">
        <is>
          <t>QQQQ</t>
        </is>
      </c>
      <c r="K296" t="n">
        <v>-7</v>
      </c>
      <c r="X296" t="n">
        <v>-16</v>
      </c>
      <c r="Z296" t="n">
        <v>-21</v>
      </c>
    </row>
    <row r="297">
      <c r="A297" t="inlineStr">
        <is>
          <t>Interest expense</t>
        </is>
      </c>
      <c r="C297" t="inlineStr">
        <is>
          <t>Million</t>
        </is>
      </c>
      <c r="D297" t="inlineStr">
        <is>
          <t>QQQQ</t>
        </is>
      </c>
      <c r="K297" t="n">
        <v>230</v>
      </c>
      <c r="X297" t="n">
        <v>274</v>
      </c>
      <c r="Z297" t="n">
        <v>271</v>
      </c>
    </row>
    <row r="298">
      <c r="A298" t="inlineStr">
        <is>
          <t>Other non-operating (income)/expense</t>
        </is>
      </c>
      <c r="C298" t="inlineStr">
        <is>
          <t>Million</t>
        </is>
      </c>
      <c r="D298" t="inlineStr">
        <is>
          <t>QQQQ</t>
        </is>
      </c>
      <c r="K298" t="n">
        <v>2</v>
      </c>
      <c r="X298" t="n">
        <v>0</v>
      </c>
      <c r="Z298" t="n">
        <v>2</v>
      </c>
    </row>
    <row r="300">
      <c r="A300" t="inlineStr">
        <is>
          <t>Capital expenditure guidance ($ mil) inflow/(outflow)</t>
        </is>
      </c>
    </row>
    <row r="301">
      <c r="A301" t="inlineStr">
        <is>
          <t>Non-aircraft capital expenditure</t>
        </is>
      </c>
      <c r="C301" t="inlineStr">
        <is>
          <t>Million</t>
        </is>
      </c>
      <c r="D301" t="inlineStr">
        <is>
          <t>QQQQ</t>
        </is>
      </c>
      <c r="K301" t="n">
        <v>-210</v>
      </c>
      <c r="X301" t="n">
        <v>-398</v>
      </c>
      <c r="Z301" t="n">
        <v>-365</v>
      </c>
    </row>
    <row r="302">
      <c r="A302" t="inlineStr">
        <is>
          <t>Gross aircraft capital expenditure &amp; net PDPs</t>
        </is>
      </c>
      <c r="C302" t="inlineStr">
        <is>
          <t>Million</t>
        </is>
      </c>
      <c r="D302" t="inlineStr">
        <is>
          <t>QQQQ</t>
        </is>
      </c>
      <c r="X302" t="n">
        <v>-970</v>
      </c>
      <c r="Z302" t="n">
        <v>-883</v>
      </c>
    </row>
    <row r="303">
      <c r="A303" t="inlineStr">
        <is>
          <t>Assumed aircraft financing</t>
        </is>
      </c>
      <c r="C303" t="inlineStr">
        <is>
          <t>Million</t>
        </is>
      </c>
      <c r="D303" t="inlineStr">
        <is>
          <t>QQQQ</t>
        </is>
      </c>
      <c r="X303" t="n">
        <v>771</v>
      </c>
      <c r="Z303" t="n">
        <v>749</v>
      </c>
    </row>
    <row r="304">
      <c r="A304" t="inlineStr">
        <is>
          <t>Net aircraft capital expenditure &amp; PDPs</t>
        </is>
      </c>
      <c r="C304" t="inlineStr">
        <is>
          <t>Million</t>
        </is>
      </c>
      <c r="D304" t="inlineStr">
        <is>
          <t>QQQQ</t>
        </is>
      </c>
      <c r="K304" t="n">
        <v>-260</v>
      </c>
      <c r="X304" t="n">
        <v>-200</v>
      </c>
      <c r="Z304" t="n">
        <v>-134</v>
      </c>
    </row>
    <row r="305">
      <c r="A305" t="inlineStr">
        <is>
          <t>Net aircraft capital expenditure &amp; PDPs-c</t>
        </is>
      </c>
      <c r="I305">
        <f>SUM(I302:I303)</f>
        <v/>
      </c>
      <c r="N305">
        <f>SUM(N302:N303)</f>
        <v/>
      </c>
      <c r="S305">
        <f>SUM(S302:S303)</f>
        <v/>
      </c>
      <c r="X305">
        <f>SUM(X302:X303)</f>
        <v/>
      </c>
      <c r="Z305">
        <f>SUM(Z302:Z303)</f>
        <v/>
      </c>
      <c r="AC305">
        <f>SUM(AC302:AC303)</f>
        <v/>
      </c>
      <c r="AH305">
        <f>SUM(AH302:AH303)</f>
        <v/>
      </c>
      <c r="AM305">
        <f>SUM(AM302:AM303)</f>
        <v/>
      </c>
      <c r="AR305">
        <f>SUM(AR302:AR303)</f>
        <v/>
      </c>
      <c r="AV305">
        <f>SUM(AV302:AV303)</f>
        <v/>
      </c>
    </row>
    <row r="306">
      <c r="A306" t="inlineStr">
        <is>
          <t>Sum check</t>
        </is>
      </c>
      <c r="I306">
        <f>I304-I305</f>
        <v/>
      </c>
      <c r="N306">
        <f>N304-N305</f>
        <v/>
      </c>
      <c r="S306">
        <f>S304-S305</f>
        <v/>
      </c>
      <c r="X306">
        <f>X304-X305</f>
        <v/>
      </c>
      <c r="Z306">
        <f>Z304-Z305</f>
        <v/>
      </c>
      <c r="AC306">
        <f>AC304-AC305</f>
        <v/>
      </c>
      <c r="AH306">
        <f>AH304-AH305</f>
        <v/>
      </c>
      <c r="AM306">
        <f>AM304-AM305</f>
        <v/>
      </c>
      <c r="AR306">
        <f>AR304-AR305</f>
        <v/>
      </c>
      <c r="AV306">
        <f>AV304-AV305</f>
        <v/>
      </c>
    </row>
    <row r="308">
      <c r="A308" t="inlineStr">
        <is>
          <t>Next 4th quarter</t>
        </is>
      </c>
    </row>
    <row r="309">
      <c r="A309" t="inlineStr">
        <is>
          <t>High</t>
        </is>
      </c>
    </row>
    <row r="310">
      <c r="A310" t="inlineStr">
        <is>
          <t>CASM ex fuel, special items and profit sharing (YOY % change)</t>
        </is>
      </c>
      <c r="C310" t="inlineStr">
        <is>
          <t>Percent</t>
        </is>
      </c>
      <c r="D310" t="inlineStr">
        <is>
          <t>QQQQ</t>
        </is>
      </c>
      <c r="K310" t="n">
        <v>3</v>
      </c>
      <c r="L310" t="n">
        <v>1</v>
      </c>
      <c r="X310" t="n">
        <v>2</v>
      </c>
    </row>
    <row r="311">
      <c r="A311" t="inlineStr">
        <is>
          <t>Average fuel price (incl. taxes &amp; hedges)</t>
        </is>
      </c>
      <c r="C311" t="inlineStr">
        <is>
          <t>Dollar</t>
        </is>
      </c>
      <c r="D311" t="inlineStr">
        <is>
          <t>QQQQ</t>
        </is>
      </c>
      <c r="K311" t="n">
        <v>2.97</v>
      </c>
      <c r="L311" t="n">
        <v>3.02</v>
      </c>
      <c r="X311" t="n">
        <v>1.8</v>
      </c>
    </row>
    <row r="313">
      <c r="A313" t="inlineStr">
        <is>
          <t>Low</t>
        </is>
      </c>
    </row>
    <row r="314">
      <c r="A314" t="inlineStr">
        <is>
          <t>CASM ex fuel, special items and profit sharing (YOY % change)</t>
        </is>
      </c>
      <c r="C314" t="inlineStr">
        <is>
          <t>Percent</t>
        </is>
      </c>
      <c r="D314" t="inlineStr">
        <is>
          <t>QQQQ</t>
        </is>
      </c>
      <c r="K314" t="n">
        <v>1</v>
      </c>
      <c r="L314" t="n">
        <v>-1</v>
      </c>
      <c r="X314" t="n">
        <v>0</v>
      </c>
    </row>
    <row r="315">
      <c r="A315" t="inlineStr">
        <is>
          <t>Average fuel price (incl. taxes &amp; hedges)</t>
        </is>
      </c>
      <c r="C315" t="inlineStr">
        <is>
          <t>Dollar</t>
        </is>
      </c>
      <c r="D315" t="inlineStr">
        <is>
          <t>QQQQ</t>
        </is>
      </c>
      <c r="K315" t="n">
        <v>2.92</v>
      </c>
      <c r="L315" t="n">
        <v>2.97</v>
      </c>
      <c r="X315" t="n">
        <v>1.75</v>
      </c>
    </row>
    <row r="317">
      <c r="A317" t="inlineStr">
        <is>
          <t>Approximate</t>
        </is>
      </c>
    </row>
    <row r="318">
      <c r="A318" t="inlineStr">
        <is>
          <t xml:space="preserve">Available seat miles (ASMs) </t>
        </is>
      </c>
      <c r="C318" t="inlineStr">
        <is>
          <t>Billion</t>
        </is>
      </c>
      <c r="D318" t="inlineStr">
        <is>
          <t>QQQQ</t>
        </is>
      </c>
      <c r="K318" t="n">
        <v>59.5</v>
      </c>
      <c r="L318" t="n">
        <v>59.1</v>
      </c>
      <c r="X318" t="n">
        <v>59.3</v>
      </c>
    </row>
    <row r="319">
      <c r="A319" t="inlineStr">
        <is>
          <t>Cargo revenues</t>
        </is>
      </c>
      <c r="C319" t="inlineStr">
        <is>
          <t>Million</t>
        </is>
      </c>
      <c r="D319" t="inlineStr">
        <is>
          <t>QQQQ</t>
        </is>
      </c>
      <c r="K319" t="n">
        <v>230</v>
      </c>
      <c r="L319" t="n">
        <v>225</v>
      </c>
      <c r="X319" t="n">
        <v>195</v>
      </c>
    </row>
    <row r="320">
      <c r="A320" t="inlineStr">
        <is>
          <t>Other revenues</t>
        </is>
      </c>
      <c r="C320" t="inlineStr">
        <is>
          <t>Million</t>
        </is>
      </c>
      <c r="D320" t="inlineStr">
        <is>
          <t>QQQQ</t>
        </is>
      </c>
      <c r="K320" t="n">
        <v>1120</v>
      </c>
      <c r="L320" t="n">
        <v>1135</v>
      </c>
      <c r="X320" t="n">
        <v>1330</v>
      </c>
    </row>
    <row r="321">
      <c r="A321" t="inlineStr">
        <is>
          <t>Fuel gallons consumed (mil)</t>
        </is>
      </c>
      <c r="C321" t="inlineStr">
        <is>
          <t>Million</t>
        </is>
      </c>
      <c r="D321" t="inlineStr">
        <is>
          <t>QQQQ</t>
        </is>
      </c>
      <c r="K321" t="n">
        <v>902</v>
      </c>
      <c r="L321" t="n">
        <v>895</v>
      </c>
      <c r="X321" t="n">
        <v>862</v>
      </c>
    </row>
    <row r="322">
      <c r="A322" t="inlineStr">
        <is>
          <t>Interest (income)</t>
        </is>
      </c>
      <c r="C322" t="inlineStr">
        <is>
          <t>Million</t>
        </is>
      </c>
      <c r="D322" t="inlineStr">
        <is>
          <t>QQQQ</t>
        </is>
      </c>
      <c r="K322" t="n">
        <v>-8</v>
      </c>
      <c r="L322" t="n">
        <v>-7</v>
      </c>
      <c r="X322" t="n">
        <v>-17</v>
      </c>
    </row>
    <row r="323">
      <c r="A323" t="inlineStr">
        <is>
          <t>Interest expense</t>
        </is>
      </c>
      <c r="C323" t="inlineStr">
        <is>
          <t>Million</t>
        </is>
      </c>
      <c r="D323" t="inlineStr">
        <is>
          <t>QQQQ</t>
        </is>
      </c>
      <c r="K323" t="n">
        <v>230</v>
      </c>
      <c r="L323" t="n">
        <v>219</v>
      </c>
      <c r="X323" t="n">
        <v>281</v>
      </c>
    </row>
    <row r="324">
      <c r="A324" t="inlineStr">
        <is>
          <t>Other non-operating (income)/expense ex special items</t>
        </is>
      </c>
      <c r="C324" t="inlineStr">
        <is>
          <t>Million</t>
        </is>
      </c>
      <c r="D324" t="inlineStr">
        <is>
          <t>QQQQ</t>
        </is>
      </c>
      <c r="K324" t="n">
        <v>2</v>
      </c>
      <c r="L324" t="n">
        <v>4</v>
      </c>
      <c r="X324" t="n">
        <v>0</v>
      </c>
    </row>
    <row r="326">
      <c r="A326" t="inlineStr">
        <is>
          <t>Capital expenditure guidance inflow/(outflow)</t>
        </is>
      </c>
    </row>
    <row r="327">
      <c r="A327" t="inlineStr">
        <is>
          <t>Non-aircraft capital expenditure</t>
        </is>
      </c>
      <c r="C327" t="inlineStr">
        <is>
          <t>Million</t>
        </is>
      </c>
      <c r="D327" t="inlineStr">
        <is>
          <t>QQQQ</t>
        </is>
      </c>
      <c r="K327" t="n">
        <v>-240</v>
      </c>
      <c r="L327" t="n">
        <v>-305</v>
      </c>
      <c r="X327" t="n">
        <v>-348</v>
      </c>
    </row>
    <row r="328">
      <c r="A328" t="inlineStr">
        <is>
          <t>Gross aircraft capital expenditure &amp; net PDPs</t>
        </is>
      </c>
      <c r="C328" t="inlineStr">
        <is>
          <t>Million</t>
        </is>
      </c>
      <c r="D328" t="inlineStr">
        <is>
          <t>QQQQ</t>
        </is>
      </c>
      <c r="X328" t="n">
        <v>-800</v>
      </c>
    </row>
    <row r="329">
      <c r="A329" t="inlineStr">
        <is>
          <t>Assumed aircraft financing</t>
        </is>
      </c>
      <c r="C329" t="inlineStr">
        <is>
          <t>Million</t>
        </is>
      </c>
      <c r="D329" t="inlineStr">
        <is>
          <t>QQQQ</t>
        </is>
      </c>
      <c r="X329" t="n">
        <v>595</v>
      </c>
    </row>
    <row r="330">
      <c r="A330" t="inlineStr">
        <is>
          <t>Net aircraft capital expenditure &amp; PDPs</t>
        </is>
      </c>
      <c r="C330" t="inlineStr">
        <is>
          <t>Million</t>
        </is>
      </c>
      <c r="D330" t="inlineStr">
        <is>
          <t>QQQQ</t>
        </is>
      </c>
      <c r="K330" t="n">
        <v>-280</v>
      </c>
      <c r="L330" t="n">
        <v>-313</v>
      </c>
      <c r="X330" t="n">
        <v>-206</v>
      </c>
    </row>
    <row r="331">
      <c r="A331" t="inlineStr">
        <is>
          <t>Net aircraft capital expenditure &amp; PDPs-c</t>
        </is>
      </c>
      <c r="I331">
        <f>I328+I329</f>
        <v/>
      </c>
      <c r="N331">
        <f>N328+N329</f>
        <v/>
      </c>
      <c r="S331">
        <f>S328+S329</f>
        <v/>
      </c>
      <c r="X331">
        <f>X328+X329</f>
        <v/>
      </c>
      <c r="AC331">
        <f>AC328+AC329</f>
        <v/>
      </c>
      <c r="AH331">
        <f>AH328+AH329</f>
        <v/>
      </c>
      <c r="AM331">
        <f>AM328+AM329</f>
        <v/>
      </c>
      <c r="AR331">
        <f>AR328+AR329</f>
        <v/>
      </c>
      <c r="AV331">
        <f>AV328+AV329</f>
        <v/>
      </c>
    </row>
    <row r="332">
      <c r="A332" t="inlineStr">
        <is>
          <t>Sum check</t>
        </is>
      </c>
      <c r="I332">
        <f>I330-I331</f>
        <v/>
      </c>
      <c r="N332">
        <f>N330-N331</f>
        <v/>
      </c>
      <c r="S332">
        <f>S330-S331</f>
        <v/>
      </c>
      <c r="X332">
        <f>X330-X331</f>
        <v/>
      </c>
      <c r="AC332">
        <f>AC330-AC331</f>
        <v/>
      </c>
      <c r="AH332">
        <f>AH330-AH331</f>
        <v/>
      </c>
      <c r="AM332">
        <f>AM330-AM331</f>
        <v/>
      </c>
      <c r="AR332">
        <f>AR330-AR331</f>
        <v/>
      </c>
      <c r="AV332">
        <f>AV330-AV331</f>
        <v/>
      </c>
    </row>
    <row r="334">
      <c r="A334" t="inlineStr">
        <is>
          <t>Regional guidance</t>
        </is>
      </c>
    </row>
    <row r="335">
      <c r="A335" t="inlineStr">
        <is>
          <t>Low</t>
        </is>
      </c>
    </row>
    <row r="336">
      <c r="A336" t="inlineStr">
        <is>
          <t>CASM ex fuel and special items (YOY % change)-low</t>
        </is>
      </c>
      <c r="C336" t="inlineStr">
        <is>
          <t>Percent</t>
        </is>
      </c>
      <c r="D336" t="inlineStr">
        <is>
          <t>QQQQ</t>
        </is>
      </c>
      <c r="X336" t="n">
        <v>1</v>
      </c>
      <c r="Z336" t="n">
        <v>3</v>
      </c>
      <c r="AA336" t="n">
        <v>1</v>
      </c>
      <c r="AB336" t="n">
        <v>1</v>
      </c>
    </row>
    <row r="337">
      <c r="A337" t="inlineStr">
        <is>
          <t>Average Fuel Price (incl. taxes) ($/gal)-Low</t>
        </is>
      </c>
      <c r="C337" t="inlineStr">
        <is>
          <t>Dollar</t>
        </is>
      </c>
      <c r="D337" t="inlineStr">
        <is>
          <t>QQQQ</t>
        </is>
      </c>
      <c r="X337" t="n">
        <v>1.74</v>
      </c>
      <c r="Z337" t="n">
        <v>1.71</v>
      </c>
      <c r="AA337" t="n">
        <v>1.64</v>
      </c>
      <c r="AB337" t="n">
        <v>1.88</v>
      </c>
    </row>
    <row r="339">
      <c r="A339" t="inlineStr">
        <is>
          <t>High</t>
        </is>
      </c>
    </row>
    <row r="340">
      <c r="A340" t="inlineStr">
        <is>
          <t>CASM ex fuel and special items (YOY % change)-High</t>
        </is>
      </c>
      <c r="C340" t="inlineStr">
        <is>
          <t>Percent</t>
        </is>
      </c>
      <c r="D340" t="inlineStr">
        <is>
          <t>QQQQ</t>
        </is>
      </c>
      <c r="X340" t="n">
        <v>1</v>
      </c>
      <c r="Z340" t="n">
        <v>5</v>
      </c>
      <c r="AA340" t="n">
        <v>3</v>
      </c>
      <c r="AB340" t="n">
        <v>3</v>
      </c>
    </row>
    <row r="341">
      <c r="A341" t="inlineStr">
        <is>
          <t>Average Fuel Price (incl. taxes) ($/gal)-High</t>
        </is>
      </c>
      <c r="C341" t="inlineStr">
        <is>
          <t>Dollar</t>
        </is>
      </c>
      <c r="D341" t="inlineStr">
        <is>
          <t>QQQQ</t>
        </is>
      </c>
      <c r="X341" t="n">
        <v>1.79</v>
      </c>
      <c r="Z341" t="n">
        <v>1.76</v>
      </c>
      <c r="AA341" t="n">
        <v>1.69</v>
      </c>
      <c r="AB341" t="n">
        <v>1.93</v>
      </c>
    </row>
    <row r="343">
      <c r="A343" t="inlineStr">
        <is>
          <t>Approx.</t>
        </is>
      </c>
    </row>
    <row r="344">
      <c r="A344" t="inlineStr">
        <is>
          <t>Available seat miles</t>
        </is>
      </c>
      <c r="C344" t="inlineStr">
        <is>
          <t>Billion</t>
        </is>
      </c>
      <c r="D344" t="inlineStr">
        <is>
          <t>QQQQ</t>
        </is>
      </c>
      <c r="X344" t="n">
        <v>7.63</v>
      </c>
      <c r="Z344" t="n">
        <v>8.18</v>
      </c>
      <c r="AA344" t="n">
        <v>8.49</v>
      </c>
      <c r="AB344" t="n">
        <v>8.109999999999999</v>
      </c>
    </row>
    <row r="345">
      <c r="A345" t="inlineStr">
        <is>
          <t>Fuel Gallons Consumed (mil)</t>
        </is>
      </c>
      <c r="C345" t="inlineStr">
        <is>
          <t>Million</t>
        </is>
      </c>
      <c r="D345" t="inlineStr">
        <is>
          <t>QQQQ</t>
        </is>
      </c>
      <c r="X345" t="n">
        <v>180</v>
      </c>
      <c r="Z345" t="n">
        <v>191</v>
      </c>
      <c r="AA345" t="n">
        <v>203</v>
      </c>
      <c r="AB345" t="n">
        <v>195</v>
      </c>
    </row>
    <row r="347">
      <c r="A347" t="inlineStr">
        <is>
          <t>Next 2nd quarter</t>
        </is>
      </c>
    </row>
    <row r="348">
      <c r="A348" t="inlineStr">
        <is>
          <t>Low</t>
        </is>
      </c>
    </row>
    <row r="349">
      <c r="A349" t="inlineStr">
        <is>
          <t>CASM ex fuel and special items (YOY % change)-low</t>
        </is>
      </c>
      <c r="C349" t="inlineStr">
        <is>
          <t>Percent</t>
        </is>
      </c>
      <c r="D349" t="inlineStr">
        <is>
          <t>QQQQ</t>
        </is>
      </c>
      <c r="X349" t="n">
        <v>1</v>
      </c>
      <c r="Z349" t="n">
        <v>1</v>
      </c>
      <c r="AA349" t="n">
        <v>1</v>
      </c>
    </row>
    <row r="350">
      <c r="A350" t="inlineStr">
        <is>
          <t>Average Fuel Price (incl. taxes) ($/gal)-Low</t>
        </is>
      </c>
      <c r="C350" t="inlineStr">
        <is>
          <t>Dollar</t>
        </is>
      </c>
      <c r="D350" t="inlineStr">
        <is>
          <t>QQQQ</t>
        </is>
      </c>
      <c r="X350" t="n">
        <v>1.8</v>
      </c>
      <c r="Z350" t="n">
        <v>1.71</v>
      </c>
      <c r="AA350" t="n">
        <v>1.63</v>
      </c>
    </row>
    <row r="352">
      <c r="A352" t="inlineStr">
        <is>
          <t>High</t>
        </is>
      </c>
    </row>
    <row r="353">
      <c r="A353" t="inlineStr">
        <is>
          <t>CASM ex fuel and special items (YOY % change)-High</t>
        </is>
      </c>
      <c r="C353" t="inlineStr">
        <is>
          <t>Percent</t>
        </is>
      </c>
      <c r="D353" t="inlineStr">
        <is>
          <t>QQQQ</t>
        </is>
      </c>
      <c r="X353" t="n">
        <v>3</v>
      </c>
      <c r="Z353" t="n">
        <v>3</v>
      </c>
      <c r="AA353" t="n">
        <v>1</v>
      </c>
    </row>
    <row r="354">
      <c r="A354" t="inlineStr">
        <is>
          <t>Average Fuel Price (incl. taxes) ($/gal)-High</t>
        </is>
      </c>
      <c r="C354" t="inlineStr">
        <is>
          <t>Dollar</t>
        </is>
      </c>
      <c r="D354" t="inlineStr">
        <is>
          <t>QQQQ</t>
        </is>
      </c>
      <c r="X354" t="n">
        <v>1.85</v>
      </c>
      <c r="Z354" t="n">
        <v>1.76</v>
      </c>
      <c r="AA354" t="n">
        <v>1.68</v>
      </c>
    </row>
    <row r="356">
      <c r="A356" t="inlineStr">
        <is>
          <t>Approx.</t>
        </is>
      </c>
    </row>
    <row r="357">
      <c r="A357" t="inlineStr">
        <is>
          <t>Available seat miles</t>
        </is>
      </c>
      <c r="C357" t="inlineStr">
        <is>
          <t>Billion</t>
        </is>
      </c>
      <c r="D357" t="inlineStr">
        <is>
          <t>QQQQ</t>
        </is>
      </c>
      <c r="X357" t="n">
        <v>7.95</v>
      </c>
      <c r="Z357" t="n">
        <v>8.390000000000001</v>
      </c>
      <c r="AA357" t="n">
        <v>8.18</v>
      </c>
    </row>
    <row r="358">
      <c r="A358" t="inlineStr">
        <is>
          <t>Fuel Gallons Consumed (mil)</t>
        </is>
      </c>
      <c r="C358" t="inlineStr">
        <is>
          <t>Million</t>
        </is>
      </c>
      <c r="D358" t="inlineStr">
        <is>
          <t>QQQQ</t>
        </is>
      </c>
      <c r="X358" t="n">
        <v>187</v>
      </c>
      <c r="Z358" t="n">
        <v>200</v>
      </c>
      <c r="AA358" t="n">
        <v>196</v>
      </c>
    </row>
    <row r="360">
      <c r="A360" t="inlineStr">
        <is>
          <t>Next 3rd quarter</t>
        </is>
      </c>
    </row>
    <row r="361">
      <c r="A361" t="inlineStr">
        <is>
          <t>Low</t>
        </is>
      </c>
    </row>
    <row r="362">
      <c r="A362" t="inlineStr">
        <is>
          <t>CASM ex fuel and special items (YOY % change)-low</t>
        </is>
      </c>
      <c r="C362" t="inlineStr">
        <is>
          <t>Percent</t>
        </is>
      </c>
      <c r="D362" t="inlineStr">
        <is>
          <t>QQQQ</t>
        </is>
      </c>
      <c r="X362" t="n">
        <v>2</v>
      </c>
      <c r="Z362" t="n">
        <v>2</v>
      </c>
    </row>
    <row r="363">
      <c r="A363" t="inlineStr">
        <is>
          <t>Average Fuel Price (incl. taxes) ($/gal)-Low</t>
        </is>
      </c>
      <c r="C363" t="inlineStr">
        <is>
          <t>Dollar</t>
        </is>
      </c>
      <c r="D363" t="inlineStr">
        <is>
          <t>QQQQ</t>
        </is>
      </c>
      <c r="X363" t="n">
        <v>1.83</v>
      </c>
      <c r="Z363" t="n">
        <v>1.71</v>
      </c>
    </row>
    <row r="365">
      <c r="A365" t="inlineStr">
        <is>
          <t>High</t>
        </is>
      </c>
    </row>
    <row r="366">
      <c r="A366" t="inlineStr">
        <is>
          <t>CASM ex fuel and special items (YOY % change)-High</t>
        </is>
      </c>
      <c r="C366" t="inlineStr">
        <is>
          <t>Percent</t>
        </is>
      </c>
      <c r="D366" t="inlineStr">
        <is>
          <t>QQQQ</t>
        </is>
      </c>
      <c r="X366" t="n">
        <v>4</v>
      </c>
      <c r="Z366" t="n">
        <v>0</v>
      </c>
    </row>
    <row r="367">
      <c r="A367" t="inlineStr">
        <is>
          <t>Average Fuel Price (incl. taxes) ($/gal)-High</t>
        </is>
      </c>
      <c r="C367" t="inlineStr">
        <is>
          <t>Dollar</t>
        </is>
      </c>
      <c r="D367" t="inlineStr">
        <is>
          <t>QQQQ</t>
        </is>
      </c>
      <c r="X367" t="n">
        <v>1.88</v>
      </c>
      <c r="Z367" t="n">
        <v>1.76</v>
      </c>
    </row>
    <row r="369">
      <c r="A369" t="inlineStr">
        <is>
          <t>Approx.</t>
        </is>
      </c>
    </row>
    <row r="370">
      <c r="A370" t="inlineStr">
        <is>
          <t>Available seat miles</t>
        </is>
      </c>
      <c r="C370" t="inlineStr">
        <is>
          <t>Billion</t>
        </is>
      </c>
      <c r="D370" t="inlineStr">
        <is>
          <t>QQQQ</t>
        </is>
      </c>
      <c r="X370" t="n">
        <v>8.07</v>
      </c>
      <c r="Z370" t="n">
        <v>8.109999999999999</v>
      </c>
    </row>
    <row r="371">
      <c r="A371" t="inlineStr">
        <is>
          <t>Fuel Gallons Consumed (mil)</t>
        </is>
      </c>
      <c r="C371" t="inlineStr">
        <is>
          <t>Million</t>
        </is>
      </c>
      <c r="D371" t="inlineStr">
        <is>
          <t>QQQQ</t>
        </is>
      </c>
      <c r="X371" t="n">
        <v>193</v>
      </c>
      <c r="Z371" t="n">
        <v>196</v>
      </c>
    </row>
    <row r="373">
      <c r="A373" t="inlineStr">
        <is>
          <t>Next 4th quarter</t>
        </is>
      </c>
    </row>
    <row r="374">
      <c r="A374" t="inlineStr">
        <is>
          <t>Low</t>
        </is>
      </c>
    </row>
    <row r="375">
      <c r="A375" t="inlineStr">
        <is>
          <t>CASM ex fuel and special items (YOY % change)-low</t>
        </is>
      </c>
      <c r="C375" t="inlineStr">
        <is>
          <t>Percent</t>
        </is>
      </c>
      <c r="D375" t="inlineStr">
        <is>
          <t>QQQQ</t>
        </is>
      </c>
      <c r="X375" t="n">
        <v>-1</v>
      </c>
    </row>
    <row r="376">
      <c r="A376" t="inlineStr">
        <is>
          <t>Average Fuel Price (incl. taxes) ($/gal)-Low</t>
        </is>
      </c>
      <c r="C376" t="inlineStr">
        <is>
          <t>Dollar</t>
        </is>
      </c>
      <c r="D376" t="inlineStr">
        <is>
          <t>QQQQ</t>
        </is>
      </c>
      <c r="X376" t="n">
        <v>1.84</v>
      </c>
    </row>
    <row r="378">
      <c r="A378" t="inlineStr">
        <is>
          <t>High</t>
        </is>
      </c>
    </row>
    <row r="379">
      <c r="A379" t="inlineStr">
        <is>
          <t>CASM ex fuel and special items (YOY % change)-High</t>
        </is>
      </c>
      <c r="C379" t="inlineStr">
        <is>
          <t>Percent</t>
        </is>
      </c>
      <c r="D379" t="inlineStr">
        <is>
          <t>QQQQ</t>
        </is>
      </c>
      <c r="X379" t="n">
        <v>1</v>
      </c>
    </row>
    <row r="380">
      <c r="A380" t="inlineStr">
        <is>
          <t>Average Fuel Price (incl. taxes) ($/gal)-High</t>
        </is>
      </c>
      <c r="C380" t="inlineStr">
        <is>
          <t>Dollar</t>
        </is>
      </c>
      <c r="D380" t="inlineStr">
        <is>
          <t>QQQQ</t>
        </is>
      </c>
      <c r="X380" t="n">
        <v>1.89</v>
      </c>
    </row>
    <row r="382">
      <c r="A382" t="inlineStr">
        <is>
          <t>Approx.</t>
        </is>
      </c>
    </row>
    <row r="383">
      <c r="A383" t="inlineStr">
        <is>
          <t>Available seat miles</t>
        </is>
      </c>
      <c r="C383" t="inlineStr">
        <is>
          <t>Billion</t>
        </is>
      </c>
      <c r="D383" t="inlineStr">
        <is>
          <t>QQQQ</t>
        </is>
      </c>
      <c r="X383" t="n">
        <v>7.91</v>
      </c>
    </row>
    <row r="384">
      <c r="A384" t="inlineStr">
        <is>
          <t>Fuel Gallons Consumed (mil)</t>
        </is>
      </c>
      <c r="C384" t="inlineStr">
        <is>
          <t>Million</t>
        </is>
      </c>
      <c r="D384" t="inlineStr">
        <is>
          <t>QQQQ</t>
        </is>
      </c>
      <c r="X384" t="n">
        <v>189</v>
      </c>
    </row>
    <row r="386">
      <c r="A386" t="inlineStr">
        <is>
          <t>Full Year</t>
        </is>
      </c>
    </row>
    <row r="387">
      <c r="A387" t="inlineStr">
        <is>
          <t>Mainline guidance</t>
        </is>
      </c>
    </row>
    <row r="388">
      <c r="A388" t="inlineStr">
        <is>
          <t>High</t>
        </is>
      </c>
    </row>
    <row r="389">
      <c r="A389" t="inlineStr">
        <is>
          <t>CASM ex fuel, special items and profit sharing (YOY % change)</t>
        </is>
      </c>
      <c r="C389" t="inlineStr">
        <is>
          <t>Percent</t>
        </is>
      </c>
      <c r="D389" t="inlineStr">
        <is>
          <t>QQQQ</t>
        </is>
      </c>
      <c r="K389" t="n">
        <v>4</v>
      </c>
      <c r="L389" t="n">
        <v>3</v>
      </c>
      <c r="X389" t="n">
        <v>6</v>
      </c>
      <c r="Z389" t="n">
        <v>7</v>
      </c>
      <c r="AA389" t="n">
        <v>7</v>
      </c>
      <c r="AB389" t="n">
        <v>7.5</v>
      </c>
    </row>
    <row r="390">
      <c r="A390" t="inlineStr">
        <is>
          <t>Average fuel price (incl. taxes &amp; hedges)</t>
        </is>
      </c>
      <c r="C390" t="inlineStr">
        <is>
          <t>Dollar</t>
        </is>
      </c>
      <c r="D390" t="inlineStr">
        <is>
          <t>QQQQ</t>
        </is>
      </c>
      <c r="K390" t="n">
        <v>3.03</v>
      </c>
      <c r="L390" t="n">
        <v>3.05</v>
      </c>
      <c r="X390" t="n">
        <v>1.77</v>
      </c>
      <c r="Z390" t="n">
        <v>1.68</v>
      </c>
      <c r="AA390" t="n">
        <v>1.64</v>
      </c>
      <c r="AB390" t="n">
        <v>1.72</v>
      </c>
    </row>
    <row r="392">
      <c r="A392" t="inlineStr">
        <is>
          <t>Low</t>
        </is>
      </c>
    </row>
    <row r="393">
      <c r="A393" t="inlineStr">
        <is>
          <t>CASM ex fuel, special items and profit sharing (YOY % change)</t>
        </is>
      </c>
      <c r="C393" t="inlineStr">
        <is>
          <t>Percent</t>
        </is>
      </c>
      <c r="D393" t="inlineStr">
        <is>
          <t>QQQQ</t>
        </is>
      </c>
      <c r="K393" t="n">
        <v>2</v>
      </c>
      <c r="L393" t="n">
        <v>1</v>
      </c>
      <c r="X393" t="n">
        <v>4</v>
      </c>
      <c r="Z393" t="n">
        <v>5</v>
      </c>
      <c r="AA393" t="n">
        <v>5</v>
      </c>
      <c r="AB393" t="n">
        <v>5.5</v>
      </c>
    </row>
    <row r="394">
      <c r="A394" t="inlineStr">
        <is>
          <t>Average fuel price (incl. taxes &amp; hedges)</t>
        </is>
      </c>
      <c r="C394" t="inlineStr">
        <is>
          <t>Dollar</t>
        </is>
      </c>
      <c r="D394" t="inlineStr">
        <is>
          <t>QQQQ</t>
        </is>
      </c>
      <c r="K394" t="n">
        <v>2.98</v>
      </c>
      <c r="L394" t="n">
        <v>3</v>
      </c>
      <c r="X394" t="n">
        <v>1.72</v>
      </c>
      <c r="Z394" t="n">
        <v>1.63</v>
      </c>
      <c r="AA394" t="n">
        <v>1.59</v>
      </c>
      <c r="AB394" t="n">
        <v>1.67</v>
      </c>
    </row>
    <row r="396">
      <c r="A396" t="inlineStr">
        <is>
          <t>Approximate</t>
        </is>
      </c>
    </row>
    <row r="397">
      <c r="A397" t="inlineStr">
        <is>
          <t>Available seat miles (ASMs)</t>
        </is>
      </c>
      <c r="C397" t="inlineStr">
        <is>
          <t>Million</t>
        </is>
      </c>
      <c r="D397" t="inlineStr">
        <is>
          <t>QQQQ</t>
        </is>
      </c>
      <c r="K397" t="n">
        <v>239.6</v>
      </c>
      <c r="L397" t="n">
        <v>238.9</v>
      </c>
      <c r="X397" t="n">
        <v>244.7</v>
      </c>
      <c r="Z397" t="n">
        <v>244.9</v>
      </c>
      <c r="AA397" t="n">
        <v>244.8</v>
      </c>
      <c r="AB397" t="n">
        <v>243.5</v>
      </c>
    </row>
    <row r="398">
      <c r="A398" t="inlineStr">
        <is>
          <t>Cargo revenues</t>
        </is>
      </c>
      <c r="C398" t="inlineStr">
        <is>
          <t>Million</t>
        </is>
      </c>
      <c r="D398" t="inlineStr">
        <is>
          <t>QQQQ</t>
        </is>
      </c>
      <c r="K398" t="n">
        <v>860</v>
      </c>
      <c r="L398" t="n">
        <v>856</v>
      </c>
      <c r="X398" t="n">
        <v>720</v>
      </c>
      <c r="Z398" t="n">
        <v>717</v>
      </c>
      <c r="AA398" t="n">
        <v>748</v>
      </c>
      <c r="AB398" t="n">
        <v>778</v>
      </c>
    </row>
    <row r="399">
      <c r="A399" t="inlineStr">
        <is>
          <t>Other revenues</t>
        </is>
      </c>
      <c r="C399" t="inlineStr">
        <is>
          <t>Million</t>
        </is>
      </c>
      <c r="D399" t="inlineStr">
        <is>
          <t>QQQQ</t>
        </is>
      </c>
      <c r="K399" t="n">
        <v>4520</v>
      </c>
      <c r="L399" t="n">
        <v>4610</v>
      </c>
      <c r="X399" t="n">
        <v>5320</v>
      </c>
      <c r="Z399" t="n">
        <v>5237</v>
      </c>
      <c r="AA399" t="n">
        <v>5254</v>
      </c>
      <c r="AB399" t="n">
        <v>5225</v>
      </c>
    </row>
    <row r="400">
      <c r="A400" t="inlineStr">
        <is>
          <t>Fuel gallons consumed (mil)</t>
        </is>
      </c>
      <c r="C400" t="inlineStr">
        <is>
          <t>Million</t>
        </is>
      </c>
      <c r="D400" t="inlineStr">
        <is>
          <t>QQQQ</t>
        </is>
      </c>
      <c r="K400" t="n">
        <v>3656</v>
      </c>
      <c r="L400" t="n">
        <v>3652</v>
      </c>
      <c r="X400" t="n">
        <v>3583</v>
      </c>
      <c r="Z400" t="n">
        <v>3574</v>
      </c>
      <c r="AA400" t="n">
        <v>3604</v>
      </c>
      <c r="AB400" t="n">
        <v>3583</v>
      </c>
    </row>
    <row r="401">
      <c r="A401" t="inlineStr">
        <is>
          <t>Interest income</t>
        </is>
      </c>
      <c r="C401" t="inlineStr">
        <is>
          <t>Million</t>
        </is>
      </c>
      <c r="D401" t="inlineStr">
        <is>
          <t>QQQQ</t>
        </is>
      </c>
      <c r="K401" t="n">
        <v>-28</v>
      </c>
      <c r="L401" t="n">
        <v>-28</v>
      </c>
      <c r="X401" t="n">
        <v>-61</v>
      </c>
      <c r="Z401" t="n">
        <v>-85</v>
      </c>
      <c r="AA401" t="n">
        <v>-90</v>
      </c>
      <c r="AB401" t="n">
        <v>-90</v>
      </c>
    </row>
    <row r="402">
      <c r="A402" t="inlineStr">
        <is>
          <t xml:space="preserve">Interest expense </t>
        </is>
      </c>
      <c r="C402" t="inlineStr">
        <is>
          <t>Million</t>
        </is>
      </c>
      <c r="D402" t="inlineStr">
        <is>
          <t>QQQQ</t>
        </is>
      </c>
      <c r="K402" t="n">
        <v>897</v>
      </c>
      <c r="L402" t="n">
        <v>858</v>
      </c>
      <c r="X402" t="n">
        <v>1080</v>
      </c>
      <c r="Z402" t="n">
        <v>1058</v>
      </c>
      <c r="AA402" t="n">
        <v>1057</v>
      </c>
      <c r="AB402" t="n">
        <v>1058</v>
      </c>
    </row>
    <row r="403">
      <c r="A403" t="inlineStr">
        <is>
          <t>Other non-operating (income)/expense</t>
        </is>
      </c>
      <c r="C403" t="inlineStr">
        <is>
          <t>Million</t>
        </is>
      </c>
      <c r="D403" t="inlineStr">
        <is>
          <t>QQQQ</t>
        </is>
      </c>
      <c r="K403" t="n">
        <v>16</v>
      </c>
      <c r="L403" t="n">
        <v>-16</v>
      </c>
      <c r="X403" t="n">
        <v>-1</v>
      </c>
      <c r="Z403" t="n">
        <v>0</v>
      </c>
      <c r="AA403" t="n">
        <v>-8</v>
      </c>
      <c r="AB403" t="n">
        <v>-22</v>
      </c>
    </row>
    <row r="405">
      <c r="A405" t="inlineStr">
        <is>
          <t>Capital expenditure guidance ($ mil) inflow/(outflow)</t>
        </is>
      </c>
    </row>
    <row r="406">
      <c r="A406" t="inlineStr">
        <is>
          <t>Non-aircraft capital expenditure</t>
        </is>
      </c>
      <c r="C406" t="inlineStr">
        <is>
          <t>Million</t>
        </is>
      </c>
      <c r="D406" t="inlineStr">
        <is>
          <t>QQQQ</t>
        </is>
      </c>
      <c r="K406" t="n">
        <v>-900</v>
      </c>
      <c r="L406" t="n">
        <v>-880</v>
      </c>
      <c r="X406" t="n">
        <v>-1500</v>
      </c>
      <c r="Z406" t="n">
        <v>-1600</v>
      </c>
      <c r="AA406" t="n">
        <v>-1600</v>
      </c>
      <c r="AB406" t="n">
        <v>-1650</v>
      </c>
    </row>
    <row r="407">
      <c r="A407" t="inlineStr">
        <is>
          <t>Gross aircraft capital expenditure &amp; net PDPs</t>
        </is>
      </c>
      <c r="C407" t="inlineStr">
        <is>
          <t>Million</t>
        </is>
      </c>
      <c r="D407" t="inlineStr">
        <is>
          <t>QQQQ</t>
        </is>
      </c>
      <c r="X407" t="n">
        <v>-4067</v>
      </c>
      <c r="Z407" t="n">
        <v>-4097</v>
      </c>
      <c r="AA407" t="n">
        <v>-4086</v>
      </c>
      <c r="AB407" t="n">
        <v>-4096</v>
      </c>
    </row>
    <row r="408">
      <c r="A408" t="inlineStr">
        <is>
          <t>Assumed aircraft financing</t>
        </is>
      </c>
      <c r="C408" t="inlineStr">
        <is>
          <t>Million</t>
        </is>
      </c>
      <c r="D408" t="inlineStr">
        <is>
          <t>QQQQ</t>
        </is>
      </c>
      <c r="X408" t="n">
        <v>3140</v>
      </c>
      <c r="Z408" t="n">
        <v>3461</v>
      </c>
      <c r="AA408" t="n">
        <v>3301</v>
      </c>
      <c r="AB408" t="n">
        <v>3430</v>
      </c>
    </row>
    <row r="409">
      <c r="A409" t="inlineStr">
        <is>
          <t>Net aircraft capital expenditure &amp; PDPs</t>
        </is>
      </c>
      <c r="C409" t="inlineStr">
        <is>
          <t>Million</t>
        </is>
      </c>
      <c r="D409" t="inlineStr">
        <is>
          <t>QQQQ</t>
        </is>
      </c>
      <c r="K409" t="n">
        <v>-1236</v>
      </c>
      <c r="L409" t="n">
        <v>-1238</v>
      </c>
      <c r="X409" t="n">
        <v>-927</v>
      </c>
      <c r="Z409" t="n">
        <v>-636</v>
      </c>
      <c r="AA409" t="n">
        <v>-786</v>
      </c>
      <c r="AB409" t="n">
        <v>-666</v>
      </c>
    </row>
    <row r="410">
      <c r="A410" t="inlineStr">
        <is>
          <t>Net aircraft capital expenditure &amp; PDPs-c</t>
        </is>
      </c>
      <c r="I410">
        <f>SUM(I407:I408)</f>
        <v/>
      </c>
      <c r="N410">
        <f>SUM(N407:N408)</f>
        <v/>
      </c>
      <c r="S410">
        <f>SUM(S407:S408)</f>
        <v/>
      </c>
      <c r="X410">
        <f>SUM(X407:X408)</f>
        <v/>
      </c>
      <c r="Z410">
        <f>SUM(Z407:Z408)</f>
        <v/>
      </c>
      <c r="AA410">
        <f>SUM(AA407:AA408)</f>
        <v/>
      </c>
      <c r="AB410">
        <f>SUM(AB407:AB408)</f>
        <v/>
      </c>
      <c r="AC410">
        <f>SUM(AC407:AC408)</f>
        <v/>
      </c>
      <c r="AH410">
        <f>SUM(AH407:AH408)</f>
        <v/>
      </c>
      <c r="AM410">
        <f>SUM(AM407:AM408)</f>
        <v/>
      </c>
      <c r="AR410">
        <f>SUM(AR407:AR408)</f>
        <v/>
      </c>
      <c r="AV410">
        <f>SUM(AV407:AV408)</f>
        <v/>
      </c>
    </row>
    <row r="411">
      <c r="A411" t="inlineStr">
        <is>
          <t>Sum check</t>
        </is>
      </c>
      <c r="I411">
        <f>I409-I410</f>
        <v/>
      </c>
      <c r="N411">
        <f>N409-N410</f>
        <v/>
      </c>
      <c r="S411">
        <f>S409-S410</f>
        <v/>
      </c>
      <c r="X411">
        <f>X409-X410</f>
        <v/>
      </c>
      <c r="Z411">
        <f>Z409-Z410</f>
        <v/>
      </c>
      <c r="AA411">
        <f>AA409-AA410</f>
        <v/>
      </c>
      <c r="AB411">
        <f>AB409-AB410</f>
        <v/>
      </c>
      <c r="AC411">
        <f>AC409-AC410</f>
        <v/>
      </c>
      <c r="AH411">
        <f>AH409-AH410</f>
        <v/>
      </c>
      <c r="AM411">
        <f>AM409-AM410</f>
        <v/>
      </c>
      <c r="AR411">
        <f>AR409-AR410</f>
        <v/>
      </c>
      <c r="AV411">
        <f>AV409-AV410</f>
        <v/>
      </c>
    </row>
    <row r="413">
      <c r="A413" t="inlineStr">
        <is>
          <t>Regional Guidance</t>
        </is>
      </c>
    </row>
    <row r="414">
      <c r="A414" t="inlineStr">
        <is>
          <t>Low</t>
        </is>
      </c>
    </row>
    <row r="415">
      <c r="A415" t="inlineStr">
        <is>
          <t>CASM ex fuel and special items (YOY % change)-low</t>
        </is>
      </c>
      <c r="C415" t="inlineStr">
        <is>
          <t>Percent</t>
        </is>
      </c>
      <c r="D415" t="inlineStr">
        <is>
          <t>QQQQ</t>
        </is>
      </c>
      <c r="X415" t="n">
        <v>0</v>
      </c>
      <c r="Z415" t="n">
        <v>0</v>
      </c>
      <c r="AA415" t="n">
        <v>0</v>
      </c>
      <c r="AB415" t="n">
        <v>1</v>
      </c>
    </row>
    <row r="416">
      <c r="A416" t="inlineStr">
        <is>
          <t>Average Fuel Price (incl. taxes) ($/gal)-Low</t>
        </is>
      </c>
      <c r="C416" t="inlineStr">
        <is>
          <t>Dollar</t>
        </is>
      </c>
      <c r="D416" t="inlineStr">
        <is>
          <t>QQQQ</t>
        </is>
      </c>
      <c r="X416" t="n">
        <v>1.8</v>
      </c>
      <c r="Z416" t="n">
        <v>1.71</v>
      </c>
      <c r="AA416" t="n">
        <v>1.67</v>
      </c>
      <c r="AB416" t="n">
        <v>1.75</v>
      </c>
    </row>
    <row r="418">
      <c r="A418" t="inlineStr">
        <is>
          <t>High</t>
        </is>
      </c>
    </row>
    <row r="419">
      <c r="A419" t="inlineStr">
        <is>
          <t>CASM ex fuel and special items (YOY % change)-High</t>
        </is>
      </c>
      <c r="C419" t="inlineStr">
        <is>
          <t>Percent</t>
        </is>
      </c>
      <c r="D419" t="inlineStr">
        <is>
          <t>QQQQ</t>
        </is>
      </c>
      <c r="X419" t="n">
        <v>2</v>
      </c>
      <c r="Z419" t="n">
        <v>2</v>
      </c>
      <c r="AA419" t="n">
        <v>2</v>
      </c>
      <c r="AB419" t="n">
        <v>3</v>
      </c>
    </row>
    <row r="420">
      <c r="A420" t="inlineStr">
        <is>
          <t>Average Fuel Price (incl. taxes) ($/gal)-High</t>
        </is>
      </c>
      <c r="C420" t="inlineStr">
        <is>
          <t>Dollar</t>
        </is>
      </c>
      <c r="D420" t="inlineStr">
        <is>
          <t>QQQQ</t>
        </is>
      </c>
      <c r="X420" t="n">
        <v>1.85</v>
      </c>
      <c r="Z420" t="n">
        <v>1.76</v>
      </c>
      <c r="AA420" t="n">
        <v>1.72</v>
      </c>
      <c r="AB420" t="n">
        <v>1.8</v>
      </c>
    </row>
    <row r="422">
      <c r="A422" t="inlineStr">
        <is>
          <t>Approx.</t>
        </is>
      </c>
    </row>
    <row r="423">
      <c r="A423" t="inlineStr">
        <is>
          <t>Available seat miles</t>
        </is>
      </c>
      <c r="C423" t="inlineStr">
        <is>
          <t>Billion</t>
        </is>
      </c>
      <c r="D423" t="inlineStr">
        <is>
          <t>QQQQ</t>
        </is>
      </c>
      <c r="X423" t="n">
        <v>31.56</v>
      </c>
      <c r="Z423" t="n">
        <v>32.45</v>
      </c>
      <c r="AA423" t="n">
        <v>32.67</v>
      </c>
      <c r="AB423" t="n">
        <v>32.58</v>
      </c>
    </row>
    <row r="424">
      <c r="A424" t="inlineStr">
        <is>
          <t>Fuel Gallons Consumed (mil)</t>
        </is>
      </c>
      <c r="C424" t="inlineStr">
        <is>
          <t>Million</t>
        </is>
      </c>
      <c r="D424" t="inlineStr">
        <is>
          <t>QQQQ</t>
        </is>
      </c>
      <c r="X424" t="n">
        <v>749</v>
      </c>
      <c r="Z424" t="n">
        <v>769</v>
      </c>
      <c r="AA424" t="n">
        <v>776</v>
      </c>
      <c r="AB424" t="n">
        <v>773</v>
      </c>
    </row>
    <row r="426">
      <c r="A426" t="inlineStr">
        <is>
          <t>American airlines group Inc. GAAP to Non-GAAP reconciliation</t>
        </is>
      </c>
    </row>
    <row r="427">
      <c r="A427" t="inlineStr">
        <is>
          <t>Quarterly guidance</t>
        </is>
      </c>
    </row>
    <row r="428">
      <c r="A428" t="inlineStr">
        <is>
          <t>Low</t>
        </is>
      </c>
    </row>
    <row r="429">
      <c r="A429" t="inlineStr">
        <is>
          <t>Mainline</t>
        </is>
      </c>
    </row>
    <row r="430">
      <c r="A430" t="inlineStr">
        <is>
          <t>Mainline operating expenses</t>
        </is>
      </c>
      <c r="C430" t="inlineStr">
        <is>
          <t>Million</t>
        </is>
      </c>
      <c r="D430" t="inlineStr">
        <is>
          <t>QQQQ</t>
        </is>
      </c>
      <c r="K430" t="n">
        <v>7902</v>
      </c>
      <c r="L430" t="n">
        <v>8004</v>
      </c>
      <c r="X430" t="n">
        <v>7332</v>
      </c>
      <c r="Z430" t="n">
        <v>7650</v>
      </c>
      <c r="AA430" t="n">
        <v>7835</v>
      </c>
      <c r="AB430" t="n">
        <v>7798</v>
      </c>
    </row>
    <row r="431">
      <c r="A431" t="inlineStr">
        <is>
          <t>Less mainline fuel</t>
        </is>
      </c>
      <c r="C431" t="inlineStr">
        <is>
          <t>Million</t>
        </is>
      </c>
      <c r="D431" t="inlineStr">
        <is>
          <t>QQQQ</t>
        </is>
      </c>
      <c r="K431" t="n">
        <v>2750</v>
      </c>
      <c r="L431" t="n">
        <v>2813</v>
      </c>
      <c r="X431" t="n">
        <v>1384</v>
      </c>
      <c r="Z431" t="n">
        <v>1502</v>
      </c>
      <c r="AA431" t="n">
        <v>1496</v>
      </c>
      <c r="AB431" t="n">
        <v>1568</v>
      </c>
    </row>
    <row r="432">
      <c r="A432" t="inlineStr">
        <is>
          <t>Mainline operating expense excluding fuel, special items and profit sharing</t>
        </is>
      </c>
      <c r="C432" t="inlineStr">
        <is>
          <t>Million</t>
        </is>
      </c>
      <c r="D432" t="inlineStr">
        <is>
          <t>QQQQ</t>
        </is>
      </c>
      <c r="K432" t="n">
        <v>5152</v>
      </c>
      <c r="L432" t="n">
        <v>5191</v>
      </c>
      <c r="X432" t="n">
        <v>5947</v>
      </c>
      <c r="Z432" t="n">
        <v>6148</v>
      </c>
      <c r="AA432" t="n">
        <v>6339</v>
      </c>
      <c r="AB432" t="n">
        <v>6230</v>
      </c>
    </row>
    <row r="433">
      <c r="A433" t="inlineStr">
        <is>
          <t>Mainline operating expense excluding fuel, special items and profit sharing-c</t>
        </is>
      </c>
      <c r="I433">
        <f>I430-I431</f>
        <v/>
      </c>
      <c r="K433">
        <f>K430-K431</f>
        <v/>
      </c>
      <c r="L433">
        <f>L430-L431</f>
        <v/>
      </c>
      <c r="N433">
        <f>N430-N431</f>
        <v/>
      </c>
      <c r="S433">
        <f>S430-S431</f>
        <v/>
      </c>
      <c r="X433">
        <f>X430-X431</f>
        <v/>
      </c>
      <c r="Z433">
        <f>Z430-Z431</f>
        <v/>
      </c>
      <c r="AA433">
        <f>AA430-AA431</f>
        <v/>
      </c>
      <c r="AB433">
        <f>AB430-AB431</f>
        <v/>
      </c>
      <c r="AC433">
        <f>AC430-AC431</f>
        <v/>
      </c>
      <c r="AH433">
        <f>AH430-AH431</f>
        <v/>
      </c>
      <c r="AM433">
        <f>AM430-AM431</f>
        <v/>
      </c>
      <c r="AR433">
        <f>AR430-AR431</f>
        <v/>
      </c>
      <c r="AV433">
        <f>AV430-AV431</f>
        <v/>
      </c>
    </row>
    <row r="434">
      <c r="A434" t="inlineStr">
        <is>
          <t>Sum check</t>
        </is>
      </c>
      <c r="I434">
        <f>I432-I433</f>
        <v/>
      </c>
      <c r="K434">
        <f>K432-K433</f>
        <v/>
      </c>
      <c r="L434">
        <f>L432-L433</f>
        <v/>
      </c>
      <c r="N434">
        <f>N432-N433</f>
        <v/>
      </c>
      <c r="S434">
        <f>S432-S433</f>
        <v/>
      </c>
      <c r="X434">
        <f>X432-X433</f>
        <v/>
      </c>
      <c r="Z434">
        <f>Z432-Z433</f>
        <v/>
      </c>
      <c r="AA434">
        <f>AA432-AA433</f>
        <v/>
      </c>
      <c r="AB434">
        <f>AB432-AB433</f>
        <v/>
      </c>
      <c r="AC434">
        <f>AC432-AC433</f>
        <v/>
      </c>
      <c r="AH434">
        <f>AH432-AH433</f>
        <v/>
      </c>
      <c r="AM434">
        <f>AM432-AM433</f>
        <v/>
      </c>
      <c r="AR434">
        <f>AR432-AR433</f>
        <v/>
      </c>
      <c r="AV434">
        <f>AV432-AV433</f>
        <v/>
      </c>
    </row>
    <row r="436">
      <c r="A436" t="inlineStr">
        <is>
          <t>Mainline CASM (cents)</t>
        </is>
      </c>
      <c r="C436" t="inlineStr">
        <is>
          <t>Actual</t>
        </is>
      </c>
      <c r="D436" t="inlineStr">
        <is>
          <t>QQQQ</t>
        </is>
      </c>
      <c r="K436" t="n">
        <v>12.95</v>
      </c>
      <c r="L436" t="n">
        <v>12.91</v>
      </c>
      <c r="X436" t="n">
        <v>13.05</v>
      </c>
      <c r="Z436" t="n">
        <v>12.03</v>
      </c>
      <c r="AA436" t="n">
        <v>11.98</v>
      </c>
      <c r="AB436" t="n">
        <v>13.24</v>
      </c>
    </row>
    <row r="437">
      <c r="A437" t="inlineStr">
        <is>
          <t>Mainline CASM excluding fuel, special items and profit sharing (Non-GAAP)</t>
        </is>
      </c>
      <c r="C437" t="inlineStr">
        <is>
          <t>Actual</t>
        </is>
      </c>
      <c r="D437" t="inlineStr">
        <is>
          <t>QQQQ</t>
        </is>
      </c>
      <c r="K437" t="n">
        <v>8.449999999999999</v>
      </c>
      <c r="L437" t="n">
        <v>8.369999999999999</v>
      </c>
      <c r="X437" t="n">
        <v>10.58</v>
      </c>
      <c r="Z437" t="n">
        <v>9.67</v>
      </c>
      <c r="AA437" t="n">
        <v>9.69</v>
      </c>
      <c r="AB437" t="n">
        <v>10.58</v>
      </c>
    </row>
    <row r="438">
      <c r="A438" t="inlineStr">
        <is>
          <t xml:space="preserve">Mainline ASMs </t>
        </is>
      </c>
      <c r="C438" t="inlineStr">
        <is>
          <t>Billion</t>
        </is>
      </c>
      <c r="D438" t="inlineStr">
        <is>
          <t>QQQQ</t>
        </is>
      </c>
      <c r="K438" t="n">
        <v>61</v>
      </c>
      <c r="L438" t="n">
        <v>62</v>
      </c>
      <c r="X438" t="n">
        <v>56.2</v>
      </c>
      <c r="Z438" t="n">
        <v>63.6</v>
      </c>
      <c r="AA438" t="n">
        <v>65.40000000000001</v>
      </c>
      <c r="AB438" t="n">
        <v>58.9</v>
      </c>
    </row>
    <row r="440">
      <c r="A440" t="inlineStr">
        <is>
          <t>Regional</t>
        </is>
      </c>
    </row>
    <row r="441">
      <c r="A441" t="inlineStr">
        <is>
          <t>Regional operating expenses</t>
        </is>
      </c>
      <c r="C441" t="inlineStr">
        <is>
          <t>Million</t>
        </is>
      </c>
      <c r="D441" t="inlineStr">
        <is>
          <t>QQQQ</t>
        </is>
      </c>
      <c r="K441" t="n">
        <v>1625</v>
      </c>
      <c r="L441" t="n">
        <v>1679</v>
      </c>
      <c r="X441" t="n">
        <v>1530</v>
      </c>
      <c r="Z441" t="n">
        <v>1615</v>
      </c>
      <c r="AA441" t="n">
        <v>1626</v>
      </c>
      <c r="AB441" t="n">
        <v>1653</v>
      </c>
    </row>
    <row r="442">
      <c r="A442" t="inlineStr">
        <is>
          <t>Less regional fuel expense</t>
        </is>
      </c>
      <c r="C442" t="inlineStr">
        <is>
          <t>Million</t>
        </is>
      </c>
      <c r="D442" t="inlineStr">
        <is>
          <t>QQQQ</t>
        </is>
      </c>
      <c r="K442" t="n">
        <v>512</v>
      </c>
      <c r="L442" t="n">
        <v>536</v>
      </c>
      <c r="X442" t="n">
        <v>313</v>
      </c>
      <c r="Z442" t="n">
        <v>327</v>
      </c>
      <c r="AA442" t="n">
        <v>333</v>
      </c>
      <c r="AB442" t="n">
        <v>367</v>
      </c>
    </row>
    <row r="443">
      <c r="A443" t="inlineStr">
        <is>
          <t>Regional operating expenses excluding fuel and special items</t>
        </is>
      </c>
      <c r="C443" t="inlineStr">
        <is>
          <t>Million</t>
        </is>
      </c>
      <c r="D443" t="inlineStr">
        <is>
          <t>QQQQ</t>
        </is>
      </c>
      <c r="K443" t="n">
        <v>1114</v>
      </c>
      <c r="L443" t="n">
        <v>1144</v>
      </c>
      <c r="X443" t="n">
        <v>1217</v>
      </c>
      <c r="Z443" t="n">
        <v>1288</v>
      </c>
      <c r="AA443" t="n">
        <v>1293</v>
      </c>
      <c r="AB443" t="n">
        <v>1286</v>
      </c>
    </row>
    <row r="444">
      <c r="A444" t="inlineStr">
        <is>
          <t>Regional operating expenses excluding fuel and special items-c</t>
        </is>
      </c>
      <c r="I444">
        <f>I441-I442</f>
        <v/>
      </c>
      <c r="K444">
        <f>K441-K442</f>
        <v/>
      </c>
      <c r="L444">
        <f>L441-L442</f>
        <v/>
      </c>
      <c r="N444">
        <f>N441-N442</f>
        <v/>
      </c>
      <c r="S444">
        <f>S441-S442</f>
        <v/>
      </c>
      <c r="X444">
        <f>X441-X442</f>
        <v/>
      </c>
      <c r="Z444">
        <f>Z441-Z442</f>
        <v/>
      </c>
      <c r="AA444">
        <f>AA441-AA442</f>
        <v/>
      </c>
      <c r="AB444">
        <f>AB441-AB442</f>
        <v/>
      </c>
      <c r="AC444">
        <f>AC441-AC442</f>
        <v/>
      </c>
      <c r="AH444">
        <f>AH441-AH442</f>
        <v/>
      </c>
      <c r="AM444">
        <f>AM441-AM442</f>
        <v/>
      </c>
      <c r="AR444">
        <f>AR441-AR442</f>
        <v/>
      </c>
      <c r="AV444">
        <f>AV441-AV442</f>
        <v/>
      </c>
    </row>
    <row r="445">
      <c r="A445" t="inlineStr">
        <is>
          <t>Sum check</t>
        </is>
      </c>
      <c r="I445">
        <f>I443-I444</f>
        <v/>
      </c>
      <c r="K445">
        <f>K443-K444</f>
        <v/>
      </c>
      <c r="L445">
        <f>L443-L444</f>
        <v/>
      </c>
      <c r="N445">
        <f>N443-N444</f>
        <v/>
      </c>
      <c r="S445">
        <f>S443-S444</f>
        <v/>
      </c>
      <c r="X445">
        <f>X443-X444</f>
        <v/>
      </c>
      <c r="Z445">
        <f>Z443-Z444</f>
        <v/>
      </c>
      <c r="AA445">
        <f>AA443-AA444</f>
        <v/>
      </c>
      <c r="AB445">
        <f>AB443-AB444</f>
        <v/>
      </c>
      <c r="AC445">
        <f>AC443-AC444</f>
        <v/>
      </c>
      <c r="AH445">
        <f>AH443-AH444</f>
        <v/>
      </c>
      <c r="AM445">
        <f>AM443-AM444</f>
        <v/>
      </c>
      <c r="AR445">
        <f>AR443-AR444</f>
        <v/>
      </c>
      <c r="AV445">
        <f>AV443-AV444</f>
        <v/>
      </c>
    </row>
    <row r="447">
      <c r="A447" t="inlineStr">
        <is>
          <t xml:space="preserve">Regional CASM </t>
        </is>
      </c>
      <c r="C447" t="inlineStr">
        <is>
          <t>Actual</t>
        </is>
      </c>
      <c r="D447" t="inlineStr">
        <is>
          <t>QQQQ</t>
        </is>
      </c>
      <c r="K447" t="n">
        <v>22.8</v>
      </c>
      <c r="L447" t="n">
        <v>22.88</v>
      </c>
      <c r="X447" t="n">
        <v>20.05</v>
      </c>
      <c r="Z447" t="n">
        <v>19.74</v>
      </c>
      <c r="AA447" t="n">
        <v>19.15</v>
      </c>
      <c r="AB447" t="n">
        <v>20.38</v>
      </c>
    </row>
    <row r="448">
      <c r="A448" t="inlineStr">
        <is>
          <t xml:space="preserve">Regional CASM excluding fuel and special items Non-GAAP </t>
        </is>
      </c>
      <c r="C448" t="inlineStr">
        <is>
          <t>Actual</t>
        </is>
      </c>
      <c r="D448" t="inlineStr">
        <is>
          <t>QQQQ</t>
        </is>
      </c>
      <c r="K448" t="n">
        <v>15.62</v>
      </c>
      <c r="L448" t="n">
        <v>15.58</v>
      </c>
      <c r="X448" t="n">
        <v>15.95</v>
      </c>
      <c r="Z448" t="n">
        <v>15.75</v>
      </c>
      <c r="AA448" t="n">
        <v>15.23</v>
      </c>
      <c r="AB448" t="n">
        <v>15.86</v>
      </c>
    </row>
    <row r="449">
      <c r="A449" t="inlineStr">
        <is>
          <t xml:space="preserve">Regional ASMs </t>
        </is>
      </c>
      <c r="C449" t="inlineStr">
        <is>
          <t>Billion</t>
        </is>
      </c>
      <c r="D449" t="inlineStr">
        <is>
          <t>QQQQ</t>
        </is>
      </c>
      <c r="K449" t="n">
        <v>7.13</v>
      </c>
      <c r="L449" t="n">
        <v>7.34</v>
      </c>
      <c r="X449" t="n">
        <v>7.63</v>
      </c>
      <c r="Z449" t="n">
        <v>8.18</v>
      </c>
      <c r="AA449" t="n">
        <v>8.49</v>
      </c>
      <c r="AB449" t="n">
        <v>8.109999999999999</v>
      </c>
    </row>
    <row r="451">
      <c r="A451" t="inlineStr">
        <is>
          <t>Other revenues</t>
        </is>
      </c>
    </row>
    <row r="452">
      <c r="A452" t="inlineStr">
        <is>
          <t>Other revenues</t>
        </is>
      </c>
      <c r="C452" t="inlineStr">
        <is>
          <t>Million</t>
        </is>
      </c>
      <c r="D452" t="inlineStr">
        <is>
          <t>QQQQ</t>
        </is>
      </c>
      <c r="K452" t="n">
        <v>1150</v>
      </c>
    </row>
    <row r="453">
      <c r="A453" t="inlineStr">
        <is>
          <t>Other revenues excluding special items</t>
        </is>
      </c>
      <c r="C453" t="inlineStr">
        <is>
          <t>Million</t>
        </is>
      </c>
      <c r="D453" t="inlineStr">
        <is>
          <t>QQQQ</t>
        </is>
      </c>
      <c r="K453" t="n">
        <v>1150</v>
      </c>
    </row>
    <row r="455">
      <c r="A455" t="inlineStr">
        <is>
          <t>Interest expense</t>
        </is>
      </c>
    </row>
    <row r="456">
      <c r="A456" t="inlineStr">
        <is>
          <t>Interest expense</t>
        </is>
      </c>
      <c r="C456" t="inlineStr">
        <is>
          <t>Million</t>
        </is>
      </c>
      <c r="D456" t="inlineStr">
        <is>
          <t>QQQQ</t>
        </is>
      </c>
      <c r="K456" t="n">
        <v>225</v>
      </c>
      <c r="L456" t="n">
        <v>212</v>
      </c>
    </row>
    <row r="457">
      <c r="A457" t="inlineStr">
        <is>
          <t>Interest expense excluding special items</t>
        </is>
      </c>
      <c r="C457" t="inlineStr">
        <is>
          <t>Million</t>
        </is>
      </c>
      <c r="D457" t="inlineStr">
        <is>
          <t>QQQQ</t>
        </is>
      </c>
      <c r="K457" t="n">
        <v>225</v>
      </c>
      <c r="L457" t="n">
        <v>212</v>
      </c>
    </row>
    <row r="459">
      <c r="A459" t="inlineStr">
        <is>
          <t>Other non-operating (income)/expense</t>
        </is>
      </c>
    </row>
    <row r="460">
      <c r="A460" t="inlineStr">
        <is>
          <t>Other non-operating income/expense</t>
        </is>
      </c>
      <c r="C460" t="inlineStr">
        <is>
          <t>Million</t>
        </is>
      </c>
      <c r="D460" t="inlineStr">
        <is>
          <t>QQQQ</t>
        </is>
      </c>
      <c r="K460" t="n">
        <v>2</v>
      </c>
      <c r="L460" t="n">
        <v>5</v>
      </c>
      <c r="Z460" t="n">
        <v>1</v>
      </c>
      <c r="AA460" t="n">
        <v>-4</v>
      </c>
      <c r="AB460" t="n">
        <v>-3</v>
      </c>
    </row>
    <row r="461">
      <c r="A461" t="inlineStr">
        <is>
          <t>Other non-operating income/expense excluding special items</t>
        </is>
      </c>
      <c r="C461" t="inlineStr">
        <is>
          <t>Million</t>
        </is>
      </c>
      <c r="D461" t="inlineStr">
        <is>
          <t>QQQQ</t>
        </is>
      </c>
      <c r="K461" t="n">
        <v>2</v>
      </c>
      <c r="L461" t="n">
        <v>5</v>
      </c>
      <c r="Z461" t="n">
        <v>1</v>
      </c>
      <c r="AA461" t="n">
        <v>-4</v>
      </c>
      <c r="AB461" t="n">
        <v>-3</v>
      </c>
    </row>
    <row r="463">
      <c r="A463" t="inlineStr">
        <is>
          <t>High</t>
        </is>
      </c>
    </row>
    <row r="464">
      <c r="A464" t="inlineStr">
        <is>
          <t>Mainline</t>
        </is>
      </c>
    </row>
    <row r="465">
      <c r="A465" t="inlineStr">
        <is>
          <t>Mainline operating expenses</t>
        </is>
      </c>
      <c r="C465" t="inlineStr">
        <is>
          <t>Million</t>
        </is>
      </c>
      <c r="D465" t="inlineStr">
        <is>
          <t>QQQQ</t>
        </is>
      </c>
      <c r="K465" t="n">
        <v>8049</v>
      </c>
      <c r="L465" t="n">
        <v>8154</v>
      </c>
      <c r="X465" t="n">
        <v>7481</v>
      </c>
      <c r="Z465" t="n">
        <v>7812</v>
      </c>
      <c r="AA465" t="n">
        <v>8005</v>
      </c>
      <c r="AB465" t="n">
        <v>7961</v>
      </c>
    </row>
    <row r="466">
      <c r="A466" t="inlineStr">
        <is>
          <t>Less mainline fuel</t>
        </is>
      </c>
      <c r="C466" t="inlineStr">
        <is>
          <t>Million</t>
        </is>
      </c>
      <c r="D466" t="inlineStr">
        <is>
          <t>QQQQ</t>
        </is>
      </c>
      <c r="K466" t="n">
        <v>2796</v>
      </c>
      <c r="L466" t="n">
        <v>2860</v>
      </c>
      <c r="X466" t="n">
        <v>1426</v>
      </c>
      <c r="Z466" t="n">
        <v>1548</v>
      </c>
      <c r="AA466" t="n">
        <v>1544</v>
      </c>
      <c r="AB466" t="n">
        <v>1611</v>
      </c>
    </row>
    <row r="467">
      <c r="A467" t="inlineStr">
        <is>
          <t>Mainline operating expense excluding fuel, special items and profit sharing</t>
        </is>
      </c>
      <c r="C467" t="inlineStr">
        <is>
          <t>Million</t>
        </is>
      </c>
      <c r="D467" t="inlineStr">
        <is>
          <t>QQQQ</t>
        </is>
      </c>
      <c r="K467" t="n">
        <v>5253</v>
      </c>
      <c r="L467" t="n">
        <v>5294</v>
      </c>
      <c r="X467" t="n">
        <v>6055</v>
      </c>
      <c r="Z467" t="n">
        <v>6264</v>
      </c>
      <c r="AA467" t="n">
        <v>6461</v>
      </c>
      <c r="AB467" t="n">
        <v>6350</v>
      </c>
    </row>
    <row r="468">
      <c r="A468" t="inlineStr">
        <is>
          <t>Mainline operating expense excluding fuel, special items and profit sharing-c</t>
        </is>
      </c>
      <c r="I468">
        <f>I465-I466</f>
        <v/>
      </c>
      <c r="K468">
        <f>K465-K466</f>
        <v/>
      </c>
      <c r="L468">
        <f>L465-L466</f>
        <v/>
      </c>
      <c r="N468">
        <f>N465-N466</f>
        <v/>
      </c>
      <c r="S468">
        <f>S465-S466</f>
        <v/>
      </c>
      <c r="X468">
        <f>X465-X466</f>
        <v/>
      </c>
      <c r="Z468">
        <f>Z465-Z466</f>
        <v/>
      </c>
      <c r="AA468">
        <f>AA465-AA466</f>
        <v/>
      </c>
      <c r="AB468">
        <f>AB465-AB466</f>
        <v/>
      </c>
      <c r="AC468">
        <f>AC465-AC466</f>
        <v/>
      </c>
      <c r="AH468">
        <f>AH465-AH466</f>
        <v/>
      </c>
      <c r="AM468">
        <f>AM465-AM466</f>
        <v/>
      </c>
      <c r="AR468">
        <f>AR465-AR466</f>
        <v/>
      </c>
      <c r="AV468">
        <f>AV465-AV466</f>
        <v/>
      </c>
    </row>
    <row r="469">
      <c r="A469" t="inlineStr">
        <is>
          <t>Sum check</t>
        </is>
      </c>
      <c r="I469">
        <f>I467-I468</f>
        <v/>
      </c>
      <c r="K469">
        <f>K467-K468</f>
        <v/>
      </c>
      <c r="L469">
        <f>L467-L468</f>
        <v/>
      </c>
      <c r="N469">
        <f>N467-N468</f>
        <v/>
      </c>
      <c r="S469">
        <f>S467-S468</f>
        <v/>
      </c>
      <c r="X469">
        <f>X467-X468</f>
        <v/>
      </c>
      <c r="Z469">
        <f>Z467-Z468</f>
        <v/>
      </c>
      <c r="AA469">
        <f>AA467-AA468</f>
        <v/>
      </c>
      <c r="AB469">
        <f>AB467-AB468</f>
        <v/>
      </c>
      <c r="AC469">
        <f>AC467-AC468</f>
        <v/>
      </c>
      <c r="AH469">
        <f>AH467-AH468</f>
        <v/>
      </c>
      <c r="AM469">
        <f>AM467-AM468</f>
        <v/>
      </c>
      <c r="AR469">
        <f>AR467-AR468</f>
        <v/>
      </c>
      <c r="AV469">
        <f>AV467-AV468</f>
        <v/>
      </c>
    </row>
    <row r="471">
      <c r="A471" t="inlineStr">
        <is>
          <t xml:space="preserve">Mainline CASM </t>
        </is>
      </c>
      <c r="C471" t="inlineStr">
        <is>
          <t>Actual</t>
        </is>
      </c>
      <c r="D471" t="inlineStr">
        <is>
          <t>QQQQ</t>
        </is>
      </c>
      <c r="K471" t="n">
        <v>13.2</v>
      </c>
      <c r="L471" t="n">
        <v>13.15</v>
      </c>
      <c r="X471" t="n">
        <v>13.31</v>
      </c>
      <c r="Z471" t="n">
        <v>12.28</v>
      </c>
      <c r="AA471" t="n">
        <v>12.24</v>
      </c>
      <c r="AB471" t="n">
        <v>13.52</v>
      </c>
    </row>
    <row r="472">
      <c r="A472" t="inlineStr">
        <is>
          <t>Mainline CASM excluding fuel, special items and profit sharing (Non-GAAP)</t>
        </is>
      </c>
      <c r="C472" t="inlineStr">
        <is>
          <t>Actual</t>
        </is>
      </c>
      <c r="D472" t="inlineStr">
        <is>
          <t>QQQQ</t>
        </is>
      </c>
      <c r="K472" t="n">
        <v>8.609999999999999</v>
      </c>
      <c r="L472" t="n">
        <v>8.539999999999999</v>
      </c>
      <c r="X472" t="n">
        <v>10.77</v>
      </c>
      <c r="Z472" t="n">
        <v>9.85</v>
      </c>
      <c r="AA472" t="n">
        <v>9.880000000000001</v>
      </c>
      <c r="AB472" t="n">
        <v>10.78</v>
      </c>
    </row>
    <row r="473">
      <c r="A473" t="inlineStr">
        <is>
          <t xml:space="preserve">Mainline ASMs </t>
        </is>
      </c>
      <c r="C473" t="inlineStr">
        <is>
          <t>Billion</t>
        </is>
      </c>
      <c r="D473" t="inlineStr">
        <is>
          <t>QQQQ</t>
        </is>
      </c>
      <c r="K473" t="n">
        <v>61</v>
      </c>
      <c r="L473" t="n">
        <v>62</v>
      </c>
      <c r="X473" t="n">
        <v>56.2</v>
      </c>
      <c r="Z473" t="n">
        <v>63.6</v>
      </c>
      <c r="AA473" t="n">
        <v>65.40000000000001</v>
      </c>
      <c r="AB473" t="n">
        <v>58.9</v>
      </c>
    </row>
    <row r="475">
      <c r="A475" t="inlineStr">
        <is>
          <t>Regional</t>
        </is>
      </c>
    </row>
    <row r="476">
      <c r="A476" t="inlineStr">
        <is>
          <t>Regional operating expenses</t>
        </is>
      </c>
      <c r="C476" t="inlineStr">
        <is>
          <t>Million</t>
        </is>
      </c>
      <c r="D476" t="inlineStr">
        <is>
          <t>QQQQ</t>
        </is>
      </c>
      <c r="K476" t="n">
        <v>1655</v>
      </c>
      <c r="L476" t="n">
        <v>1710</v>
      </c>
      <c r="X476" t="n">
        <v>1564</v>
      </c>
      <c r="Z476" t="n">
        <v>1649</v>
      </c>
      <c r="AA476" t="n">
        <v>1662</v>
      </c>
      <c r="AB476" t="n">
        <v>1688</v>
      </c>
    </row>
    <row r="477">
      <c r="A477" t="inlineStr">
        <is>
          <t>Less regional fuel expense</t>
        </is>
      </c>
      <c r="C477" t="inlineStr">
        <is>
          <t>Million</t>
        </is>
      </c>
      <c r="D477" t="inlineStr">
        <is>
          <t>QQQQ</t>
        </is>
      </c>
      <c r="K477" t="n">
        <v>520</v>
      </c>
      <c r="L477" t="n">
        <v>545</v>
      </c>
      <c r="X477" t="n">
        <v>322</v>
      </c>
      <c r="Z477" t="n">
        <v>336</v>
      </c>
      <c r="AA477" t="n">
        <v>343</v>
      </c>
      <c r="AB477" t="n">
        <v>376</v>
      </c>
    </row>
    <row r="478">
      <c r="A478" t="inlineStr">
        <is>
          <t>Regional operating expenses excluding fuel and special items</t>
        </is>
      </c>
      <c r="C478" t="inlineStr">
        <is>
          <t>Million</t>
        </is>
      </c>
      <c r="D478" t="inlineStr">
        <is>
          <t>QQQQ</t>
        </is>
      </c>
      <c r="K478" t="n">
        <v>1135</v>
      </c>
      <c r="L478" t="n">
        <v>1166</v>
      </c>
      <c r="X478" t="n">
        <v>1241</v>
      </c>
      <c r="Z478" t="n">
        <v>1313</v>
      </c>
      <c r="AA478" t="n">
        <v>1319</v>
      </c>
      <c r="AB478" t="n">
        <v>1311</v>
      </c>
    </row>
    <row r="479">
      <c r="A479" t="inlineStr">
        <is>
          <t>Regional operating expenses excluding fuel and special items-c</t>
        </is>
      </c>
      <c r="I479">
        <f>I476-I477</f>
        <v/>
      </c>
      <c r="K479">
        <f>K476-K477</f>
        <v/>
      </c>
      <c r="L479">
        <f>L476-L477</f>
        <v/>
      </c>
      <c r="N479">
        <f>N476-N477</f>
        <v/>
      </c>
      <c r="S479">
        <f>S476-S477</f>
        <v/>
      </c>
      <c r="X479">
        <f>X476-X477</f>
        <v/>
      </c>
      <c r="Z479">
        <f>Z476-Z477</f>
        <v/>
      </c>
      <c r="AA479">
        <f>AA476-AA477</f>
        <v/>
      </c>
      <c r="AB479">
        <f>AB476-AB477</f>
        <v/>
      </c>
      <c r="AC479">
        <f>AC476-AC477</f>
        <v/>
      </c>
      <c r="AH479">
        <f>AH476-AH477</f>
        <v/>
      </c>
      <c r="AM479">
        <f>AM476-AM477</f>
        <v/>
      </c>
      <c r="AR479">
        <f>AR476-AR477</f>
        <v/>
      </c>
      <c r="AV479">
        <f>AV476-AV477</f>
        <v/>
      </c>
    </row>
    <row r="480">
      <c r="A480" t="inlineStr">
        <is>
          <t>Sum check</t>
        </is>
      </c>
      <c r="I480">
        <f>I478-I479</f>
        <v/>
      </c>
      <c r="K480">
        <f>K478-K479</f>
        <v/>
      </c>
      <c r="L480">
        <f>L478-L479</f>
        <v/>
      </c>
      <c r="N480">
        <f>N478-N479</f>
        <v/>
      </c>
      <c r="S480">
        <f>S478-S479</f>
        <v/>
      </c>
      <c r="X480">
        <f>X478-X479</f>
        <v/>
      </c>
      <c r="Z480">
        <f>Z478-Z479</f>
        <v/>
      </c>
      <c r="AA480">
        <f>AA478-AA479</f>
        <v/>
      </c>
      <c r="AB480">
        <f>AB478-AB479</f>
        <v/>
      </c>
      <c r="AC480">
        <f>AC478-AC479</f>
        <v/>
      </c>
      <c r="AH480">
        <f>AH478-AH479</f>
        <v/>
      </c>
      <c r="AM480">
        <f>AM478-AM479</f>
        <v/>
      </c>
      <c r="AR480">
        <f>AR478-AR479</f>
        <v/>
      </c>
      <c r="AV480">
        <f>AV478-AV479</f>
        <v/>
      </c>
    </row>
    <row r="482">
      <c r="A482" t="inlineStr">
        <is>
          <t xml:space="preserve">Regional CASM </t>
        </is>
      </c>
      <c r="C482" t="inlineStr">
        <is>
          <t>Actual</t>
        </is>
      </c>
      <c r="D482" t="inlineStr">
        <is>
          <t>QQQQ</t>
        </is>
      </c>
      <c r="K482" t="n">
        <v>23.22</v>
      </c>
      <c r="L482" t="n">
        <v>23.3</v>
      </c>
      <c r="X482" t="n">
        <v>20.49</v>
      </c>
      <c r="Z482" t="n">
        <v>20.16</v>
      </c>
      <c r="AA482" t="n">
        <v>19.57</v>
      </c>
      <c r="AB482" t="n">
        <v>20.81</v>
      </c>
    </row>
    <row r="483">
      <c r="A483" t="inlineStr">
        <is>
          <t xml:space="preserve">Regional CASM excluding fuel and special items Non-GAAP </t>
        </is>
      </c>
      <c r="C483" t="inlineStr">
        <is>
          <t>Actual</t>
        </is>
      </c>
      <c r="D483" t="inlineStr">
        <is>
          <t>QQQQ</t>
        </is>
      </c>
      <c r="K483" t="n">
        <v>15.92</v>
      </c>
      <c r="L483" t="n">
        <v>15.88</v>
      </c>
      <c r="X483" t="n">
        <v>16.27</v>
      </c>
      <c r="Z483" t="n">
        <v>16.05</v>
      </c>
      <c r="AA483" t="n">
        <v>15.53</v>
      </c>
      <c r="AB483" t="n">
        <v>16.17</v>
      </c>
    </row>
    <row r="484">
      <c r="A484" t="inlineStr">
        <is>
          <t xml:space="preserve">Regional ASMs </t>
        </is>
      </c>
      <c r="C484" t="inlineStr">
        <is>
          <t>Billion</t>
        </is>
      </c>
      <c r="D484" t="inlineStr">
        <is>
          <t>QQQQ</t>
        </is>
      </c>
      <c r="K484" t="n">
        <v>7.13</v>
      </c>
      <c r="L484" t="n">
        <v>7.34</v>
      </c>
      <c r="X484" t="n">
        <v>7.63</v>
      </c>
      <c r="Z484" t="n">
        <v>8.18</v>
      </c>
      <c r="AA484" t="n">
        <v>8.49</v>
      </c>
      <c r="AB484" t="n">
        <v>8.109999999999999</v>
      </c>
    </row>
    <row r="486">
      <c r="A486" t="inlineStr">
        <is>
          <t>Other revenues</t>
        </is>
      </c>
    </row>
    <row r="487">
      <c r="A487" t="inlineStr">
        <is>
          <t>Other revenues</t>
        </is>
      </c>
      <c r="C487" t="inlineStr">
        <is>
          <t>Million</t>
        </is>
      </c>
      <c r="D487" t="inlineStr">
        <is>
          <t>QQQQ</t>
        </is>
      </c>
      <c r="K487" t="n">
        <v>1150</v>
      </c>
    </row>
    <row r="488">
      <c r="A488" t="inlineStr">
        <is>
          <t>Other revenues excluding special items</t>
        </is>
      </c>
      <c r="C488" t="inlineStr">
        <is>
          <t>Million</t>
        </is>
      </c>
      <c r="D488" t="inlineStr">
        <is>
          <t>QQQQ</t>
        </is>
      </c>
      <c r="K488" t="n">
        <v>1150</v>
      </c>
    </row>
    <row r="490">
      <c r="A490" t="inlineStr">
        <is>
          <t>Interest expense</t>
        </is>
      </c>
    </row>
    <row r="491">
      <c r="A491" t="inlineStr">
        <is>
          <t>Interest expense</t>
        </is>
      </c>
      <c r="C491" t="inlineStr">
        <is>
          <t>Million</t>
        </is>
      </c>
      <c r="D491" t="inlineStr">
        <is>
          <t>QQQQ</t>
        </is>
      </c>
      <c r="K491" t="n">
        <v>225</v>
      </c>
      <c r="L491" t="n">
        <v>212</v>
      </c>
    </row>
    <row r="492">
      <c r="A492" t="inlineStr">
        <is>
          <t>Interest expense excluding special items</t>
        </is>
      </c>
      <c r="C492" t="inlineStr">
        <is>
          <t>Million</t>
        </is>
      </c>
      <c r="D492" t="inlineStr">
        <is>
          <t>QQQQ</t>
        </is>
      </c>
      <c r="K492" t="n">
        <v>225</v>
      </c>
      <c r="L492" t="n">
        <v>212</v>
      </c>
    </row>
    <row r="494">
      <c r="A494" t="inlineStr">
        <is>
          <t>Other non-operating (income)/expense</t>
        </is>
      </c>
    </row>
    <row r="495">
      <c r="A495" t="inlineStr">
        <is>
          <t>Other non-operating income/expense</t>
        </is>
      </c>
      <c r="C495" t="inlineStr">
        <is>
          <t>Million</t>
        </is>
      </c>
      <c r="D495" t="inlineStr">
        <is>
          <t>QQQQ</t>
        </is>
      </c>
      <c r="K495" t="n">
        <v>2</v>
      </c>
      <c r="L495" t="n">
        <v>5</v>
      </c>
      <c r="Z495" t="n">
        <v>1</v>
      </c>
      <c r="AA495" t="n">
        <v>-4</v>
      </c>
      <c r="AB495" t="n">
        <v>-3</v>
      </c>
    </row>
    <row r="496">
      <c r="A496" t="inlineStr">
        <is>
          <t>Other non-operating income/expense excluding special items</t>
        </is>
      </c>
      <c r="C496" t="inlineStr">
        <is>
          <t>Million</t>
        </is>
      </c>
      <c r="D496" t="inlineStr">
        <is>
          <t>QQQQ</t>
        </is>
      </c>
      <c r="K496" t="n">
        <v>2</v>
      </c>
      <c r="L496" t="n">
        <v>5</v>
      </c>
      <c r="Z496" t="n">
        <v>1</v>
      </c>
      <c r="AA496" t="n">
        <v>-4</v>
      </c>
      <c r="AB496" t="n">
        <v>-3</v>
      </c>
    </row>
    <row r="498">
      <c r="A498" t="inlineStr">
        <is>
          <t>Next 2nd Quarter</t>
        </is>
      </c>
    </row>
    <row r="499">
      <c r="A499" t="inlineStr">
        <is>
          <t>Low</t>
        </is>
      </c>
    </row>
    <row r="500">
      <c r="A500" t="inlineStr">
        <is>
          <t>Mainline</t>
        </is>
      </c>
    </row>
    <row r="501">
      <c r="A501" t="inlineStr">
        <is>
          <t>Mainline operating expenses</t>
        </is>
      </c>
      <c r="C501" t="inlineStr">
        <is>
          <t>Million</t>
        </is>
      </c>
      <c r="D501" t="inlineStr">
        <is>
          <t>QQQQ</t>
        </is>
      </c>
      <c r="K501" t="n">
        <v>8180</v>
      </c>
      <c r="L501" t="n">
        <v>7672</v>
      </c>
      <c r="X501" t="n">
        <v>7692</v>
      </c>
      <c r="Z501" t="n">
        <v>7838</v>
      </c>
      <c r="AA501" t="n">
        <v>7577</v>
      </c>
    </row>
    <row r="502">
      <c r="A502" t="inlineStr">
        <is>
          <t>Less mainline fuel</t>
        </is>
      </c>
      <c r="C502" t="inlineStr">
        <is>
          <t>Million</t>
        </is>
      </c>
      <c r="D502" t="inlineStr">
        <is>
          <t>QQQQ</t>
        </is>
      </c>
      <c r="K502" t="n">
        <v>2869</v>
      </c>
      <c r="L502" t="n">
        <v>2658</v>
      </c>
      <c r="X502" t="n">
        <v>1592</v>
      </c>
      <c r="Z502" t="n">
        <v>1550</v>
      </c>
      <c r="AA502" t="n">
        <v>1355</v>
      </c>
    </row>
    <row r="503">
      <c r="A503" t="inlineStr">
        <is>
          <t>Mainline operating expense excluding fuel, special items and profit sharing</t>
        </is>
      </c>
      <c r="C503" t="inlineStr">
        <is>
          <t>Million</t>
        </is>
      </c>
      <c r="D503" t="inlineStr">
        <is>
          <t>QQQQ</t>
        </is>
      </c>
      <c r="K503" t="n">
        <v>5312</v>
      </c>
      <c r="L503" t="n">
        <v>5014</v>
      </c>
      <c r="X503" t="n">
        <v>6100</v>
      </c>
      <c r="Z503" t="n">
        <v>6288</v>
      </c>
      <c r="AA503" t="n">
        <v>6222</v>
      </c>
    </row>
    <row r="504">
      <c r="A504" t="inlineStr">
        <is>
          <t>Mainline operating expense excluding fuel, special items and profit sharing-c</t>
        </is>
      </c>
      <c r="I504">
        <f>I501-I502</f>
        <v/>
      </c>
      <c r="K504">
        <f>K501-K502</f>
        <v/>
      </c>
      <c r="L504">
        <f>L501-L502</f>
        <v/>
      </c>
      <c r="N504">
        <f>N501-N502</f>
        <v/>
      </c>
      <c r="S504">
        <f>S501-S502</f>
        <v/>
      </c>
      <c r="X504">
        <f>X501-X502</f>
        <v/>
      </c>
      <c r="Z504">
        <f>Z501-Z502</f>
        <v/>
      </c>
      <c r="AA504">
        <f>AA501-AA502</f>
        <v/>
      </c>
      <c r="AC504">
        <f>AC501-AC502</f>
        <v/>
      </c>
      <c r="AH504">
        <f>AH501-AH502</f>
        <v/>
      </c>
      <c r="AM504">
        <f>AM501-AM502</f>
        <v/>
      </c>
      <c r="AR504">
        <f>AR501-AR502</f>
        <v/>
      </c>
      <c r="AV504">
        <f>AV501-AV502</f>
        <v/>
      </c>
    </row>
    <row r="505">
      <c r="A505" t="inlineStr">
        <is>
          <t>Sum check</t>
        </is>
      </c>
      <c r="I505">
        <f>I503-I504</f>
        <v/>
      </c>
      <c r="K505">
        <f>K503-K504</f>
        <v/>
      </c>
      <c r="L505">
        <f>L503-L504</f>
        <v/>
      </c>
      <c r="N505">
        <f>N503-N504</f>
        <v/>
      </c>
      <c r="S505">
        <f>S503-S504</f>
        <v/>
      </c>
      <c r="X505">
        <f>X503-X504</f>
        <v/>
      </c>
      <c r="Z505">
        <f>Z503-Z504</f>
        <v/>
      </c>
      <c r="AA505">
        <f>AA503-AA504</f>
        <v/>
      </c>
      <c r="AC505">
        <f>AC503-AC504</f>
        <v/>
      </c>
      <c r="AH505">
        <f>AH503-AH504</f>
        <v/>
      </c>
      <c r="AM505">
        <f>AM503-AM504</f>
        <v/>
      </c>
      <c r="AR505">
        <f>AR503-AR504</f>
        <v/>
      </c>
      <c r="AV505">
        <f>AV503-AV504</f>
        <v/>
      </c>
    </row>
    <row r="507">
      <c r="A507" t="inlineStr">
        <is>
          <t xml:space="preserve">Mainline CASM </t>
        </is>
      </c>
      <c r="C507" t="inlineStr">
        <is>
          <t>Actual</t>
        </is>
      </c>
      <c r="D507" t="inlineStr">
        <is>
          <t>QQQQ</t>
        </is>
      </c>
      <c r="K507" t="n">
        <v>13.13</v>
      </c>
      <c r="L507" t="n">
        <v>12.98</v>
      </c>
      <c r="X507" t="n">
        <v>12.08</v>
      </c>
      <c r="Z507" t="n">
        <v>11.97</v>
      </c>
      <c r="AA507" t="n">
        <v>12.76</v>
      </c>
    </row>
    <row r="508">
      <c r="A508" t="inlineStr">
        <is>
          <t>Mainline CASM excluding fuel, special items and profit sharing (Non-GAAP)</t>
        </is>
      </c>
      <c r="C508" t="inlineStr">
        <is>
          <t>Actual</t>
        </is>
      </c>
      <c r="D508" t="inlineStr">
        <is>
          <t>QQQQ</t>
        </is>
      </c>
      <c r="K508" t="n">
        <v>8.529999999999999</v>
      </c>
      <c r="L508" t="n">
        <v>8.48</v>
      </c>
      <c r="X508" t="n">
        <v>9.58</v>
      </c>
      <c r="Z508" t="n">
        <v>9.6</v>
      </c>
      <c r="AA508" t="n">
        <v>10.48</v>
      </c>
    </row>
    <row r="509">
      <c r="A509" t="inlineStr">
        <is>
          <t xml:space="preserve">Mainline ASMs </t>
        </is>
      </c>
      <c r="C509" t="inlineStr">
        <is>
          <t>Billion</t>
        </is>
      </c>
      <c r="D509" t="inlineStr">
        <is>
          <t>QQQQ</t>
        </is>
      </c>
      <c r="K509" t="n">
        <v>62.3</v>
      </c>
      <c r="L509" t="n">
        <v>59.1</v>
      </c>
      <c r="X509" t="n">
        <v>63.7</v>
      </c>
      <c r="Z509" t="n">
        <v>65.5</v>
      </c>
      <c r="AA509" t="n">
        <v>59.4</v>
      </c>
    </row>
    <row r="511">
      <c r="A511" t="inlineStr">
        <is>
          <t>Regional</t>
        </is>
      </c>
    </row>
    <row r="512">
      <c r="A512" t="inlineStr">
        <is>
          <t>Regional operating expenses</t>
        </is>
      </c>
      <c r="C512" t="inlineStr">
        <is>
          <t>Million</t>
        </is>
      </c>
      <c r="D512" t="inlineStr">
        <is>
          <t>QQQQ</t>
        </is>
      </c>
      <c r="K512" t="n">
        <v>1690</v>
      </c>
      <c r="L512" t="n">
        <v>1683</v>
      </c>
      <c r="X512" t="n">
        <v>1564</v>
      </c>
      <c r="Z512" t="n">
        <v>1620</v>
      </c>
      <c r="AA512" t="n">
        <v>1591</v>
      </c>
    </row>
    <row r="513">
      <c r="A513" t="inlineStr">
        <is>
          <t>Less regional fuel expense</t>
        </is>
      </c>
      <c r="C513" t="inlineStr">
        <is>
          <t>Million</t>
        </is>
      </c>
      <c r="D513" t="inlineStr">
        <is>
          <t>QQQQ</t>
        </is>
      </c>
      <c r="K513" t="n">
        <v>535</v>
      </c>
      <c r="L513" t="n">
        <v>528</v>
      </c>
      <c r="X513" t="n">
        <v>337</v>
      </c>
      <c r="Z513" t="n">
        <v>342</v>
      </c>
      <c r="AA513" t="n">
        <v>319</v>
      </c>
    </row>
    <row r="514">
      <c r="A514" t="inlineStr">
        <is>
          <t>Regional operating expenses excluding fuel and special items</t>
        </is>
      </c>
      <c r="C514" t="inlineStr">
        <is>
          <t>Million</t>
        </is>
      </c>
      <c r="D514" t="inlineStr">
        <is>
          <t>QQQQ</t>
        </is>
      </c>
      <c r="K514" t="n">
        <v>1155</v>
      </c>
      <c r="L514" t="n">
        <v>1155</v>
      </c>
      <c r="X514" t="n">
        <v>1228</v>
      </c>
      <c r="Z514" t="n">
        <v>1278</v>
      </c>
      <c r="AA514" t="n">
        <v>1271</v>
      </c>
    </row>
    <row r="515">
      <c r="A515" t="inlineStr">
        <is>
          <t>Regional operating expenses excluding fuel and special items-c</t>
        </is>
      </c>
      <c r="I515">
        <f>I512-I513</f>
        <v/>
      </c>
      <c r="K515">
        <f>K512-K513</f>
        <v/>
      </c>
      <c r="L515">
        <f>L512-L513</f>
        <v/>
      </c>
      <c r="N515">
        <f>N512-N513</f>
        <v/>
      </c>
      <c r="S515">
        <f>S512-S513</f>
        <v/>
      </c>
      <c r="X515">
        <f>X512-X513</f>
        <v/>
      </c>
      <c r="Z515">
        <f>Z512-Z513</f>
        <v/>
      </c>
      <c r="AA515">
        <f>AA512-AA513</f>
        <v/>
      </c>
      <c r="AC515">
        <f>AC512-AC513</f>
        <v/>
      </c>
      <c r="AH515">
        <f>AH512-AH513</f>
        <v/>
      </c>
      <c r="AM515">
        <f>AM512-AM513</f>
        <v/>
      </c>
      <c r="AR515">
        <f>AR512-AR513</f>
        <v/>
      </c>
      <c r="AV515">
        <f>AV512-AV513</f>
        <v/>
      </c>
    </row>
    <row r="516">
      <c r="A516" t="inlineStr">
        <is>
          <t>Sum check</t>
        </is>
      </c>
      <c r="I516">
        <f>I514-I515</f>
        <v/>
      </c>
      <c r="K516">
        <f>K514-K515</f>
        <v/>
      </c>
      <c r="L516">
        <f>L514-L515</f>
        <v/>
      </c>
      <c r="N516">
        <f>N514-N515</f>
        <v/>
      </c>
      <c r="S516">
        <f>S514-S515</f>
        <v/>
      </c>
      <c r="X516">
        <f>X514-X515</f>
        <v/>
      </c>
      <c r="Z516">
        <f>Z514-Z515</f>
        <v/>
      </c>
      <c r="AA516">
        <f>AA514-AA515</f>
        <v/>
      </c>
      <c r="AC516">
        <f>AC514-AC515</f>
        <v/>
      </c>
      <c r="AH516">
        <f>AH514-AH515</f>
        <v/>
      </c>
      <c r="AM516">
        <f>AM514-AM515</f>
        <v/>
      </c>
      <c r="AR516">
        <f>AR514-AR515</f>
        <v/>
      </c>
      <c r="AV516">
        <f>AV514-AV515</f>
        <v/>
      </c>
    </row>
    <row r="518">
      <c r="A518" t="inlineStr">
        <is>
          <t xml:space="preserve">Regional CASM </t>
        </is>
      </c>
      <c r="C518" t="inlineStr">
        <is>
          <t>Actual</t>
        </is>
      </c>
      <c r="D518" t="inlineStr">
        <is>
          <t>QQQQ</t>
        </is>
      </c>
      <c r="K518" t="n">
        <v>23.02</v>
      </c>
      <c r="L518" t="n">
        <v>22.9</v>
      </c>
      <c r="X518" t="n">
        <v>19.68</v>
      </c>
      <c r="Z518" t="n">
        <v>19.31</v>
      </c>
      <c r="AA518" t="n">
        <v>19.45</v>
      </c>
    </row>
    <row r="519">
      <c r="A519" t="inlineStr">
        <is>
          <t xml:space="preserve">Regional CASM excluding fuel and special items Non-GAAP </t>
        </is>
      </c>
      <c r="C519" t="inlineStr">
        <is>
          <t>Actual</t>
        </is>
      </c>
      <c r="D519" t="inlineStr">
        <is>
          <t>QQQQ</t>
        </is>
      </c>
      <c r="K519" t="n">
        <v>15.73</v>
      </c>
      <c r="L519" t="n">
        <v>15.72</v>
      </c>
      <c r="X519" t="n">
        <v>15.44</v>
      </c>
      <c r="Z519" t="n">
        <v>15.23</v>
      </c>
      <c r="AA519" t="n">
        <v>15.54</v>
      </c>
    </row>
    <row r="520">
      <c r="A520" t="inlineStr">
        <is>
          <t xml:space="preserve">Regional ASMs </t>
        </is>
      </c>
      <c r="C520" t="inlineStr">
        <is>
          <t>Billion</t>
        </is>
      </c>
      <c r="D520" t="inlineStr">
        <is>
          <t>QQQQ</t>
        </is>
      </c>
      <c r="K520" t="n">
        <v>7.34</v>
      </c>
      <c r="L520" t="n">
        <v>7.35</v>
      </c>
      <c r="X520" t="n">
        <v>7.95</v>
      </c>
      <c r="Z520" t="n">
        <v>8.390000000000001</v>
      </c>
      <c r="AA520" t="n">
        <v>8.18</v>
      </c>
    </row>
    <row r="522">
      <c r="A522" t="inlineStr">
        <is>
          <t>Other revenues</t>
        </is>
      </c>
    </row>
    <row r="523">
      <c r="A523" t="inlineStr">
        <is>
          <t>Other revenues</t>
        </is>
      </c>
      <c r="C523" t="inlineStr">
        <is>
          <t>Million</t>
        </is>
      </c>
      <c r="D523" t="inlineStr">
        <is>
          <t>QQQQ</t>
        </is>
      </c>
      <c r="K523" t="n">
        <v>1130</v>
      </c>
    </row>
    <row r="524">
      <c r="A524" t="inlineStr">
        <is>
          <t>Other revenues excluding special items</t>
        </is>
      </c>
      <c r="C524" t="inlineStr">
        <is>
          <t>Million</t>
        </is>
      </c>
      <c r="D524" t="inlineStr">
        <is>
          <t>QQQQ</t>
        </is>
      </c>
      <c r="K524" t="n">
        <v>1130</v>
      </c>
    </row>
    <row r="526">
      <c r="A526" t="inlineStr">
        <is>
          <t>Interest expense</t>
        </is>
      </c>
    </row>
    <row r="527">
      <c r="A527" t="inlineStr">
        <is>
          <t>Interest expense</t>
        </is>
      </c>
      <c r="C527" t="inlineStr">
        <is>
          <t>Million</t>
        </is>
      </c>
      <c r="D527" t="inlineStr">
        <is>
          <t>QQQQ</t>
        </is>
      </c>
      <c r="K527" t="n">
        <v>230</v>
      </c>
      <c r="L527" t="n">
        <v>219</v>
      </c>
    </row>
    <row r="528">
      <c r="A528" t="inlineStr">
        <is>
          <t>Interest expense excluding special items</t>
        </is>
      </c>
      <c r="C528" t="inlineStr">
        <is>
          <t>Million</t>
        </is>
      </c>
      <c r="D528" t="inlineStr">
        <is>
          <t>QQQQ</t>
        </is>
      </c>
      <c r="K528" t="n">
        <v>230</v>
      </c>
      <c r="L528" t="n">
        <v>219</v>
      </c>
    </row>
    <row r="530">
      <c r="A530" t="inlineStr">
        <is>
          <t>Other non-operating (income)/expense</t>
        </is>
      </c>
    </row>
    <row r="531">
      <c r="A531" t="inlineStr">
        <is>
          <t>Other non-operating income/expense</t>
        </is>
      </c>
      <c r="C531" t="inlineStr">
        <is>
          <t>Million</t>
        </is>
      </c>
      <c r="D531" t="inlineStr">
        <is>
          <t>QQQQ</t>
        </is>
      </c>
      <c r="K531" t="n">
        <v>2</v>
      </c>
      <c r="L531" t="n">
        <v>4</v>
      </c>
      <c r="Z531" t="n">
        <v>1</v>
      </c>
      <c r="AA531" t="n">
        <v>-1</v>
      </c>
    </row>
    <row r="532">
      <c r="A532" t="inlineStr">
        <is>
          <t>Other non-operating income/expense excluding special items</t>
        </is>
      </c>
      <c r="C532" t="inlineStr">
        <is>
          <t>Million</t>
        </is>
      </c>
      <c r="D532" t="inlineStr">
        <is>
          <t>QQQQ</t>
        </is>
      </c>
      <c r="K532" t="n">
        <v>2</v>
      </c>
      <c r="L532" t="n">
        <v>4</v>
      </c>
      <c r="Z532" t="n">
        <v>1</v>
      </c>
      <c r="AA532" t="n">
        <v>-1</v>
      </c>
    </row>
    <row r="534">
      <c r="A534" t="inlineStr">
        <is>
          <t>High</t>
        </is>
      </c>
    </row>
    <row r="535">
      <c r="A535" t="inlineStr">
        <is>
          <t>Mainline</t>
        </is>
      </c>
    </row>
    <row r="536">
      <c r="A536" t="inlineStr">
        <is>
          <t>Mainline operating expenses</t>
        </is>
      </c>
      <c r="C536" t="inlineStr">
        <is>
          <t>Million</t>
        </is>
      </c>
      <c r="D536" t="inlineStr">
        <is>
          <t>QQQQ</t>
        </is>
      </c>
      <c r="K536" t="n">
        <v>7736</v>
      </c>
      <c r="L536" t="n">
        <v>7818</v>
      </c>
      <c r="X536" t="n">
        <v>7855</v>
      </c>
      <c r="Z536" t="n">
        <v>8008</v>
      </c>
      <c r="AA536" t="n">
        <v>7741</v>
      </c>
    </row>
    <row r="537">
      <c r="A537" t="inlineStr">
        <is>
          <t>Less mainline fuel</t>
        </is>
      </c>
      <c r="C537" t="inlineStr">
        <is>
          <t>Million</t>
        </is>
      </c>
      <c r="D537" t="inlineStr">
        <is>
          <t>QQQQ</t>
        </is>
      </c>
      <c r="K537" t="n">
        <v>2634</v>
      </c>
      <c r="L537" t="n">
        <v>2703</v>
      </c>
      <c r="X537" t="n">
        <v>1639</v>
      </c>
      <c r="Z537" t="n">
        <v>1598</v>
      </c>
      <c r="AA537" t="n">
        <v>1398</v>
      </c>
    </row>
    <row r="538">
      <c r="A538" t="inlineStr">
        <is>
          <t>Mainline operating expense excluding fuel, special items and profit sharing</t>
        </is>
      </c>
      <c r="C538" t="inlineStr">
        <is>
          <t>Million</t>
        </is>
      </c>
      <c r="D538" t="inlineStr">
        <is>
          <t>QQQQ</t>
        </is>
      </c>
      <c r="K538" t="n">
        <v>5102</v>
      </c>
      <c r="L538" t="n">
        <v>5116</v>
      </c>
      <c r="X538" t="n">
        <v>6216</v>
      </c>
      <c r="Z538" t="n">
        <v>6410</v>
      </c>
      <c r="AA538" t="n">
        <v>6343</v>
      </c>
    </row>
    <row r="539">
      <c r="A539" t="inlineStr">
        <is>
          <t>Mainline operating expense excluding fuel, special items and profit sharing-c</t>
        </is>
      </c>
      <c r="I539">
        <f>I536-I537</f>
        <v/>
      </c>
      <c r="K539">
        <f>K536-K537</f>
        <v/>
      </c>
      <c r="L539">
        <f>L536-L537</f>
        <v/>
      </c>
      <c r="N539">
        <f>N536-N537</f>
        <v/>
      </c>
      <c r="S539">
        <f>S536-S537</f>
        <v/>
      </c>
      <c r="X539">
        <f>X536-X537</f>
        <v/>
      </c>
      <c r="Z539">
        <f>Z536-Z537</f>
        <v/>
      </c>
      <c r="AA539">
        <f>AA536-AA537</f>
        <v/>
      </c>
      <c r="AC539">
        <f>AC536-AC537</f>
        <v/>
      </c>
      <c r="AH539">
        <f>AH536-AH537</f>
        <v/>
      </c>
      <c r="AM539">
        <f>AM536-AM537</f>
        <v/>
      </c>
      <c r="AR539">
        <f>AR536-AR537</f>
        <v/>
      </c>
      <c r="AV539">
        <f>AV536-AV537</f>
        <v/>
      </c>
    </row>
    <row r="540">
      <c r="A540" t="inlineStr">
        <is>
          <t>Sum check</t>
        </is>
      </c>
      <c r="I540">
        <f>I538-I539</f>
        <v/>
      </c>
      <c r="K540">
        <f>K538-K539</f>
        <v/>
      </c>
      <c r="L540">
        <f>L538-L539</f>
        <v/>
      </c>
      <c r="N540">
        <f>N538-N539</f>
        <v/>
      </c>
      <c r="S540">
        <f>S538-S539</f>
        <v/>
      </c>
      <c r="X540">
        <f>X538-X539</f>
        <v/>
      </c>
      <c r="Z540">
        <f>Z538-Z539</f>
        <v/>
      </c>
      <c r="AA540">
        <f>AA538-AA539</f>
        <v/>
      </c>
      <c r="AC540">
        <f>AC538-AC539</f>
        <v/>
      </c>
      <c r="AH540">
        <f>AH538-AH539</f>
        <v/>
      </c>
      <c r="AM540">
        <f>AM538-AM539</f>
        <v/>
      </c>
      <c r="AR540">
        <f>AR538-AR539</f>
        <v/>
      </c>
      <c r="AV540">
        <f>AV538-AV539</f>
        <v/>
      </c>
    </row>
    <row r="542">
      <c r="A542" t="inlineStr">
        <is>
          <t xml:space="preserve">Mainline CASM </t>
        </is>
      </c>
      <c r="C542" t="inlineStr">
        <is>
          <t>Actual</t>
        </is>
      </c>
      <c r="D542" t="inlineStr">
        <is>
          <t>QQQQ</t>
        </is>
      </c>
      <c r="K542" t="n">
        <v>13</v>
      </c>
      <c r="L542" t="n">
        <v>13.23</v>
      </c>
      <c r="X542" t="n">
        <v>12.33</v>
      </c>
      <c r="Z542" t="n">
        <v>12.23</v>
      </c>
      <c r="AA542" t="n">
        <v>13.03</v>
      </c>
    </row>
    <row r="543">
      <c r="A543" t="inlineStr">
        <is>
          <t>Mainline CASM excluding fuel, special items and profit sharing (Non-GAAP)</t>
        </is>
      </c>
      <c r="C543" t="inlineStr">
        <is>
          <t>Actual</t>
        </is>
      </c>
      <c r="D543" t="inlineStr">
        <is>
          <t>QQQQ</t>
        </is>
      </c>
      <c r="K543" t="n">
        <v>8.57</v>
      </c>
      <c r="L543" t="n">
        <v>8.66</v>
      </c>
      <c r="X543" t="n">
        <v>9.76</v>
      </c>
      <c r="Z543" t="n">
        <v>9.789999999999999</v>
      </c>
      <c r="AA543" t="n">
        <v>10.68</v>
      </c>
    </row>
    <row r="544">
      <c r="A544" t="inlineStr">
        <is>
          <t xml:space="preserve">Mainline ASMs </t>
        </is>
      </c>
      <c r="C544" t="inlineStr">
        <is>
          <t>Billion</t>
        </is>
      </c>
      <c r="D544" t="inlineStr">
        <is>
          <t>QQQQ</t>
        </is>
      </c>
      <c r="K544" t="n">
        <v>59.5</v>
      </c>
      <c r="L544" t="n">
        <v>59.1</v>
      </c>
      <c r="X544" t="n">
        <v>63.7</v>
      </c>
      <c r="Z544" t="n">
        <v>65.5</v>
      </c>
      <c r="AA544" t="n">
        <v>59.4</v>
      </c>
    </row>
    <row r="546">
      <c r="A546" t="inlineStr">
        <is>
          <t>Regional</t>
        </is>
      </c>
    </row>
    <row r="547">
      <c r="A547" t="inlineStr">
        <is>
          <t>Regional operating expenses</t>
        </is>
      </c>
      <c r="C547" t="inlineStr">
        <is>
          <t>Million</t>
        </is>
      </c>
      <c r="D547" t="inlineStr">
        <is>
          <t>QQQQ</t>
        </is>
      </c>
      <c r="K547" t="n">
        <v>1646</v>
      </c>
      <c r="L547" t="n">
        <v>1715</v>
      </c>
      <c r="X547" t="n">
        <v>1598</v>
      </c>
      <c r="Z547" t="n">
        <v>1655</v>
      </c>
      <c r="AA547" t="n">
        <v>1626</v>
      </c>
    </row>
    <row r="548">
      <c r="A548" t="inlineStr">
        <is>
          <t>Less regional fuel expense</t>
        </is>
      </c>
      <c r="C548" t="inlineStr">
        <is>
          <t>Million</t>
        </is>
      </c>
      <c r="D548" t="inlineStr">
        <is>
          <t>QQQQ</t>
        </is>
      </c>
      <c r="K548" t="n">
        <v>510</v>
      </c>
      <c r="L548" t="n">
        <v>537</v>
      </c>
      <c r="X548" t="n">
        <v>346</v>
      </c>
      <c r="Z548" t="n">
        <v>352</v>
      </c>
      <c r="AA548" t="n">
        <v>329</v>
      </c>
    </row>
    <row r="549">
      <c r="A549" t="inlineStr">
        <is>
          <t>Regional operating expenses excluding fuel and special items</t>
        </is>
      </c>
      <c r="C549" t="inlineStr">
        <is>
          <t>Million</t>
        </is>
      </c>
      <c r="D549" t="inlineStr">
        <is>
          <t>QQQQ</t>
        </is>
      </c>
      <c r="K549" t="n">
        <v>1136</v>
      </c>
      <c r="L549" t="n">
        <v>1179</v>
      </c>
      <c r="X549" t="n">
        <v>1252</v>
      </c>
      <c r="Z549" t="n">
        <v>1303</v>
      </c>
      <c r="AA549" t="n">
        <v>1297</v>
      </c>
    </row>
    <row r="550">
      <c r="A550" t="inlineStr">
        <is>
          <t>Regional operating expenses excluding fuel and special items-c</t>
        </is>
      </c>
      <c r="I550">
        <f>I547-I548</f>
        <v/>
      </c>
      <c r="K550">
        <f>K547-K548</f>
        <v/>
      </c>
      <c r="L550">
        <f>L547-L548</f>
        <v/>
      </c>
      <c r="N550">
        <f>N547-N548</f>
        <v/>
      </c>
      <c r="S550">
        <f>S547-S548</f>
        <v/>
      </c>
      <c r="X550">
        <f>X547-X548</f>
        <v/>
      </c>
      <c r="Z550">
        <f>Z547-Z548</f>
        <v/>
      </c>
      <c r="AA550">
        <f>AA547-AA548</f>
        <v/>
      </c>
      <c r="AC550">
        <f>AC547-AC548</f>
        <v/>
      </c>
      <c r="AH550">
        <f>AH547-AH548</f>
        <v/>
      </c>
      <c r="AM550">
        <f>AM547-AM548</f>
        <v/>
      </c>
      <c r="AR550">
        <f>AR547-AR548</f>
        <v/>
      </c>
      <c r="AV550">
        <f>AV547-AV548</f>
        <v/>
      </c>
    </row>
    <row r="551">
      <c r="A551" t="inlineStr">
        <is>
          <t>Sum check</t>
        </is>
      </c>
      <c r="I551">
        <f>I549-I550</f>
        <v/>
      </c>
      <c r="K551">
        <f>K549-K550</f>
        <v/>
      </c>
      <c r="L551">
        <f>L549-L550</f>
        <v/>
      </c>
      <c r="N551">
        <f>N549-N550</f>
        <v/>
      </c>
      <c r="S551">
        <f>S549-S550</f>
        <v/>
      </c>
      <c r="X551">
        <f>X549-X550</f>
        <v/>
      </c>
      <c r="Z551">
        <f>Z549-Z550</f>
        <v/>
      </c>
      <c r="AA551">
        <f>AA549-AA550</f>
        <v/>
      </c>
      <c r="AC551">
        <f>AC549-AC550</f>
        <v/>
      </c>
      <c r="AH551">
        <f>AH549-AH550</f>
        <v/>
      </c>
      <c r="AM551">
        <f>AM549-AM550</f>
        <v/>
      </c>
      <c r="AR551">
        <f>AR549-AR550</f>
        <v/>
      </c>
      <c r="AV551">
        <f>AV549-AV550</f>
        <v/>
      </c>
    </row>
    <row r="553">
      <c r="A553" t="inlineStr">
        <is>
          <t xml:space="preserve">Regional CASM </t>
        </is>
      </c>
      <c r="C553" t="inlineStr">
        <is>
          <t>Actual</t>
        </is>
      </c>
      <c r="D553" t="inlineStr">
        <is>
          <t>QQQQ</t>
        </is>
      </c>
      <c r="K553" t="n">
        <v>22.55</v>
      </c>
      <c r="L553" t="n">
        <v>23.34</v>
      </c>
      <c r="X553" t="n">
        <v>20.1</v>
      </c>
      <c r="Z553" t="n">
        <v>19.73</v>
      </c>
      <c r="AA553" t="n">
        <v>19.88</v>
      </c>
    </row>
    <row r="554">
      <c r="A554" t="inlineStr">
        <is>
          <t xml:space="preserve">Regional CASM excluding fuel and special items Non-GAAP </t>
        </is>
      </c>
      <c r="C554" t="inlineStr">
        <is>
          <t>Actual</t>
        </is>
      </c>
      <c r="D554" t="inlineStr">
        <is>
          <t>QQQQ</t>
        </is>
      </c>
      <c r="K554" t="n">
        <v>15.56</v>
      </c>
      <c r="L554" t="n">
        <v>16.03</v>
      </c>
      <c r="X554" t="n">
        <v>15.75</v>
      </c>
      <c r="Z554" t="n">
        <v>15.53</v>
      </c>
      <c r="AA554" t="n">
        <v>15.86</v>
      </c>
    </row>
    <row r="555">
      <c r="A555" t="inlineStr">
        <is>
          <t xml:space="preserve">Regional ASMs </t>
        </is>
      </c>
      <c r="C555" t="inlineStr">
        <is>
          <t>Billion</t>
        </is>
      </c>
      <c r="D555" t="inlineStr">
        <is>
          <t>QQQQ</t>
        </is>
      </c>
      <c r="K555" t="n">
        <v>7.3</v>
      </c>
      <c r="L555" t="n">
        <v>7.35</v>
      </c>
      <c r="X555" t="n">
        <v>7.95</v>
      </c>
      <c r="Z555" t="n">
        <v>8.390000000000001</v>
      </c>
      <c r="AA555" t="n">
        <v>8.18</v>
      </c>
    </row>
    <row r="557">
      <c r="A557" t="inlineStr">
        <is>
          <t>Other revenues</t>
        </is>
      </c>
    </row>
    <row r="558">
      <c r="A558" t="inlineStr">
        <is>
          <t>Other revenues</t>
        </is>
      </c>
      <c r="C558" t="inlineStr">
        <is>
          <t>Million</t>
        </is>
      </c>
      <c r="D558" t="inlineStr">
        <is>
          <t>QQQQ</t>
        </is>
      </c>
      <c r="K558" t="n">
        <v>1120</v>
      </c>
    </row>
    <row r="559">
      <c r="A559" t="inlineStr">
        <is>
          <t>Other revenues excluding special items</t>
        </is>
      </c>
      <c r="C559" t="inlineStr">
        <is>
          <t>Million</t>
        </is>
      </c>
      <c r="D559" t="inlineStr">
        <is>
          <t>QQQQ</t>
        </is>
      </c>
      <c r="K559" t="n">
        <v>1120</v>
      </c>
    </row>
    <row r="561">
      <c r="A561" t="inlineStr">
        <is>
          <t>Interest expense</t>
        </is>
      </c>
    </row>
    <row r="562">
      <c r="A562" t="inlineStr">
        <is>
          <t>Interest expense</t>
        </is>
      </c>
      <c r="C562" t="inlineStr">
        <is>
          <t>Million</t>
        </is>
      </c>
      <c r="D562" t="inlineStr">
        <is>
          <t>QQQQ</t>
        </is>
      </c>
      <c r="K562" t="n">
        <v>230</v>
      </c>
      <c r="L562" t="n">
        <v>219</v>
      </c>
    </row>
    <row r="563">
      <c r="A563" t="inlineStr">
        <is>
          <t>Interest expense excluding special items</t>
        </is>
      </c>
      <c r="C563" t="inlineStr">
        <is>
          <t>Million</t>
        </is>
      </c>
      <c r="D563" t="inlineStr">
        <is>
          <t>QQQQ</t>
        </is>
      </c>
      <c r="K563" t="n">
        <v>230</v>
      </c>
      <c r="L563" t="n">
        <v>219</v>
      </c>
    </row>
    <row r="565">
      <c r="A565" t="inlineStr">
        <is>
          <t>Other non-operating (income)/expense</t>
        </is>
      </c>
    </row>
    <row r="566">
      <c r="A566" t="inlineStr">
        <is>
          <t>Other non-operating income/expense</t>
        </is>
      </c>
      <c r="C566" t="inlineStr">
        <is>
          <t>Million</t>
        </is>
      </c>
      <c r="D566" t="inlineStr">
        <is>
          <t>QQQQ</t>
        </is>
      </c>
      <c r="K566" t="n">
        <v>2</v>
      </c>
      <c r="L566" t="n">
        <v>4</v>
      </c>
      <c r="Z566" t="n">
        <v>1</v>
      </c>
      <c r="AA566" t="n">
        <v>-1</v>
      </c>
    </row>
    <row r="567">
      <c r="A567" t="inlineStr">
        <is>
          <t>Other non-operating income/expense excluding special items</t>
        </is>
      </c>
      <c r="C567" t="inlineStr">
        <is>
          <t>Million</t>
        </is>
      </c>
      <c r="D567" t="inlineStr">
        <is>
          <t>QQQQ</t>
        </is>
      </c>
      <c r="K567" t="n">
        <v>2</v>
      </c>
      <c r="L567" t="n">
        <v>4</v>
      </c>
      <c r="Z567" t="n">
        <v>1</v>
      </c>
      <c r="AA567" t="n">
        <v>-1</v>
      </c>
    </row>
    <row r="569">
      <c r="A569" t="inlineStr">
        <is>
          <t>Next 3rd Quarter</t>
        </is>
      </c>
    </row>
    <row r="570">
      <c r="A570" t="inlineStr">
        <is>
          <t>Low</t>
        </is>
      </c>
    </row>
    <row r="571">
      <c r="A571" t="inlineStr">
        <is>
          <t>Mainline</t>
        </is>
      </c>
    </row>
    <row r="572">
      <c r="A572" t="inlineStr">
        <is>
          <t>Mainline operating expenses</t>
        </is>
      </c>
      <c r="C572" t="inlineStr">
        <is>
          <t>Million</t>
        </is>
      </c>
      <c r="D572" t="inlineStr">
        <is>
          <t>QQQQ</t>
        </is>
      </c>
      <c r="L572" t="n">
        <v>8031</v>
      </c>
      <c r="X572" t="n">
        <v>7829</v>
      </c>
      <c r="Z572" t="n">
        <v>7533</v>
      </c>
    </row>
    <row r="573">
      <c r="A573" t="inlineStr">
        <is>
          <t>Less mainline fuel</t>
        </is>
      </c>
      <c r="C573" t="inlineStr">
        <is>
          <t>Million</t>
        </is>
      </c>
      <c r="D573" t="inlineStr">
        <is>
          <t>QQQQ</t>
        </is>
      </c>
      <c r="L573" t="n">
        <v>2821</v>
      </c>
      <c r="X573" t="n">
        <v>1663</v>
      </c>
      <c r="Z573" t="n">
        <v>1392</v>
      </c>
    </row>
    <row r="574">
      <c r="A574" t="inlineStr">
        <is>
          <t>Mainline operating expense excluding fuel, special items and profit sharing</t>
        </is>
      </c>
      <c r="C574" t="inlineStr">
        <is>
          <t>Million</t>
        </is>
      </c>
      <c r="D574" t="inlineStr">
        <is>
          <t>QQQQ</t>
        </is>
      </c>
      <c r="L574" t="n">
        <v>5211</v>
      </c>
      <c r="X574" t="n">
        <v>6166</v>
      </c>
      <c r="Z574" t="n">
        <v>6141</v>
      </c>
    </row>
    <row r="575">
      <c r="A575" t="inlineStr">
        <is>
          <t>Mainline operating expense excluding fuel, special items and profit sharing-c</t>
        </is>
      </c>
      <c r="I575">
        <f>I572-I573</f>
        <v/>
      </c>
      <c r="L575">
        <f>L572-L573</f>
        <v/>
      </c>
      <c r="N575">
        <f>N572-N573</f>
        <v/>
      </c>
      <c r="S575">
        <f>S572-S573</f>
        <v/>
      </c>
      <c r="X575">
        <f>X572-X573</f>
        <v/>
      </c>
      <c r="Z575">
        <f>Z572-Z573</f>
        <v/>
      </c>
      <c r="AC575">
        <f>AC572-AC573</f>
        <v/>
      </c>
      <c r="AH575">
        <f>AH572-AH573</f>
        <v/>
      </c>
      <c r="AM575">
        <f>AM572-AM573</f>
        <v/>
      </c>
      <c r="AR575">
        <f>AR572-AR573</f>
        <v/>
      </c>
      <c r="AV575">
        <f>AV572-AV573</f>
        <v/>
      </c>
    </row>
    <row r="576">
      <c r="A576" t="inlineStr">
        <is>
          <t>Sum check</t>
        </is>
      </c>
      <c r="I576">
        <f>I574-I575</f>
        <v/>
      </c>
      <c r="L576">
        <f>L574-L575</f>
        <v/>
      </c>
      <c r="N576">
        <f>N574-N575</f>
        <v/>
      </c>
      <c r="S576">
        <f>S574-S575</f>
        <v/>
      </c>
      <c r="X576">
        <f>X574-X575</f>
        <v/>
      </c>
      <c r="Z576">
        <f>Z574-Z575</f>
        <v/>
      </c>
      <c r="AC576">
        <f>AC574-AC575</f>
        <v/>
      </c>
      <c r="AH576">
        <f>AH574-AH575</f>
        <v/>
      </c>
      <c r="AM576">
        <f>AM574-AM575</f>
        <v/>
      </c>
      <c r="AR576">
        <f>AR574-AR575</f>
        <v/>
      </c>
      <c r="AV576">
        <f>AV574-AV575</f>
        <v/>
      </c>
    </row>
    <row r="578">
      <c r="A578" t="inlineStr">
        <is>
          <t xml:space="preserve">Mainline CASM </t>
        </is>
      </c>
      <c r="C578" t="inlineStr">
        <is>
          <t>Actual</t>
        </is>
      </c>
      <c r="D578" t="inlineStr">
        <is>
          <t>QQQQ</t>
        </is>
      </c>
      <c r="L578" t="n">
        <v>12.89</v>
      </c>
      <c r="X578" t="n">
        <v>11.95</v>
      </c>
      <c r="Z578" t="n">
        <v>12.72</v>
      </c>
    </row>
    <row r="579">
      <c r="A579" t="inlineStr">
        <is>
          <t>Mainline CASM excluding fuel, special items and profit sharing (Non-GAAP)</t>
        </is>
      </c>
      <c r="C579" t="inlineStr">
        <is>
          <t>Actual</t>
        </is>
      </c>
      <c r="D579" t="inlineStr">
        <is>
          <t>QQQQ</t>
        </is>
      </c>
      <c r="L579" t="n">
        <v>8.359999999999999</v>
      </c>
      <c r="X579" t="n">
        <v>9.41</v>
      </c>
      <c r="Z579" t="n">
        <v>10.37</v>
      </c>
    </row>
    <row r="580">
      <c r="A580" t="inlineStr">
        <is>
          <t xml:space="preserve">Mainline ASMs </t>
        </is>
      </c>
      <c r="C580" t="inlineStr">
        <is>
          <t>Billion</t>
        </is>
      </c>
      <c r="D580" t="inlineStr">
        <is>
          <t>QQQQ</t>
        </is>
      </c>
      <c r="L580" t="n">
        <v>62.3</v>
      </c>
      <c r="X580" t="n">
        <v>65.5</v>
      </c>
      <c r="Z580" t="n">
        <v>59.2</v>
      </c>
    </row>
    <row r="582">
      <c r="A582" t="inlineStr">
        <is>
          <t>Regional</t>
        </is>
      </c>
    </row>
    <row r="583">
      <c r="A583" t="inlineStr">
        <is>
          <t>Regional operating expenses</t>
        </is>
      </c>
      <c r="C583" t="inlineStr">
        <is>
          <t>Million</t>
        </is>
      </c>
      <c r="D583" t="inlineStr">
        <is>
          <t>QQQQ</t>
        </is>
      </c>
      <c r="L583" t="n">
        <v>1659</v>
      </c>
      <c r="X583" t="n">
        <v>1594</v>
      </c>
      <c r="Z583" t="n">
        <v>1583</v>
      </c>
    </row>
    <row r="584">
      <c r="A584" t="inlineStr">
        <is>
          <t>Less regional fuel expense</t>
        </is>
      </c>
      <c r="C584" t="inlineStr">
        <is>
          <t>Million</t>
        </is>
      </c>
      <c r="D584" t="inlineStr">
        <is>
          <t>QQQQ</t>
        </is>
      </c>
      <c r="L584" t="n">
        <v>526</v>
      </c>
      <c r="X584" t="n">
        <v>353</v>
      </c>
      <c r="Z584" t="n">
        <v>335</v>
      </c>
    </row>
    <row r="585">
      <c r="A585" t="inlineStr">
        <is>
          <t>Regional operating expenses excluding fuel and special items</t>
        </is>
      </c>
      <c r="C585" t="inlineStr">
        <is>
          <t>Million</t>
        </is>
      </c>
      <c r="D585" t="inlineStr">
        <is>
          <t>QQQQ</t>
        </is>
      </c>
      <c r="L585" t="n">
        <v>1133</v>
      </c>
      <c r="X585" t="n">
        <v>1241</v>
      </c>
      <c r="Z585" t="n">
        <v>1248</v>
      </c>
    </row>
    <row r="586">
      <c r="A586" t="inlineStr">
        <is>
          <t>Regional operating expenses excluding fuel and special items-c</t>
        </is>
      </c>
      <c r="I586">
        <f>I583-I584</f>
        <v/>
      </c>
      <c r="L586">
        <f>L583-L584</f>
        <v/>
      </c>
      <c r="N586">
        <f>N583-N584</f>
        <v/>
      </c>
      <c r="S586">
        <f>S583-S584</f>
        <v/>
      </c>
      <c r="X586">
        <f>X583-X584</f>
        <v/>
      </c>
      <c r="Z586">
        <f>Z583-Z584</f>
        <v/>
      </c>
      <c r="AC586">
        <f>AC583-AC584</f>
        <v/>
      </c>
      <c r="AH586">
        <f>AH583-AH584</f>
        <v/>
      </c>
      <c r="AM586">
        <f>AM583-AM584</f>
        <v/>
      </c>
      <c r="AR586">
        <f>AR583-AR584</f>
        <v/>
      </c>
      <c r="AV586">
        <f>AV583-AV584</f>
        <v/>
      </c>
    </row>
    <row r="587">
      <c r="A587" t="inlineStr">
        <is>
          <t>Sum check</t>
        </is>
      </c>
      <c r="I587">
        <f>I585-I586</f>
        <v/>
      </c>
      <c r="L587">
        <f>L585-L586</f>
        <v/>
      </c>
      <c r="N587">
        <f>N585-N586</f>
        <v/>
      </c>
      <c r="S587">
        <f>S585-S586</f>
        <v/>
      </c>
      <c r="X587">
        <f>X585-X586</f>
        <v/>
      </c>
      <c r="Z587">
        <f>Z585-Z586</f>
        <v/>
      </c>
      <c r="AC587">
        <f>AC585-AC586</f>
        <v/>
      </c>
      <c r="AH587">
        <f>AH585-AH586</f>
        <v/>
      </c>
      <c r="AM587">
        <f>AM585-AM586</f>
        <v/>
      </c>
      <c r="AR587">
        <f>AR585-AR586</f>
        <v/>
      </c>
      <c r="AV587">
        <f>AV585-AV586</f>
        <v/>
      </c>
    </row>
    <row r="589">
      <c r="A589" t="inlineStr">
        <is>
          <t xml:space="preserve">Regional CASM </t>
        </is>
      </c>
      <c r="C589" t="inlineStr">
        <is>
          <t>Actual</t>
        </is>
      </c>
      <c r="D589" t="inlineStr">
        <is>
          <t>QQQQ</t>
        </is>
      </c>
      <c r="L589" t="n">
        <v>22.6</v>
      </c>
      <c r="X589" t="n">
        <v>19.76</v>
      </c>
      <c r="Z589" t="n">
        <v>19.52</v>
      </c>
    </row>
    <row r="590">
      <c r="A590" t="inlineStr">
        <is>
          <t xml:space="preserve">Regional CASM excluding fuel and special items Non-GAAP </t>
        </is>
      </c>
      <c r="C590" t="inlineStr">
        <is>
          <t>Actual</t>
        </is>
      </c>
      <c r="D590" t="inlineStr">
        <is>
          <t>QQQQ</t>
        </is>
      </c>
      <c r="L590" t="n">
        <v>15.43</v>
      </c>
      <c r="X590" t="n">
        <v>15.38</v>
      </c>
      <c r="Z590" t="n">
        <v>15.39</v>
      </c>
    </row>
    <row r="591">
      <c r="A591" t="inlineStr">
        <is>
          <t xml:space="preserve">Regional ASMs </t>
        </is>
      </c>
      <c r="C591" t="inlineStr">
        <is>
          <t>Billion</t>
        </is>
      </c>
      <c r="D591" t="inlineStr">
        <is>
          <t>QQQQ</t>
        </is>
      </c>
      <c r="L591" t="n">
        <v>7.34</v>
      </c>
      <c r="X591" t="n">
        <v>8.07</v>
      </c>
      <c r="Z591" t="n">
        <v>8.109999999999999</v>
      </c>
    </row>
    <row r="593">
      <c r="A593" t="inlineStr">
        <is>
          <t>Other revenues</t>
        </is>
      </c>
    </row>
    <row r="594">
      <c r="A594" t="inlineStr">
        <is>
          <t>Other revenues</t>
        </is>
      </c>
      <c r="C594" t="inlineStr">
        <is>
          <t>Million</t>
        </is>
      </c>
      <c r="D594" t="inlineStr">
        <is>
          <t>QQQQ</t>
        </is>
      </c>
      <c r="L594" t="n">
        <v>1130</v>
      </c>
    </row>
    <row r="595">
      <c r="A595" t="inlineStr">
        <is>
          <t>Other revenues excluding special items</t>
        </is>
      </c>
      <c r="C595" t="inlineStr">
        <is>
          <t>Million</t>
        </is>
      </c>
      <c r="D595" t="inlineStr">
        <is>
          <t>QQQQ</t>
        </is>
      </c>
      <c r="L595" t="n">
        <v>1130</v>
      </c>
    </row>
    <row r="597">
      <c r="A597" t="inlineStr">
        <is>
          <t>Interest expense</t>
        </is>
      </c>
    </row>
    <row r="598">
      <c r="A598" t="inlineStr">
        <is>
          <t>Interest expense</t>
        </is>
      </c>
      <c r="C598" t="inlineStr">
        <is>
          <t>Million</t>
        </is>
      </c>
      <c r="D598" t="inlineStr">
        <is>
          <t>QQQQ</t>
        </is>
      </c>
      <c r="L598" t="n">
        <v>230</v>
      </c>
    </row>
    <row r="599">
      <c r="A599" t="inlineStr">
        <is>
          <t>Interest expense excluding special items</t>
        </is>
      </c>
      <c r="C599" t="inlineStr">
        <is>
          <t>Million</t>
        </is>
      </c>
      <c r="D599" t="inlineStr">
        <is>
          <t>QQQQ</t>
        </is>
      </c>
      <c r="L599" t="n">
        <v>230</v>
      </c>
    </row>
    <row r="601">
      <c r="A601" t="inlineStr">
        <is>
          <t>Other non-operating (income)/expense</t>
        </is>
      </c>
    </row>
    <row r="602">
      <c r="A602" t="inlineStr">
        <is>
          <t>Other non-operating income/expense</t>
        </is>
      </c>
      <c r="C602" t="inlineStr">
        <is>
          <t>Million</t>
        </is>
      </c>
      <c r="D602" t="inlineStr">
        <is>
          <t>QQQQ</t>
        </is>
      </c>
      <c r="L602" t="n">
        <v>2</v>
      </c>
      <c r="Z602" t="n">
        <v>2</v>
      </c>
    </row>
    <row r="603">
      <c r="A603" t="inlineStr">
        <is>
          <t>Other non-operating income/expense excluding special items</t>
        </is>
      </c>
      <c r="C603" t="inlineStr">
        <is>
          <t>Million</t>
        </is>
      </c>
      <c r="D603" t="inlineStr">
        <is>
          <t>QQQQ</t>
        </is>
      </c>
      <c r="L603" t="n">
        <v>2</v>
      </c>
      <c r="Z603" t="n">
        <v>2</v>
      </c>
    </row>
    <row r="605">
      <c r="A605" t="inlineStr">
        <is>
          <t>High</t>
        </is>
      </c>
    </row>
    <row r="606">
      <c r="A606" t="inlineStr">
        <is>
          <t>Mainline</t>
        </is>
      </c>
    </row>
    <row r="607">
      <c r="A607" t="inlineStr">
        <is>
          <t>Mainline operating expenses</t>
        </is>
      </c>
      <c r="C607" t="inlineStr">
        <is>
          <t>Million</t>
        </is>
      </c>
      <c r="D607" t="inlineStr">
        <is>
          <t>QQQQ</t>
        </is>
      </c>
      <c r="X607" t="n">
        <v>7999</v>
      </c>
      <c r="Z607" t="n">
        <v>7696</v>
      </c>
    </row>
    <row r="608">
      <c r="A608" t="inlineStr">
        <is>
          <t>Less mainline fuel</t>
        </is>
      </c>
      <c r="C608" t="inlineStr">
        <is>
          <t>Million</t>
        </is>
      </c>
      <c r="D608" t="inlineStr">
        <is>
          <t>QQQQ</t>
        </is>
      </c>
      <c r="X608" t="n">
        <v>1711</v>
      </c>
      <c r="Z608" t="n">
        <v>1435</v>
      </c>
    </row>
    <row r="609">
      <c r="A609" t="inlineStr">
        <is>
          <t>Mainline operating expense excluding fuel, special items and profit sharing</t>
        </is>
      </c>
      <c r="C609" t="inlineStr">
        <is>
          <t>Million</t>
        </is>
      </c>
      <c r="D609" t="inlineStr">
        <is>
          <t>QQQQ</t>
        </is>
      </c>
      <c r="X609" t="n">
        <v>6288</v>
      </c>
      <c r="Z609" t="n">
        <v>6261</v>
      </c>
    </row>
    <row r="610">
      <c r="A610" t="inlineStr">
        <is>
          <t>Mainline operating expense excluding fuel, special items and profit sharing-c</t>
        </is>
      </c>
      <c r="I610">
        <f>I607-I608</f>
        <v/>
      </c>
      <c r="N610">
        <f>N607-N608</f>
        <v/>
      </c>
      <c r="S610">
        <f>S607-S608</f>
        <v/>
      </c>
      <c r="X610">
        <f>X607-X608</f>
        <v/>
      </c>
      <c r="Z610">
        <f>Z607-Z608</f>
        <v/>
      </c>
      <c r="AC610">
        <f>AC607-AC608</f>
        <v/>
      </c>
      <c r="AH610">
        <f>AH607-AH608</f>
        <v/>
      </c>
      <c r="AM610">
        <f>AM607-AM608</f>
        <v/>
      </c>
      <c r="AR610">
        <f>AR607-AR608</f>
        <v/>
      </c>
      <c r="AV610">
        <f>AV607-AV608</f>
        <v/>
      </c>
    </row>
    <row r="611">
      <c r="A611" t="inlineStr">
        <is>
          <t>Sum check</t>
        </is>
      </c>
      <c r="I611">
        <f>I609-I610</f>
        <v/>
      </c>
      <c r="N611">
        <f>N609-N610</f>
        <v/>
      </c>
      <c r="S611">
        <f>S609-S610</f>
        <v/>
      </c>
      <c r="X611">
        <f>X609-X610</f>
        <v/>
      </c>
      <c r="Z611">
        <f>Z609-Z610</f>
        <v/>
      </c>
      <c r="AC611">
        <f>AC609-AC610</f>
        <v/>
      </c>
      <c r="AH611">
        <f>AH609-AH610</f>
        <v/>
      </c>
      <c r="AM611">
        <f>AM609-AM610</f>
        <v/>
      </c>
      <c r="AR611">
        <f>AR609-AR610</f>
        <v/>
      </c>
      <c r="AV611">
        <f>AV609-AV610</f>
        <v/>
      </c>
    </row>
    <row r="613">
      <c r="A613" t="inlineStr">
        <is>
          <t xml:space="preserve">Mainline CASM </t>
        </is>
      </c>
      <c r="C613" t="inlineStr">
        <is>
          <t>Actual</t>
        </is>
      </c>
      <c r="D613" t="inlineStr">
        <is>
          <t>QQQQ</t>
        </is>
      </c>
      <c r="X613" t="n">
        <v>12.21</v>
      </c>
      <c r="Z613" t="n">
        <v>13</v>
      </c>
    </row>
    <row r="614">
      <c r="A614" t="inlineStr">
        <is>
          <t>Mainline CASM excluding fuel, special items and profit sharing (Non-GAAP)</t>
        </is>
      </c>
      <c r="C614" t="inlineStr">
        <is>
          <t>Actual</t>
        </is>
      </c>
      <c r="D614" t="inlineStr">
        <is>
          <t>QQQQ</t>
        </is>
      </c>
      <c r="X614" t="n">
        <v>9.6</v>
      </c>
      <c r="Z614" t="n">
        <v>10.58</v>
      </c>
    </row>
    <row r="615">
      <c r="A615" t="inlineStr">
        <is>
          <t xml:space="preserve">Mainline ASMs </t>
        </is>
      </c>
      <c r="C615" t="inlineStr">
        <is>
          <t>Billion</t>
        </is>
      </c>
      <c r="D615" t="inlineStr">
        <is>
          <t>QQQQ</t>
        </is>
      </c>
      <c r="X615" t="n">
        <v>65.5</v>
      </c>
      <c r="Z615" t="n">
        <v>59.2</v>
      </c>
    </row>
    <row r="617">
      <c r="A617" t="inlineStr">
        <is>
          <t>Regional</t>
        </is>
      </c>
    </row>
    <row r="618">
      <c r="A618" t="inlineStr">
        <is>
          <t>Regional operating expenses</t>
        </is>
      </c>
      <c r="C618" t="inlineStr">
        <is>
          <t>Million</t>
        </is>
      </c>
      <c r="D618" t="inlineStr">
        <is>
          <t>QQQQ</t>
        </is>
      </c>
      <c r="X618" t="n">
        <v>1628</v>
      </c>
      <c r="Z618" t="n">
        <v>1618</v>
      </c>
    </row>
    <row r="619">
      <c r="A619" t="inlineStr">
        <is>
          <t>Less regional fuel expense</t>
        </is>
      </c>
      <c r="C619" t="inlineStr">
        <is>
          <t>Million</t>
        </is>
      </c>
      <c r="D619" t="inlineStr">
        <is>
          <t>QQQQ</t>
        </is>
      </c>
      <c r="X619" t="n">
        <v>363</v>
      </c>
      <c r="Z619" t="n">
        <v>345</v>
      </c>
    </row>
    <row r="620">
      <c r="A620" t="inlineStr">
        <is>
          <t>Regional operating expenses excluding fuel and special items</t>
        </is>
      </c>
      <c r="C620" t="inlineStr">
        <is>
          <t>Million</t>
        </is>
      </c>
      <c r="D620" t="inlineStr">
        <is>
          <t>QQQQ</t>
        </is>
      </c>
      <c r="X620" t="n">
        <v>1266</v>
      </c>
      <c r="Z620" t="n">
        <v>1273</v>
      </c>
    </row>
    <row r="621">
      <c r="A621" t="inlineStr">
        <is>
          <t>Regional operating expenses excluding fuel and special items-c</t>
        </is>
      </c>
      <c r="I621">
        <f>I618-I619</f>
        <v/>
      </c>
      <c r="N621">
        <f>N618-N619</f>
        <v/>
      </c>
      <c r="S621">
        <f>S618-S619</f>
        <v/>
      </c>
      <c r="X621">
        <f>X618-X619</f>
        <v/>
      </c>
      <c r="Z621">
        <f>Z618-Z619</f>
        <v/>
      </c>
      <c r="AC621">
        <f>AC618-AC619</f>
        <v/>
      </c>
      <c r="AH621">
        <f>AH618-AH619</f>
        <v/>
      </c>
      <c r="AM621">
        <f>AM618-AM619</f>
        <v/>
      </c>
      <c r="AR621">
        <f>AR618-AR619</f>
        <v/>
      </c>
      <c r="AV621">
        <f>AV618-AV619</f>
        <v/>
      </c>
    </row>
    <row r="622">
      <c r="A622" t="inlineStr">
        <is>
          <t>Sum check</t>
        </is>
      </c>
      <c r="I622">
        <f>I620-I621</f>
        <v/>
      </c>
      <c r="N622">
        <f>N620-N621</f>
        <v/>
      </c>
      <c r="S622">
        <f>S620-S621</f>
        <v/>
      </c>
      <c r="X622">
        <f>X620-X621</f>
        <v/>
      </c>
      <c r="Z622">
        <f>Z620-Z621</f>
        <v/>
      </c>
      <c r="AC622">
        <f>AC620-AC621</f>
        <v/>
      </c>
      <c r="AH622">
        <f>AH620-AH621</f>
        <v/>
      </c>
      <c r="AM622">
        <f>AM620-AM621</f>
        <v/>
      </c>
      <c r="AR622">
        <f>AR620-AR621</f>
        <v/>
      </c>
      <c r="AV622">
        <f>AV620-AV621</f>
        <v/>
      </c>
    </row>
    <row r="624">
      <c r="A624" t="inlineStr">
        <is>
          <t xml:space="preserve">Regional CASM </t>
        </is>
      </c>
      <c r="C624" t="inlineStr">
        <is>
          <t>Actual</t>
        </is>
      </c>
      <c r="D624" t="inlineStr">
        <is>
          <t>QQQQ</t>
        </is>
      </c>
      <c r="X624" t="n">
        <v>20.18</v>
      </c>
      <c r="Z624" t="n">
        <v>19.95</v>
      </c>
    </row>
    <row r="625">
      <c r="A625" t="inlineStr">
        <is>
          <t xml:space="preserve">Regional CASM excluding fuel and special items Non-GAAP </t>
        </is>
      </c>
      <c r="C625" t="inlineStr">
        <is>
          <t>Actual</t>
        </is>
      </c>
      <c r="D625" t="inlineStr">
        <is>
          <t>QQQQ</t>
        </is>
      </c>
      <c r="X625" t="n">
        <v>15.68</v>
      </c>
      <c r="Z625" t="n">
        <v>15.7</v>
      </c>
    </row>
    <row r="626">
      <c r="A626" t="inlineStr">
        <is>
          <t xml:space="preserve">Regional ASMs </t>
        </is>
      </c>
      <c r="C626" t="inlineStr">
        <is>
          <t>Billion</t>
        </is>
      </c>
      <c r="D626" t="inlineStr">
        <is>
          <t>QQQQ</t>
        </is>
      </c>
      <c r="X626" t="n">
        <v>8.07</v>
      </c>
      <c r="Z626" t="n">
        <v>8.109999999999999</v>
      </c>
    </row>
    <row r="628">
      <c r="A628" t="inlineStr">
        <is>
          <t>Other non-operating (income)/expense</t>
        </is>
      </c>
    </row>
    <row r="629">
      <c r="A629" t="inlineStr">
        <is>
          <t>Other non-operating income/expense</t>
        </is>
      </c>
      <c r="C629" t="inlineStr">
        <is>
          <t>Million</t>
        </is>
      </c>
      <c r="D629" t="inlineStr">
        <is>
          <t>QQQQ</t>
        </is>
      </c>
      <c r="Z629" t="n">
        <v>2</v>
      </c>
    </row>
    <row r="630">
      <c r="A630" t="inlineStr">
        <is>
          <t>Other non-operating income/expense excluding special items</t>
        </is>
      </c>
      <c r="C630" t="inlineStr">
        <is>
          <t>Million</t>
        </is>
      </c>
      <c r="D630" t="inlineStr">
        <is>
          <t>QQQQ</t>
        </is>
      </c>
      <c r="Z630" t="n">
        <v>2</v>
      </c>
    </row>
    <row r="632">
      <c r="A632" t="inlineStr">
        <is>
          <t>Next 4th Quarter</t>
        </is>
      </c>
    </row>
    <row r="633">
      <c r="A633" t="inlineStr">
        <is>
          <t>Low</t>
        </is>
      </c>
    </row>
    <row r="634">
      <c r="A634" t="inlineStr">
        <is>
          <t>Mainline</t>
        </is>
      </c>
    </row>
    <row r="635">
      <c r="A635" t="inlineStr">
        <is>
          <t>Mainline operating expenses</t>
        </is>
      </c>
      <c r="C635" t="inlineStr">
        <is>
          <t>Million</t>
        </is>
      </c>
      <c r="D635" t="inlineStr">
        <is>
          <t>QQQQ</t>
        </is>
      </c>
      <c r="X635" t="n">
        <v>7527</v>
      </c>
    </row>
    <row r="636">
      <c r="A636" t="inlineStr">
        <is>
          <t>Less mainline fuel</t>
        </is>
      </c>
      <c r="C636" t="inlineStr">
        <is>
          <t>Million</t>
        </is>
      </c>
      <c r="D636" t="inlineStr">
        <is>
          <t>QQQQ</t>
        </is>
      </c>
      <c r="X636" t="n">
        <v>1509</v>
      </c>
    </row>
    <row r="637">
      <c r="A637" t="inlineStr">
        <is>
          <t>Mainline operating expense excluding fuel, special items and profit sharing</t>
        </is>
      </c>
      <c r="C637" t="inlineStr">
        <is>
          <t>Million</t>
        </is>
      </c>
      <c r="D637" t="inlineStr">
        <is>
          <t>QQQQ</t>
        </is>
      </c>
      <c r="X637" t="n">
        <v>6019</v>
      </c>
    </row>
    <row r="638">
      <c r="A638" t="inlineStr">
        <is>
          <t>Mainline operating expense excluding fuel, special items and profit sharing-c</t>
        </is>
      </c>
      <c r="I638">
        <f>I635-I636</f>
        <v/>
      </c>
      <c r="N638">
        <f>N635-N636</f>
        <v/>
      </c>
      <c r="S638">
        <f>S635-S636</f>
        <v/>
      </c>
      <c r="X638">
        <f>X635-X636</f>
        <v/>
      </c>
      <c r="AC638">
        <f>AC635-AC636</f>
        <v/>
      </c>
      <c r="AH638">
        <f>AH635-AH636</f>
        <v/>
      </c>
      <c r="AM638">
        <f>AM635-AM636</f>
        <v/>
      </c>
      <c r="AR638">
        <f>AR635-AR636</f>
        <v/>
      </c>
      <c r="AV638">
        <f>AV635-AV636</f>
        <v/>
      </c>
    </row>
    <row r="639">
      <c r="A639" t="inlineStr">
        <is>
          <t>Sum check</t>
        </is>
      </c>
      <c r="I639">
        <f>I637-I638</f>
        <v/>
      </c>
      <c r="N639">
        <f>N637-N638</f>
        <v/>
      </c>
      <c r="S639">
        <f>S637-S638</f>
        <v/>
      </c>
      <c r="X639">
        <f>X637-X638</f>
        <v/>
      </c>
      <c r="AC639">
        <f>AC637-AC638</f>
        <v/>
      </c>
      <c r="AH639">
        <f>AH637-AH638</f>
        <v/>
      </c>
      <c r="AM639">
        <f>AM637-AM638</f>
        <v/>
      </c>
      <c r="AR639">
        <f>AR637-AR638</f>
        <v/>
      </c>
      <c r="AV639">
        <f>AV637-AV638</f>
        <v/>
      </c>
    </row>
    <row r="641">
      <c r="A641" t="inlineStr">
        <is>
          <t xml:space="preserve">Mainline CASM </t>
        </is>
      </c>
      <c r="C641" t="inlineStr">
        <is>
          <t>Actual</t>
        </is>
      </c>
      <c r="D641" t="inlineStr">
        <is>
          <t>QQQQ</t>
        </is>
      </c>
      <c r="X641" t="n">
        <v>12.69</v>
      </c>
    </row>
    <row r="642">
      <c r="A642" t="inlineStr">
        <is>
          <t>Mainline CASM excluding fuel, special items and profit sharing (Non-GAAP)</t>
        </is>
      </c>
      <c r="C642" t="inlineStr">
        <is>
          <t>Actual</t>
        </is>
      </c>
      <c r="D642" t="inlineStr">
        <is>
          <t>QQQQ</t>
        </is>
      </c>
      <c r="X642" t="n">
        <v>10.15</v>
      </c>
    </row>
    <row r="643">
      <c r="A643" t="inlineStr">
        <is>
          <t xml:space="preserve">Mainline ASMs </t>
        </is>
      </c>
      <c r="C643" t="inlineStr">
        <is>
          <t>Billion</t>
        </is>
      </c>
      <c r="D643" t="inlineStr">
        <is>
          <t>QQQQ</t>
        </is>
      </c>
      <c r="X643" t="n">
        <v>59.3</v>
      </c>
    </row>
    <row r="645">
      <c r="A645" t="inlineStr">
        <is>
          <t>Regional</t>
        </is>
      </c>
    </row>
    <row r="646">
      <c r="A646" t="inlineStr">
        <is>
          <t>Regional operating expenses</t>
        </is>
      </c>
      <c r="C646" t="inlineStr">
        <is>
          <t>Million</t>
        </is>
      </c>
      <c r="D646" t="inlineStr">
        <is>
          <t>QQQQ</t>
        </is>
      </c>
      <c r="X646" t="n">
        <v>1577</v>
      </c>
    </row>
    <row r="647">
      <c r="A647" t="inlineStr">
        <is>
          <t>Less regional fuel expense</t>
        </is>
      </c>
      <c r="C647" t="inlineStr">
        <is>
          <t>Million</t>
        </is>
      </c>
      <c r="D647" t="inlineStr">
        <is>
          <t>QQQQ</t>
        </is>
      </c>
      <c r="X647" t="n">
        <v>348</v>
      </c>
    </row>
    <row r="648">
      <c r="A648" t="inlineStr">
        <is>
          <t>Regional operating expenses excluding fuel and special items</t>
        </is>
      </c>
      <c r="C648" t="inlineStr">
        <is>
          <t>Million</t>
        </is>
      </c>
      <c r="D648" t="inlineStr">
        <is>
          <t>QQQQ</t>
        </is>
      </c>
      <c r="X648" t="n">
        <v>1229</v>
      </c>
    </row>
    <row r="649">
      <c r="A649" t="inlineStr">
        <is>
          <t>Regional operating expenses excluding fuel and special items-c</t>
        </is>
      </c>
      <c r="I649">
        <f>I646-I647</f>
        <v/>
      </c>
      <c r="N649">
        <f>N646-N647</f>
        <v/>
      </c>
      <c r="S649">
        <f>S646-S647</f>
        <v/>
      </c>
      <c r="X649">
        <f>X646-X647</f>
        <v/>
      </c>
      <c r="AC649">
        <f>AC646-AC647</f>
        <v/>
      </c>
      <c r="AH649">
        <f>AH646-AH647</f>
        <v/>
      </c>
      <c r="AM649">
        <f>AM646-AM647</f>
        <v/>
      </c>
      <c r="AR649">
        <f>AR646-AR647</f>
        <v/>
      </c>
      <c r="AV649">
        <f>AV646-AV647</f>
        <v/>
      </c>
    </row>
    <row r="650">
      <c r="A650" t="inlineStr">
        <is>
          <t>Sum check</t>
        </is>
      </c>
      <c r="I650">
        <f>I648-I649</f>
        <v/>
      </c>
      <c r="N650">
        <f>N648-N649</f>
        <v/>
      </c>
      <c r="S650">
        <f>S648-S649</f>
        <v/>
      </c>
      <c r="X650">
        <f>X648-X649</f>
        <v/>
      </c>
      <c r="AC650">
        <f>AC648-AC649</f>
        <v/>
      </c>
      <c r="AH650">
        <f>AH648-AH649</f>
        <v/>
      </c>
      <c r="AM650">
        <f>AM648-AM649</f>
        <v/>
      </c>
      <c r="AR650">
        <f>AR648-AR649</f>
        <v/>
      </c>
      <c r="AV650">
        <f>AV648-AV649</f>
        <v/>
      </c>
    </row>
    <row r="652">
      <c r="A652" t="inlineStr">
        <is>
          <t xml:space="preserve">Regional CASM </t>
        </is>
      </c>
      <c r="C652" t="inlineStr">
        <is>
          <t>Actual</t>
        </is>
      </c>
      <c r="D652" t="inlineStr">
        <is>
          <t>QQQQ</t>
        </is>
      </c>
      <c r="X652" t="n">
        <v>19.94</v>
      </c>
    </row>
    <row r="653">
      <c r="A653" t="inlineStr">
        <is>
          <t xml:space="preserve">Regional CASM excluding fuel and special items Non-GAAP </t>
        </is>
      </c>
      <c r="C653" t="inlineStr">
        <is>
          <t>Actual</t>
        </is>
      </c>
      <c r="D653" t="inlineStr">
        <is>
          <t>QQQQ</t>
        </is>
      </c>
      <c r="X653" t="n">
        <v>15.54</v>
      </c>
    </row>
    <row r="654">
      <c r="A654" t="inlineStr">
        <is>
          <t xml:space="preserve">Regional ASMs </t>
        </is>
      </c>
      <c r="C654" t="inlineStr">
        <is>
          <t>Billion</t>
        </is>
      </c>
      <c r="D654" t="inlineStr">
        <is>
          <t>QQQQ</t>
        </is>
      </c>
      <c r="X654" t="n">
        <v>7.91</v>
      </c>
    </row>
    <row r="656">
      <c r="A656" t="inlineStr">
        <is>
          <t>High</t>
        </is>
      </c>
    </row>
    <row r="657">
      <c r="A657" t="inlineStr">
        <is>
          <t>Mainline</t>
        </is>
      </c>
    </row>
    <row r="658">
      <c r="A658" t="inlineStr">
        <is>
          <t>Mainline operating expenses</t>
        </is>
      </c>
      <c r="C658" t="inlineStr">
        <is>
          <t>Million</t>
        </is>
      </c>
      <c r="D658" t="inlineStr">
        <is>
          <t>QQQQ</t>
        </is>
      </c>
      <c r="K658" t="n">
        <v>7882</v>
      </c>
      <c r="X658" t="n">
        <v>7691</v>
      </c>
    </row>
    <row r="659">
      <c r="A659" t="inlineStr">
        <is>
          <t>Less mainline fuel</t>
        </is>
      </c>
      <c r="C659" t="inlineStr">
        <is>
          <t>Million</t>
        </is>
      </c>
      <c r="D659" t="inlineStr">
        <is>
          <t>QQQQ</t>
        </is>
      </c>
      <c r="K659" t="n">
        <v>2679</v>
      </c>
      <c r="X659" t="n">
        <v>1552</v>
      </c>
    </row>
    <row r="660">
      <c r="A660" t="inlineStr">
        <is>
          <t>Mainline operating expense excluding fuel, special items and profit sharing</t>
        </is>
      </c>
      <c r="C660" t="inlineStr">
        <is>
          <t>Million</t>
        </is>
      </c>
      <c r="D660" t="inlineStr">
        <is>
          <t>QQQQ</t>
        </is>
      </c>
      <c r="K660" t="n">
        <v>5203</v>
      </c>
      <c r="X660" t="n">
        <v>6139</v>
      </c>
    </row>
    <row r="661">
      <c r="A661" t="inlineStr">
        <is>
          <t>Mainline operating expense excluding fuel, special items and profit sharing-c</t>
        </is>
      </c>
      <c r="I661">
        <f>I658-I659</f>
        <v/>
      </c>
      <c r="K661">
        <f>K658-K659</f>
        <v/>
      </c>
      <c r="N661">
        <f>N658-N659</f>
        <v/>
      </c>
      <c r="S661">
        <f>S658-S659</f>
        <v/>
      </c>
      <c r="X661">
        <f>X658-X659</f>
        <v/>
      </c>
      <c r="AC661">
        <f>AC658-AC659</f>
        <v/>
      </c>
      <c r="AH661">
        <f>AH658-AH659</f>
        <v/>
      </c>
      <c r="AM661">
        <f>AM658-AM659</f>
        <v/>
      </c>
      <c r="AR661">
        <f>AR658-AR659</f>
        <v/>
      </c>
      <c r="AV661">
        <f>AV658-AV659</f>
        <v/>
      </c>
    </row>
    <row r="662">
      <c r="A662" t="inlineStr">
        <is>
          <t>Sum check</t>
        </is>
      </c>
      <c r="I662">
        <f>I660-I661</f>
        <v/>
      </c>
      <c r="K662">
        <f>K660-K661</f>
        <v/>
      </c>
      <c r="N662">
        <f>N660-N661</f>
        <v/>
      </c>
      <c r="S662">
        <f>S660-S661</f>
        <v/>
      </c>
      <c r="X662">
        <f>X660-X661</f>
        <v/>
      </c>
      <c r="AC662">
        <f>AC660-AC661</f>
        <v/>
      </c>
      <c r="AH662">
        <f>AH660-AH661</f>
        <v/>
      </c>
      <c r="AM662">
        <f>AM660-AM661</f>
        <v/>
      </c>
      <c r="AR662">
        <f>AR660-AR661</f>
        <v/>
      </c>
      <c r="AV662">
        <f>AV660-AV661</f>
        <v/>
      </c>
    </row>
    <row r="664">
      <c r="A664" t="inlineStr">
        <is>
          <t xml:space="preserve">Mainline CASM </t>
        </is>
      </c>
      <c r="C664" t="inlineStr">
        <is>
          <t>Actual</t>
        </is>
      </c>
      <c r="D664" t="inlineStr">
        <is>
          <t>QQQQ</t>
        </is>
      </c>
      <c r="K664" t="n">
        <v>13.25</v>
      </c>
      <c r="X664" t="n">
        <v>12.97</v>
      </c>
    </row>
    <row r="665">
      <c r="A665" t="inlineStr">
        <is>
          <t>Mainline CASM excluding fuel, special items and profit sharing (Non-GAAP)</t>
        </is>
      </c>
      <c r="C665" t="inlineStr">
        <is>
          <t>Actual</t>
        </is>
      </c>
      <c r="D665" t="inlineStr">
        <is>
          <t>QQQQ</t>
        </is>
      </c>
      <c r="K665" t="n">
        <v>8.74</v>
      </c>
      <c r="X665" t="n">
        <v>10.35</v>
      </c>
    </row>
    <row r="666">
      <c r="A666" t="inlineStr">
        <is>
          <t xml:space="preserve">Mainline ASMs </t>
        </is>
      </c>
      <c r="C666" t="inlineStr">
        <is>
          <t>Billion</t>
        </is>
      </c>
      <c r="D666" t="inlineStr">
        <is>
          <t>QQQQ</t>
        </is>
      </c>
      <c r="K666" t="n">
        <v>59.5</v>
      </c>
      <c r="X666" t="n">
        <v>59.3</v>
      </c>
    </row>
    <row r="668">
      <c r="A668" t="inlineStr">
        <is>
          <t>Regional</t>
        </is>
      </c>
    </row>
    <row r="669">
      <c r="A669" t="inlineStr">
        <is>
          <t>Regional operating expenses</t>
        </is>
      </c>
      <c r="C669" t="inlineStr">
        <is>
          <t>Million</t>
        </is>
      </c>
      <c r="D669" t="inlineStr">
        <is>
          <t>QQQQ</t>
        </is>
      </c>
      <c r="K669" t="n">
        <v>1678</v>
      </c>
      <c r="X669" t="n">
        <v>1611</v>
      </c>
    </row>
    <row r="670">
      <c r="A670" t="inlineStr">
        <is>
          <t>Less regional fuel expense</t>
        </is>
      </c>
      <c r="C670" t="inlineStr">
        <is>
          <t>Million</t>
        </is>
      </c>
      <c r="D670" t="inlineStr">
        <is>
          <t>QQQQ</t>
        </is>
      </c>
      <c r="K670" t="n">
        <v>519</v>
      </c>
      <c r="X670" t="n">
        <v>357</v>
      </c>
    </row>
    <row r="671">
      <c r="A671" t="inlineStr">
        <is>
          <t>Regional operating expenses excluding fuel and special items</t>
        </is>
      </c>
      <c r="C671" t="inlineStr">
        <is>
          <t>Million</t>
        </is>
      </c>
      <c r="D671" t="inlineStr">
        <is>
          <t>QQQQ</t>
        </is>
      </c>
      <c r="K671" t="n">
        <v>1159</v>
      </c>
      <c r="X671" t="n">
        <v>1254</v>
      </c>
    </row>
    <row r="672">
      <c r="A672" t="inlineStr">
        <is>
          <t>Regional operating expenses excluding fuel and special items-c</t>
        </is>
      </c>
      <c r="I672">
        <f>I669-I670</f>
        <v/>
      </c>
      <c r="K672">
        <f>K669-K670</f>
        <v/>
      </c>
      <c r="N672">
        <f>N669-N670</f>
        <v/>
      </c>
      <c r="S672">
        <f>S669-S670</f>
        <v/>
      </c>
      <c r="X672">
        <f>X669-X670</f>
        <v/>
      </c>
      <c r="AC672">
        <f>AC669-AC670</f>
        <v/>
      </c>
      <c r="AH672">
        <f>AH669-AH670</f>
        <v/>
      </c>
      <c r="AM672">
        <f>AM669-AM670</f>
        <v/>
      </c>
      <c r="AR672">
        <f>AR669-AR670</f>
        <v/>
      </c>
      <c r="AV672">
        <f>AV669-AV670</f>
        <v/>
      </c>
    </row>
    <row r="673">
      <c r="A673" t="inlineStr">
        <is>
          <t>Sum check</t>
        </is>
      </c>
      <c r="I673">
        <f>I671-I672</f>
        <v/>
      </c>
      <c r="K673">
        <f>K671-K672</f>
        <v/>
      </c>
      <c r="N673">
        <f>N671-N672</f>
        <v/>
      </c>
      <c r="S673">
        <f>S671-S672</f>
        <v/>
      </c>
      <c r="X673">
        <f>X671-X672</f>
        <v/>
      </c>
      <c r="AC673">
        <f>AC671-AC672</f>
        <v/>
      </c>
      <c r="AH673">
        <f>AH671-AH672</f>
        <v/>
      </c>
      <c r="AM673">
        <f>AM671-AM672</f>
        <v/>
      </c>
      <c r="AR673">
        <f>AR671-AR672</f>
        <v/>
      </c>
      <c r="AV673">
        <f>AV671-AV672</f>
        <v/>
      </c>
    </row>
    <row r="675">
      <c r="A675" t="inlineStr">
        <is>
          <t xml:space="preserve">Regional CASM </t>
        </is>
      </c>
      <c r="C675" t="inlineStr">
        <is>
          <t>Actual</t>
        </is>
      </c>
      <c r="D675" t="inlineStr">
        <is>
          <t>QQQQ</t>
        </is>
      </c>
      <c r="K675" t="n">
        <v>22.99</v>
      </c>
      <c r="X675" t="n">
        <v>20.37</v>
      </c>
    </row>
    <row r="676">
      <c r="A676" t="inlineStr">
        <is>
          <t xml:space="preserve">Regional CASM excluding fuel and special items Non-GAAP </t>
        </is>
      </c>
      <c r="C676" t="inlineStr">
        <is>
          <t>Actual</t>
        </is>
      </c>
      <c r="D676" t="inlineStr">
        <is>
          <t>QQQQ</t>
        </is>
      </c>
      <c r="K676" t="n">
        <v>15.88</v>
      </c>
      <c r="X676" t="n">
        <v>15.86</v>
      </c>
    </row>
    <row r="677">
      <c r="A677" t="inlineStr">
        <is>
          <t xml:space="preserve">Regional ASMs </t>
        </is>
      </c>
      <c r="C677" t="inlineStr">
        <is>
          <t>Billion</t>
        </is>
      </c>
      <c r="D677" t="inlineStr">
        <is>
          <t>QQQQ</t>
        </is>
      </c>
      <c r="K677" t="n">
        <v>7.3</v>
      </c>
      <c r="X677" t="n">
        <v>7.91</v>
      </c>
    </row>
    <row r="679">
      <c r="A679" t="inlineStr">
        <is>
          <t>Other revenues</t>
        </is>
      </c>
    </row>
    <row r="680">
      <c r="A680" t="inlineStr">
        <is>
          <t>Other revenues</t>
        </is>
      </c>
      <c r="C680" t="inlineStr">
        <is>
          <t>Million</t>
        </is>
      </c>
      <c r="D680" t="inlineStr">
        <is>
          <t>QQQQ</t>
        </is>
      </c>
      <c r="K680" t="n">
        <v>1120</v>
      </c>
    </row>
    <row r="681">
      <c r="A681" t="inlineStr">
        <is>
          <t>Other revenues excluding special items</t>
        </is>
      </c>
      <c r="C681" t="inlineStr">
        <is>
          <t>Million</t>
        </is>
      </c>
      <c r="D681" t="inlineStr">
        <is>
          <t>QQQQ</t>
        </is>
      </c>
      <c r="K681" t="n">
        <v>1120</v>
      </c>
    </row>
    <row r="683">
      <c r="A683" t="inlineStr">
        <is>
          <t>Interest expense</t>
        </is>
      </c>
    </row>
    <row r="684">
      <c r="A684" t="inlineStr">
        <is>
          <t>Reported interest expense</t>
        </is>
      </c>
      <c r="C684" t="inlineStr">
        <is>
          <t>Million</t>
        </is>
      </c>
      <c r="D684" t="inlineStr">
        <is>
          <t>QQQQ</t>
        </is>
      </c>
      <c r="K684" t="n">
        <v>230</v>
      </c>
    </row>
    <row r="685">
      <c r="A685" t="inlineStr">
        <is>
          <t>Interest expense excluding special items</t>
        </is>
      </c>
      <c r="C685" t="inlineStr">
        <is>
          <t>Million</t>
        </is>
      </c>
      <c r="D685" t="inlineStr">
        <is>
          <t>QQQQ</t>
        </is>
      </c>
      <c r="K685" t="n">
        <v>230</v>
      </c>
    </row>
    <row r="687">
      <c r="A687" t="inlineStr">
        <is>
          <t>Other non-operating (income)/expense</t>
        </is>
      </c>
    </row>
    <row r="688">
      <c r="A688" t="inlineStr">
        <is>
          <t>Reported other non-operating income/expense</t>
        </is>
      </c>
      <c r="C688" t="inlineStr">
        <is>
          <t>Million</t>
        </is>
      </c>
      <c r="D688" t="inlineStr">
        <is>
          <t>QQQQ</t>
        </is>
      </c>
      <c r="K688" t="n">
        <v>2</v>
      </c>
    </row>
    <row r="689">
      <c r="A689" t="inlineStr">
        <is>
          <t>Other non-operating income/expense excluding special items</t>
        </is>
      </c>
      <c r="C689" t="inlineStr">
        <is>
          <t>Million</t>
        </is>
      </c>
      <c r="D689" t="inlineStr">
        <is>
          <t>QQQQ</t>
        </is>
      </c>
      <c r="K689" t="n">
        <v>2</v>
      </c>
    </row>
    <row r="691">
      <c r="A691" t="inlineStr">
        <is>
          <t>Full Year</t>
        </is>
      </c>
    </row>
    <row r="692">
      <c r="A692" t="inlineStr">
        <is>
          <t>Low</t>
        </is>
      </c>
    </row>
    <row r="693">
      <c r="A693" t="inlineStr">
        <is>
          <t>Mainline</t>
        </is>
      </c>
    </row>
    <row r="694">
      <c r="A694" t="inlineStr">
        <is>
          <t>Mainline operating expenses</t>
        </is>
      </c>
      <c r="C694" t="inlineStr">
        <is>
          <t>Million</t>
        </is>
      </c>
      <c r="D694" t="inlineStr">
        <is>
          <t>QQQQ</t>
        </is>
      </c>
      <c r="K694" t="n">
        <v>31346</v>
      </c>
      <c r="L694" t="n">
        <v>31281</v>
      </c>
      <c r="X694" t="n">
        <v>30427</v>
      </c>
      <c r="Z694" t="n">
        <v>30496</v>
      </c>
      <c r="AA694" t="n">
        <v>30604</v>
      </c>
      <c r="AB694" t="n">
        <v>30990</v>
      </c>
    </row>
    <row r="695">
      <c r="A695" t="inlineStr">
        <is>
          <t>Less mainline fuel</t>
        </is>
      </c>
      <c r="C695" t="inlineStr">
        <is>
          <t>Million</t>
        </is>
      </c>
      <c r="D695" t="inlineStr">
        <is>
          <t>QQQQ</t>
        </is>
      </c>
      <c r="K695" t="n">
        <v>10890</v>
      </c>
      <c r="L695" t="n">
        <v>11002</v>
      </c>
      <c r="X695" t="n">
        <v>6148</v>
      </c>
      <c r="Z695" t="n">
        <v>5846</v>
      </c>
      <c r="AA695" t="n">
        <v>5762</v>
      </c>
      <c r="AB695" t="n">
        <v>6050</v>
      </c>
    </row>
    <row r="696">
      <c r="A696" t="inlineStr">
        <is>
          <t>Less special items</t>
        </is>
      </c>
      <c r="C696" t="inlineStr">
        <is>
          <t>Million</t>
        </is>
      </c>
      <c r="D696" t="inlineStr">
        <is>
          <t>QQQQ</t>
        </is>
      </c>
      <c r="L696" t="n">
        <v>-137</v>
      </c>
      <c r="Z696" t="n">
        <v>119</v>
      </c>
      <c r="AA696" t="n">
        <v>320</v>
      </c>
      <c r="AB696" t="n">
        <v>433</v>
      </c>
    </row>
    <row r="697">
      <c r="A697" t="inlineStr">
        <is>
          <t>Mainline operating expense excluding fuel, special items and profit sharing</t>
        </is>
      </c>
      <c r="C697" t="inlineStr">
        <is>
          <t>Million</t>
        </is>
      </c>
      <c r="D697" t="inlineStr">
        <is>
          <t>QQQQ</t>
        </is>
      </c>
      <c r="K697" t="n">
        <v>20456</v>
      </c>
      <c r="L697" t="n">
        <v>20416</v>
      </c>
      <c r="X697" t="n">
        <v>24278</v>
      </c>
      <c r="Z697" t="n">
        <v>24532</v>
      </c>
      <c r="AA697" t="n">
        <v>24522</v>
      </c>
      <c r="AB697" t="n">
        <v>24508</v>
      </c>
    </row>
    <row r="698">
      <c r="A698" t="inlineStr">
        <is>
          <t>Mainline operating expense excluding fuel, special items and profit sharing-c</t>
        </is>
      </c>
      <c r="I698">
        <f>I694-SUM(I695:I696)</f>
        <v/>
      </c>
      <c r="K698">
        <f>K694-SUM(K695:K696)</f>
        <v/>
      </c>
      <c r="L698">
        <f>L694-SUM(L695:L696)</f>
        <v/>
      </c>
      <c r="N698">
        <f>N694-SUM(N695:N696)</f>
        <v/>
      </c>
      <c r="S698">
        <f>S694-SUM(S695:S696)</f>
        <v/>
      </c>
      <c r="X698">
        <f>X694-SUM(X695:X696)</f>
        <v/>
      </c>
      <c r="Z698">
        <f>Z694-SUM(Z695:Z696)</f>
        <v/>
      </c>
      <c r="AA698">
        <f>AA694-SUM(AA695:AA696)</f>
        <v/>
      </c>
      <c r="AB698">
        <f>AB694-SUM(AB695:AB696)</f>
        <v/>
      </c>
      <c r="AC698">
        <f>AC694-SUM(AC695:AC696)</f>
        <v/>
      </c>
      <c r="AH698">
        <f>AH694-SUM(AH695:AH696)</f>
        <v/>
      </c>
      <c r="AM698">
        <f>AM694-SUM(AM695:AM696)</f>
        <v/>
      </c>
      <c r="AR698">
        <f>AR694-SUM(AR695:AR696)</f>
        <v/>
      </c>
      <c r="AV698">
        <f>AV694-SUM(AV695:AV696)</f>
        <v/>
      </c>
    </row>
    <row r="699">
      <c r="A699" t="inlineStr">
        <is>
          <t>Sum check</t>
        </is>
      </c>
      <c r="I699">
        <f>I697-I698</f>
        <v/>
      </c>
      <c r="K699">
        <f>K697-K698</f>
        <v/>
      </c>
      <c r="L699">
        <f>L697-L698</f>
        <v/>
      </c>
      <c r="N699">
        <f>N697-N698</f>
        <v/>
      </c>
      <c r="S699">
        <f>S697-S698</f>
        <v/>
      </c>
      <c r="X699">
        <f>X697-X698</f>
        <v/>
      </c>
      <c r="Z699">
        <f>Z697-Z698</f>
        <v/>
      </c>
      <c r="AA699">
        <f>AA697-AA698</f>
        <v/>
      </c>
      <c r="AB699">
        <f>AB697-AB698</f>
        <v/>
      </c>
      <c r="AC699">
        <f>AC697-AC698</f>
        <v/>
      </c>
      <c r="AH699">
        <f>AH697-AH698</f>
        <v/>
      </c>
      <c r="AM699">
        <f>AM697-AM698</f>
        <v/>
      </c>
      <c r="AR699">
        <f>AR697-AR698</f>
        <v/>
      </c>
      <c r="AV699">
        <f>AV697-AV698</f>
        <v/>
      </c>
    </row>
    <row r="701">
      <c r="A701" t="inlineStr">
        <is>
          <t xml:space="preserve">Mainline CASM </t>
        </is>
      </c>
      <c r="C701" t="inlineStr">
        <is>
          <t>Actual</t>
        </is>
      </c>
      <c r="D701" t="inlineStr">
        <is>
          <t>QQQQ</t>
        </is>
      </c>
      <c r="K701" t="n">
        <v>13.08</v>
      </c>
      <c r="L701" t="n">
        <v>13.09</v>
      </c>
      <c r="X701" t="n">
        <v>12.43</v>
      </c>
      <c r="Z701" t="n">
        <v>12.45</v>
      </c>
      <c r="AA701" t="n">
        <v>12.5</v>
      </c>
      <c r="AB701" t="n">
        <v>12.73</v>
      </c>
    </row>
    <row r="702">
      <c r="A702" t="inlineStr">
        <is>
          <t>Mainline CASM excluding fuel, special items and profit sharing (Non-GAAP)</t>
        </is>
      </c>
      <c r="C702" t="inlineStr">
        <is>
          <t>Actual</t>
        </is>
      </c>
      <c r="D702" t="inlineStr">
        <is>
          <t>QQQQ</t>
        </is>
      </c>
      <c r="K702" t="n">
        <v>8.539999999999999</v>
      </c>
      <c r="L702" t="n">
        <v>8.539999999999999</v>
      </c>
      <c r="X702" t="n">
        <v>9.92</v>
      </c>
      <c r="Z702" t="n">
        <v>10.02</v>
      </c>
      <c r="AA702" t="n">
        <v>10.02</v>
      </c>
      <c r="AB702" t="n">
        <v>10.06</v>
      </c>
    </row>
    <row r="703">
      <c r="A703" t="inlineStr">
        <is>
          <t xml:space="preserve">Mainline ASMs </t>
        </is>
      </c>
      <c r="C703" t="inlineStr">
        <is>
          <t>Billion</t>
        </is>
      </c>
      <c r="D703" t="inlineStr">
        <is>
          <t>QQQQ</t>
        </is>
      </c>
      <c r="K703" t="n">
        <v>239.6</v>
      </c>
      <c r="L703" t="n">
        <v>238.9</v>
      </c>
      <c r="X703" t="n">
        <v>244.7</v>
      </c>
      <c r="Z703" t="n">
        <v>244.9</v>
      </c>
      <c r="AA703" t="n">
        <v>244.8</v>
      </c>
      <c r="AB703" t="n">
        <v>243.5</v>
      </c>
    </row>
    <row r="705">
      <c r="A705" t="inlineStr">
        <is>
          <t>Regional</t>
        </is>
      </c>
    </row>
    <row r="706">
      <c r="A706" t="inlineStr">
        <is>
          <t>Regional operating expenses</t>
        </is>
      </c>
      <c r="C706" t="inlineStr">
        <is>
          <t>Million</t>
        </is>
      </c>
      <c r="D706" t="inlineStr">
        <is>
          <t>QQQQ</t>
        </is>
      </c>
      <c r="K706" t="n">
        <v>6487</v>
      </c>
      <c r="L706" t="n">
        <v>6585</v>
      </c>
      <c r="X706" t="n">
        <v>6252</v>
      </c>
      <c r="Z706" t="n">
        <v>6363</v>
      </c>
      <c r="AA706" t="n">
        <v>6377</v>
      </c>
      <c r="AB706" t="n">
        <v>6474</v>
      </c>
    </row>
    <row r="707">
      <c r="A707" t="inlineStr">
        <is>
          <t>Less regional fuel expense</t>
        </is>
      </c>
      <c r="C707" t="inlineStr">
        <is>
          <t>Million</t>
        </is>
      </c>
      <c r="D707" t="inlineStr">
        <is>
          <t>QQQQ</t>
        </is>
      </c>
      <c r="K707" t="n">
        <v>2042</v>
      </c>
      <c r="L707" t="n">
        <v>2093</v>
      </c>
      <c r="X707" t="n">
        <v>1351</v>
      </c>
      <c r="Z707" t="n">
        <v>1322</v>
      </c>
      <c r="AA707" t="n">
        <v>1299</v>
      </c>
      <c r="AB707" t="n">
        <v>1366</v>
      </c>
    </row>
    <row r="708">
      <c r="A708" t="inlineStr">
        <is>
          <t>Less special items</t>
        </is>
      </c>
      <c r="C708" t="inlineStr">
        <is>
          <t>Million</t>
        </is>
      </c>
      <c r="D708" t="inlineStr">
        <is>
          <t>QQQQ</t>
        </is>
      </c>
      <c r="L708" t="n">
        <v>4</v>
      </c>
      <c r="Z708" t="n">
        <v>2</v>
      </c>
      <c r="AA708" t="n">
        <v>4</v>
      </c>
      <c r="AB708" t="n">
        <v>-2</v>
      </c>
    </row>
    <row r="709">
      <c r="A709" t="inlineStr">
        <is>
          <t>Regional operating expenses excluding fuel and special items</t>
        </is>
      </c>
      <c r="C709" t="inlineStr">
        <is>
          <t>Million</t>
        </is>
      </c>
      <c r="D709" t="inlineStr">
        <is>
          <t>QQQQ</t>
        </is>
      </c>
      <c r="K709" t="n">
        <v>4444</v>
      </c>
      <c r="L709" t="n">
        <v>4488</v>
      </c>
      <c r="X709" t="n">
        <v>4901</v>
      </c>
      <c r="Z709" t="n">
        <v>5039</v>
      </c>
      <c r="AA709" t="n">
        <v>5074</v>
      </c>
      <c r="AB709" t="n">
        <v>5110</v>
      </c>
    </row>
    <row r="710">
      <c r="A710" t="inlineStr">
        <is>
          <t>Regional operating expenses excluding fuel and special items-c</t>
        </is>
      </c>
      <c r="I710">
        <f>I706-SUM(I707:I708)</f>
        <v/>
      </c>
      <c r="K710">
        <f>K706-SUM(K707:K708)</f>
        <v/>
      </c>
      <c r="L710">
        <f>L706-SUM(L707:L708)</f>
        <v/>
      </c>
      <c r="N710">
        <f>N706-SUM(N707:N708)</f>
        <v/>
      </c>
      <c r="S710">
        <f>S706-SUM(S707:S708)</f>
        <v/>
      </c>
      <c r="X710">
        <f>X706-SUM(X707:X708)</f>
        <v/>
      </c>
      <c r="Z710">
        <f>Z706-SUM(Z707:Z708)</f>
        <v/>
      </c>
      <c r="AA710">
        <f>AA706-SUM(AA707:AA708)</f>
        <v/>
      </c>
      <c r="AB710">
        <f>AB706-SUM(AB707:AB708)</f>
        <v/>
      </c>
      <c r="AC710">
        <f>AC706-SUM(AC707:AC708)</f>
        <v/>
      </c>
      <c r="AH710">
        <f>AH706-SUM(AH707:AH708)</f>
        <v/>
      </c>
      <c r="AM710">
        <f>AM706-SUM(AM707:AM708)</f>
        <v/>
      </c>
      <c r="AR710">
        <f>AR706-SUM(AR707:AR708)</f>
        <v/>
      </c>
      <c r="AV710">
        <f>AV706-SUM(AV707:AV708)</f>
        <v/>
      </c>
    </row>
    <row r="711">
      <c r="A711" t="inlineStr">
        <is>
          <t>Sum check</t>
        </is>
      </c>
      <c r="I711">
        <f>I709-I710</f>
        <v/>
      </c>
      <c r="K711">
        <f>K709-K710</f>
        <v/>
      </c>
      <c r="L711">
        <f>L709-L710</f>
        <v/>
      </c>
      <c r="N711">
        <f>N709-N710</f>
        <v/>
      </c>
      <c r="S711">
        <f>S709-S710</f>
        <v/>
      </c>
      <c r="X711">
        <f>X709-X710</f>
        <v/>
      </c>
      <c r="Z711">
        <f>Z709-Z710</f>
        <v/>
      </c>
      <c r="AA711">
        <f>AA709-AA710</f>
        <v/>
      </c>
      <c r="AB711">
        <f>AB709-AB710</f>
        <v/>
      </c>
      <c r="AC711">
        <f>AC709-AC710</f>
        <v/>
      </c>
      <c r="AH711">
        <f>AH709-AH710</f>
        <v/>
      </c>
      <c r="AM711">
        <f>AM709-AM710</f>
        <v/>
      </c>
      <c r="AR711">
        <f>AR709-AR710</f>
        <v/>
      </c>
      <c r="AV711">
        <f>AV709-AV710</f>
        <v/>
      </c>
    </row>
    <row r="713">
      <c r="A713" t="inlineStr">
        <is>
          <t xml:space="preserve">Regional CASM </t>
        </is>
      </c>
      <c r="C713" t="inlineStr">
        <is>
          <t>Actual</t>
        </is>
      </c>
      <c r="D713" t="inlineStr">
        <is>
          <t>QQQQ</t>
        </is>
      </c>
      <c r="K713" t="n">
        <v>22.9</v>
      </c>
      <c r="L713" t="n">
        <v>23.24</v>
      </c>
      <c r="X713" t="n">
        <v>19.81</v>
      </c>
      <c r="Z713" t="n">
        <v>19.61</v>
      </c>
      <c r="AA713" t="n">
        <v>19.52</v>
      </c>
      <c r="AB713" t="n">
        <v>19.87</v>
      </c>
    </row>
    <row r="714">
      <c r="A714" t="inlineStr">
        <is>
          <t xml:space="preserve">Regional CASM excluding fuel and special items Non-GAAP </t>
        </is>
      </c>
      <c r="C714" t="inlineStr">
        <is>
          <t>Actual</t>
        </is>
      </c>
      <c r="D714" t="inlineStr">
        <is>
          <t>QQQQ</t>
        </is>
      </c>
      <c r="K714" t="n">
        <v>15.69</v>
      </c>
      <c r="L714" t="n">
        <v>15.84</v>
      </c>
      <c r="X714" t="n">
        <v>15.53</v>
      </c>
      <c r="Z714" t="n">
        <v>15.53</v>
      </c>
      <c r="AA714" t="n">
        <v>15.53</v>
      </c>
      <c r="AB714" t="n">
        <v>15.69</v>
      </c>
    </row>
    <row r="715">
      <c r="A715" t="inlineStr">
        <is>
          <t xml:space="preserve">Regional ASMs </t>
        </is>
      </c>
      <c r="C715" t="inlineStr">
        <is>
          <t>Billion</t>
        </is>
      </c>
      <c r="D715" t="inlineStr">
        <is>
          <t>QQQQ</t>
        </is>
      </c>
      <c r="K715" t="n">
        <v>28.33</v>
      </c>
      <c r="L715" t="n">
        <v>28.33</v>
      </c>
      <c r="X715" t="n">
        <v>31.56</v>
      </c>
      <c r="Z715" t="n">
        <v>32.45</v>
      </c>
      <c r="AA715" t="n">
        <v>32.67</v>
      </c>
      <c r="AB715" t="n">
        <v>32.58</v>
      </c>
    </row>
    <row r="717">
      <c r="A717" t="inlineStr">
        <is>
          <t>Other revenues</t>
        </is>
      </c>
    </row>
    <row r="718">
      <c r="A718" t="inlineStr">
        <is>
          <t>Other revenues</t>
        </is>
      </c>
      <c r="C718" t="inlineStr">
        <is>
          <t>Million</t>
        </is>
      </c>
      <c r="D718" t="inlineStr">
        <is>
          <t>QQQQ</t>
        </is>
      </c>
      <c r="K718" t="n">
        <v>4520</v>
      </c>
    </row>
    <row r="719">
      <c r="A719" t="inlineStr">
        <is>
          <t>Other revenues excluding special items</t>
        </is>
      </c>
      <c r="C719" t="inlineStr">
        <is>
          <t>Million</t>
        </is>
      </c>
      <c r="D719" t="inlineStr">
        <is>
          <t>QQQQ</t>
        </is>
      </c>
      <c r="K719" t="n">
        <v>4520</v>
      </c>
    </row>
    <row r="720">
      <c r="A720" t="inlineStr">
        <is>
          <t>Interest expense</t>
        </is>
      </c>
    </row>
    <row r="721">
      <c r="A721" t="inlineStr">
        <is>
          <t>Interest expense</t>
        </is>
      </c>
      <c r="C721" t="inlineStr">
        <is>
          <t>Million</t>
        </is>
      </c>
      <c r="D721" t="inlineStr">
        <is>
          <t>QQQQ</t>
        </is>
      </c>
      <c r="K721" t="n">
        <v>897</v>
      </c>
      <c r="L721" t="n">
        <v>889</v>
      </c>
    </row>
    <row r="722">
      <c r="A722" t="inlineStr">
        <is>
          <t>Less special items</t>
        </is>
      </c>
      <c r="C722" t="inlineStr">
        <is>
          <t>Million</t>
        </is>
      </c>
      <c r="D722" t="inlineStr">
        <is>
          <t>QQQQ</t>
        </is>
      </c>
      <c r="L722" t="n">
        <v>31</v>
      </c>
    </row>
    <row r="723">
      <c r="A723" t="inlineStr">
        <is>
          <t>Interest expense excluding special items</t>
        </is>
      </c>
      <c r="C723" t="inlineStr">
        <is>
          <t>Million</t>
        </is>
      </c>
      <c r="D723" t="inlineStr">
        <is>
          <t>QQQQ</t>
        </is>
      </c>
      <c r="K723" t="n">
        <v>897</v>
      </c>
      <c r="L723" t="n">
        <v>858</v>
      </c>
    </row>
    <row r="724">
      <c r="A724" t="inlineStr">
        <is>
          <t>Interest expense excluding special items-c</t>
        </is>
      </c>
      <c r="I724">
        <f>I721-I722</f>
        <v/>
      </c>
      <c r="K724">
        <f>K721-K722</f>
        <v/>
      </c>
      <c r="L724">
        <f>L721-L722</f>
        <v/>
      </c>
      <c r="N724">
        <f>N721-N722</f>
        <v/>
      </c>
      <c r="S724">
        <f>S721-S722</f>
        <v/>
      </c>
      <c r="X724">
        <f>X721-X722</f>
        <v/>
      </c>
      <c r="AC724">
        <f>AC721-AC722</f>
        <v/>
      </c>
      <c r="AH724">
        <f>AH721-AH722</f>
        <v/>
      </c>
      <c r="AM724">
        <f>AM721-AM722</f>
        <v/>
      </c>
      <c r="AR724">
        <f>AR721-AR722</f>
        <v/>
      </c>
      <c r="AV724">
        <f>AV721-AV722</f>
        <v/>
      </c>
    </row>
    <row r="725">
      <c r="A725" t="inlineStr">
        <is>
          <t>Sum check</t>
        </is>
      </c>
      <c r="I725">
        <f>I723-I724</f>
        <v/>
      </c>
      <c r="K725">
        <f>K723-K724</f>
        <v/>
      </c>
      <c r="L725">
        <f>L723-L724</f>
        <v/>
      </c>
      <c r="N725">
        <f>N723-N724</f>
        <v/>
      </c>
      <c r="S725">
        <f>S723-S724</f>
        <v/>
      </c>
      <c r="X725">
        <f>X723-X724</f>
        <v/>
      </c>
      <c r="AC725">
        <f>AC723-AC724</f>
        <v/>
      </c>
      <c r="AH725">
        <f>AH723-AH724</f>
        <v/>
      </c>
      <c r="AM725">
        <f>AM723-AM724</f>
        <v/>
      </c>
      <c r="AR725">
        <f>AR723-AR724</f>
        <v/>
      </c>
      <c r="AV725">
        <f>AV723-AV724</f>
        <v/>
      </c>
    </row>
    <row r="727">
      <c r="A727" t="inlineStr">
        <is>
          <t>Other non-operating (income)/expense</t>
        </is>
      </c>
    </row>
    <row r="728">
      <c r="A728" t="inlineStr">
        <is>
          <t>Other non-operating income/expense</t>
        </is>
      </c>
      <c r="C728" t="inlineStr">
        <is>
          <t>Million</t>
        </is>
      </c>
      <c r="D728" t="inlineStr">
        <is>
          <t>QQQQ</t>
        </is>
      </c>
      <c r="K728" t="n">
        <v>16</v>
      </c>
      <c r="L728" t="n">
        <v>40</v>
      </c>
      <c r="X728" t="n">
        <v>-1</v>
      </c>
      <c r="Z728" t="n">
        <v>5</v>
      </c>
      <c r="AA728" t="n">
        <v>0</v>
      </c>
      <c r="AB728" t="n">
        <v>-11</v>
      </c>
    </row>
    <row r="729">
      <c r="A729" t="inlineStr">
        <is>
          <t>Less special items</t>
        </is>
      </c>
      <c r="C729" t="inlineStr">
        <is>
          <t>Million</t>
        </is>
      </c>
      <c r="D729" t="inlineStr">
        <is>
          <t>QQQQ</t>
        </is>
      </c>
      <c r="L729" t="n">
        <v>56</v>
      </c>
      <c r="Z729" t="n">
        <v>5</v>
      </c>
      <c r="AA729" t="n">
        <v>7</v>
      </c>
      <c r="AB729" t="n">
        <v>10</v>
      </c>
    </row>
    <row r="730">
      <c r="A730" t="inlineStr">
        <is>
          <t>Other non-operating income/expense excluding special items</t>
        </is>
      </c>
      <c r="C730" t="inlineStr">
        <is>
          <t>Million</t>
        </is>
      </c>
      <c r="D730" t="inlineStr">
        <is>
          <t>QQQQ</t>
        </is>
      </c>
      <c r="K730" t="n">
        <v>16</v>
      </c>
      <c r="L730" t="n">
        <v>-16</v>
      </c>
      <c r="X730" t="n">
        <v>-1</v>
      </c>
      <c r="AA730" t="n">
        <v>-8</v>
      </c>
      <c r="AB730" t="n">
        <v>-22</v>
      </c>
    </row>
    <row r="731">
      <c r="A731" t="inlineStr">
        <is>
          <t>Other non-operating income/expense excluding special items-c</t>
        </is>
      </c>
      <c r="I731">
        <f>I728-I729</f>
        <v/>
      </c>
      <c r="K731">
        <f>K728-K729</f>
        <v/>
      </c>
      <c r="L731">
        <f>L728-L729</f>
        <v/>
      </c>
      <c r="N731">
        <f>N728-N729</f>
        <v/>
      </c>
      <c r="S731">
        <f>S728-S729</f>
        <v/>
      </c>
      <c r="X731">
        <f>X728-X729</f>
        <v/>
      </c>
      <c r="AA731">
        <f>AA728-AA729</f>
        <v/>
      </c>
      <c r="AB731">
        <f>AB728-AB729</f>
        <v/>
      </c>
      <c r="AC731">
        <f>AC728-AC729</f>
        <v/>
      </c>
      <c r="AH731">
        <f>AH728-AH729</f>
        <v/>
      </c>
      <c r="AM731">
        <f>AM728-AM729</f>
        <v/>
      </c>
      <c r="AR731">
        <f>AR728-AR729</f>
        <v/>
      </c>
      <c r="AV731">
        <f>AV728-AV729</f>
        <v/>
      </c>
    </row>
    <row r="732">
      <c r="A732" t="inlineStr">
        <is>
          <t>Sum check</t>
        </is>
      </c>
      <c r="I732">
        <f>I730-I731</f>
        <v/>
      </c>
      <c r="K732">
        <f>K730-K731</f>
        <v/>
      </c>
      <c r="L732">
        <f>L730-L731</f>
        <v/>
      </c>
      <c r="N732">
        <f>N730-N731</f>
        <v/>
      </c>
      <c r="S732">
        <f>S730-S731</f>
        <v/>
      </c>
      <c r="X732">
        <f>X730-X731</f>
        <v/>
      </c>
      <c r="AA732">
        <f>AA730-AA731</f>
        <v/>
      </c>
      <c r="AB732">
        <f>AB730-AB731</f>
        <v/>
      </c>
      <c r="AC732">
        <f>AC730-AC731</f>
        <v/>
      </c>
      <c r="AH732">
        <f>AH730-AH731</f>
        <v/>
      </c>
      <c r="AM732">
        <f>AM730-AM731</f>
        <v/>
      </c>
      <c r="AR732">
        <f>AR730-AR731</f>
        <v/>
      </c>
      <c r="AV732">
        <f>AV730-AV731</f>
        <v/>
      </c>
    </row>
    <row r="734">
      <c r="A734" t="inlineStr">
        <is>
          <t>High</t>
        </is>
      </c>
    </row>
    <row r="735">
      <c r="A735" t="inlineStr">
        <is>
          <t>Mainline</t>
        </is>
      </c>
    </row>
    <row r="736">
      <c r="A736" t="inlineStr">
        <is>
          <t>Mainline operating expenses</t>
        </is>
      </c>
      <c r="C736" t="inlineStr">
        <is>
          <t>Million</t>
        </is>
      </c>
      <c r="D736" t="inlineStr">
        <is>
          <t>QQQQ</t>
        </is>
      </c>
      <c r="K736" t="n">
        <v>31930</v>
      </c>
      <c r="L736" t="n">
        <v>31824</v>
      </c>
      <c r="X736" t="n">
        <v>31073</v>
      </c>
      <c r="Z736" t="n">
        <v>31101</v>
      </c>
      <c r="AA736" t="n">
        <v>31163</v>
      </c>
      <c r="AB736" t="n">
        <v>31498</v>
      </c>
    </row>
    <row r="737">
      <c r="A737" t="inlineStr">
        <is>
          <t>Less mainline fuel</t>
        </is>
      </c>
      <c r="C737" t="inlineStr">
        <is>
          <t>Million</t>
        </is>
      </c>
      <c r="D737" t="inlineStr">
        <is>
          <t>QQQQ</t>
        </is>
      </c>
      <c r="K737" t="n">
        <v>11073</v>
      </c>
      <c r="L737" t="n">
        <v>11141</v>
      </c>
      <c r="X737" t="n">
        <v>6328</v>
      </c>
      <c r="Z737" t="n">
        <v>5983</v>
      </c>
      <c r="AA737" t="n">
        <v>5854</v>
      </c>
      <c r="AB737" t="n">
        <v>6093</v>
      </c>
    </row>
    <row r="738">
      <c r="A738" t="inlineStr">
        <is>
          <t>Less special items</t>
        </is>
      </c>
      <c r="C738" t="inlineStr">
        <is>
          <t>Million</t>
        </is>
      </c>
      <c r="D738" t="inlineStr">
        <is>
          <t>QQQQ</t>
        </is>
      </c>
      <c r="L738" t="n">
        <v>-137</v>
      </c>
      <c r="Z738" t="n">
        <v>119</v>
      </c>
      <c r="AA738" t="n">
        <v>320</v>
      </c>
      <c r="AB738" t="n">
        <v>433</v>
      </c>
    </row>
    <row r="739">
      <c r="A739" t="inlineStr">
        <is>
          <t>Mainline operating expense excluding fuel, special items and profit sharing</t>
        </is>
      </c>
      <c r="C739" t="inlineStr">
        <is>
          <t>Million</t>
        </is>
      </c>
      <c r="D739" t="inlineStr">
        <is>
          <t>QQQQ</t>
        </is>
      </c>
      <c r="K739" t="n">
        <v>20857</v>
      </c>
      <c r="L739" t="n">
        <v>20820</v>
      </c>
      <c r="X739" t="n">
        <v>24745</v>
      </c>
      <c r="Z739" t="n">
        <v>24999</v>
      </c>
      <c r="AA739" t="n">
        <v>24989</v>
      </c>
      <c r="AB739" t="n">
        <v>24972</v>
      </c>
    </row>
    <row r="740">
      <c r="A740" t="inlineStr">
        <is>
          <t>Mainline operating expense excluding fuel, special items and profit sharing-c</t>
        </is>
      </c>
      <c r="I740">
        <f>I736-SUM(I737:I738)</f>
        <v/>
      </c>
      <c r="K740">
        <f>K736-SUM(K737:K738)</f>
        <v/>
      </c>
      <c r="L740">
        <f>L736-SUM(L737:L738)</f>
        <v/>
      </c>
      <c r="N740">
        <f>N736-SUM(N737:N738)</f>
        <v/>
      </c>
      <c r="S740">
        <f>S736-SUM(S737:S738)</f>
        <v/>
      </c>
      <c r="X740">
        <f>X736-SUM(X737:X738)</f>
        <v/>
      </c>
      <c r="Z740">
        <f>Z736-SUM(Z737:Z738)</f>
        <v/>
      </c>
      <c r="AA740">
        <f>AA736-SUM(AA737:AA738)</f>
        <v/>
      </c>
      <c r="AB740">
        <f>AB736-SUM(AB737:AB738)</f>
        <v/>
      </c>
      <c r="AC740">
        <f>AC736-SUM(AC737:AC738)</f>
        <v/>
      </c>
      <c r="AH740">
        <f>AH736-SUM(AH737:AH738)</f>
        <v/>
      </c>
      <c r="AM740">
        <f>AM736-SUM(AM737:AM738)</f>
        <v/>
      </c>
      <c r="AR740">
        <f>AR736-SUM(AR737:AR738)</f>
        <v/>
      </c>
      <c r="AV740">
        <f>AV736-SUM(AV737:AV738)</f>
        <v/>
      </c>
    </row>
    <row r="741">
      <c r="A741" t="inlineStr">
        <is>
          <t>Sum check</t>
        </is>
      </c>
      <c r="I741">
        <f>I739-I740</f>
        <v/>
      </c>
      <c r="K741">
        <f>K739-K740</f>
        <v/>
      </c>
      <c r="L741">
        <f>L739-L740</f>
        <v/>
      </c>
      <c r="N741">
        <f>N739-N740</f>
        <v/>
      </c>
      <c r="S741">
        <f>S739-S740</f>
        <v/>
      </c>
      <c r="X741">
        <f>X739-X740</f>
        <v/>
      </c>
      <c r="Z741">
        <f>Z739-Z740</f>
        <v/>
      </c>
      <c r="AA741">
        <f>AA739-AA740</f>
        <v/>
      </c>
      <c r="AB741">
        <f>AB739-AB740</f>
        <v/>
      </c>
      <c r="AC741">
        <f>AC739-AC740</f>
        <v/>
      </c>
      <c r="AH741">
        <f>AH739-AH740</f>
        <v/>
      </c>
      <c r="AM741">
        <f>AM739-AM740</f>
        <v/>
      </c>
      <c r="AR741">
        <f>AR739-AR740</f>
        <v/>
      </c>
      <c r="AV741">
        <f>AV739-AV740</f>
        <v/>
      </c>
    </row>
    <row r="743">
      <c r="A743" t="inlineStr">
        <is>
          <t xml:space="preserve">Mainline CASM </t>
        </is>
      </c>
      <c r="C743" t="inlineStr">
        <is>
          <t>Actual</t>
        </is>
      </c>
      <c r="D743" t="inlineStr">
        <is>
          <t>QQQQ</t>
        </is>
      </c>
      <c r="K743" t="n">
        <v>13.33</v>
      </c>
      <c r="L743" t="n">
        <v>13.32</v>
      </c>
      <c r="X743" t="n">
        <v>12.7</v>
      </c>
      <c r="Z743" t="n">
        <v>12.7</v>
      </c>
      <c r="AA743" t="n">
        <v>12.73</v>
      </c>
      <c r="AB743" t="n">
        <v>12.94</v>
      </c>
    </row>
    <row r="744">
      <c r="A744" t="inlineStr">
        <is>
          <t>Mainline CASM excluding fuel, special items and profit sharing (Non-GAAP)</t>
        </is>
      </c>
      <c r="C744" t="inlineStr">
        <is>
          <t>Actual</t>
        </is>
      </c>
      <c r="D744" t="inlineStr">
        <is>
          <t>QQQQ</t>
        </is>
      </c>
      <c r="K744" t="n">
        <v>8.699999999999999</v>
      </c>
      <c r="L744" t="n">
        <v>8.710000000000001</v>
      </c>
      <c r="X744" t="n">
        <v>10.11</v>
      </c>
      <c r="Z744" t="n">
        <v>10.21</v>
      </c>
      <c r="AA744" t="n">
        <v>10.21</v>
      </c>
      <c r="AB744" t="n">
        <v>10.26</v>
      </c>
    </row>
    <row r="745">
      <c r="A745" t="inlineStr">
        <is>
          <t xml:space="preserve">Mainline ASMs </t>
        </is>
      </c>
      <c r="C745" t="inlineStr">
        <is>
          <t>Billion</t>
        </is>
      </c>
      <c r="D745" t="inlineStr">
        <is>
          <t>QQQQ</t>
        </is>
      </c>
      <c r="K745" t="n">
        <v>239.6</v>
      </c>
      <c r="L745" t="n">
        <v>238.9</v>
      </c>
      <c r="X745" t="n">
        <v>244.7</v>
      </c>
      <c r="Z745" t="n">
        <v>244.9</v>
      </c>
      <c r="AA745" t="n">
        <v>244.8</v>
      </c>
      <c r="AB745" t="n">
        <v>243.5</v>
      </c>
    </row>
    <row r="747">
      <c r="A747" t="inlineStr">
        <is>
          <t>Regional</t>
        </is>
      </c>
    </row>
    <row r="748">
      <c r="A748" t="inlineStr">
        <is>
          <t>Regional operating expenses</t>
        </is>
      </c>
      <c r="C748" t="inlineStr">
        <is>
          <t>Million</t>
        </is>
      </c>
      <c r="D748" t="inlineStr">
        <is>
          <t>QQQQ</t>
        </is>
      </c>
      <c r="K748" t="n">
        <v>6608</v>
      </c>
      <c r="L748" t="n">
        <v>6698</v>
      </c>
      <c r="X748" t="n">
        <v>6387</v>
      </c>
      <c r="Z748" t="n">
        <v>6493</v>
      </c>
      <c r="AA748" t="n">
        <v>6498</v>
      </c>
      <c r="AB748" t="n">
        <v>6585</v>
      </c>
    </row>
    <row r="749">
      <c r="A749" t="inlineStr">
        <is>
          <t>Less regional fuel expense</t>
        </is>
      </c>
      <c r="C749" t="inlineStr">
        <is>
          <t>Million</t>
        </is>
      </c>
      <c r="D749" t="inlineStr">
        <is>
          <t>QQQQ</t>
        </is>
      </c>
      <c r="K749" t="n">
        <v>2077</v>
      </c>
      <c r="L749" t="n">
        <v>2119</v>
      </c>
      <c r="X749" t="n">
        <v>1388</v>
      </c>
      <c r="Z749" t="n">
        <v>1351</v>
      </c>
      <c r="AA749" t="n">
        <v>1319</v>
      </c>
      <c r="AB749" t="n">
        <v>1375</v>
      </c>
    </row>
    <row r="750">
      <c r="A750" t="inlineStr">
        <is>
          <t>Less special items</t>
        </is>
      </c>
      <c r="C750" t="inlineStr">
        <is>
          <t>Million</t>
        </is>
      </c>
      <c r="D750" t="inlineStr">
        <is>
          <t>QQQQ</t>
        </is>
      </c>
      <c r="L750" t="n">
        <v>4</v>
      </c>
      <c r="Z750" t="n">
        <v>2</v>
      </c>
      <c r="AA750" t="n">
        <v>4</v>
      </c>
      <c r="AB750" t="n">
        <v>-2</v>
      </c>
    </row>
    <row r="751">
      <c r="A751" t="inlineStr">
        <is>
          <t>Regional operating expenses excluding fuel and special items</t>
        </is>
      </c>
      <c r="C751" t="inlineStr">
        <is>
          <t>Million</t>
        </is>
      </c>
      <c r="D751" t="inlineStr">
        <is>
          <t>QQQQ</t>
        </is>
      </c>
      <c r="K751" t="n">
        <v>4531</v>
      </c>
      <c r="L751" t="n">
        <v>4575</v>
      </c>
      <c r="X751" t="n">
        <v>4999</v>
      </c>
      <c r="Z751" t="n">
        <v>5140</v>
      </c>
      <c r="AA751" t="n">
        <v>5175</v>
      </c>
      <c r="AB751" t="n">
        <v>5211</v>
      </c>
    </row>
    <row r="752">
      <c r="A752" t="inlineStr">
        <is>
          <t>Regional operating expenses excluding fuel and special items-c</t>
        </is>
      </c>
      <c r="I752">
        <f>I748-SUM(I749:I750)</f>
        <v/>
      </c>
      <c r="K752">
        <f>K748-SUM(K749:K750)</f>
        <v/>
      </c>
      <c r="L752">
        <f>L748-SUM(L749:L750)</f>
        <v/>
      </c>
      <c r="N752">
        <f>N748-SUM(N749:N750)</f>
        <v/>
      </c>
      <c r="S752">
        <f>S748-SUM(S749:S750)</f>
        <v/>
      </c>
      <c r="X752">
        <f>X748-SUM(X749:X750)</f>
        <v/>
      </c>
      <c r="Z752">
        <f>Z748-SUM(Z749:Z750)</f>
        <v/>
      </c>
      <c r="AA752">
        <f>AA748-SUM(AA749:AA750)</f>
        <v/>
      </c>
      <c r="AB752">
        <f>AB748-SUM(AB749:AB750)</f>
        <v/>
      </c>
      <c r="AC752">
        <f>AC748-SUM(AC749:AC750)</f>
        <v/>
      </c>
      <c r="AH752">
        <f>AH748-SUM(AH749:AH750)</f>
        <v/>
      </c>
      <c r="AM752">
        <f>AM748-SUM(AM749:AM750)</f>
        <v/>
      </c>
      <c r="AR752">
        <f>AR748-SUM(AR749:AR750)</f>
        <v/>
      </c>
      <c r="AV752">
        <f>AV748-SUM(AV749:AV750)</f>
        <v/>
      </c>
    </row>
    <row r="753">
      <c r="A753" t="inlineStr">
        <is>
          <t>Sum check</t>
        </is>
      </c>
      <c r="I753">
        <f>I751-I752</f>
        <v/>
      </c>
      <c r="K753">
        <f>K751-K752</f>
        <v/>
      </c>
      <c r="L753">
        <f>L751-L752</f>
        <v/>
      </c>
      <c r="N753">
        <f>N751-N752</f>
        <v/>
      </c>
      <c r="S753">
        <f>S751-S752</f>
        <v/>
      </c>
      <c r="X753">
        <f>X751-X752</f>
        <v/>
      </c>
      <c r="Z753">
        <f>Z751-Z752</f>
        <v/>
      </c>
      <c r="AA753">
        <f>AA751-AA752</f>
        <v/>
      </c>
      <c r="AB753">
        <f>AB751-AB752</f>
        <v/>
      </c>
      <c r="AC753">
        <f>AC751-AC752</f>
        <v/>
      </c>
      <c r="AH753">
        <f>AH751-AH752</f>
        <v/>
      </c>
      <c r="AM753">
        <f>AM751-AM752</f>
        <v/>
      </c>
      <c r="AR753">
        <f>AR751-AR752</f>
        <v/>
      </c>
      <c r="AV753">
        <f>AV751-AV752</f>
        <v/>
      </c>
    </row>
    <row r="755">
      <c r="A755" t="inlineStr">
        <is>
          <t xml:space="preserve">Regional CASM </t>
        </is>
      </c>
      <c r="C755" t="inlineStr">
        <is>
          <t>Actual</t>
        </is>
      </c>
      <c r="D755" t="inlineStr">
        <is>
          <t>QQQQ</t>
        </is>
      </c>
      <c r="K755" t="n">
        <v>23.33</v>
      </c>
      <c r="L755" t="n">
        <v>23.64</v>
      </c>
      <c r="X755" t="n">
        <v>20.24</v>
      </c>
      <c r="Z755" t="n">
        <v>20.01</v>
      </c>
      <c r="AA755" t="n">
        <v>19.89</v>
      </c>
      <c r="AB755" t="n">
        <v>20.21</v>
      </c>
    </row>
    <row r="756">
      <c r="A756" t="inlineStr">
        <is>
          <t xml:space="preserve">Regional CASM excluding fuel and special items Non-GAAP </t>
        </is>
      </c>
      <c r="C756" t="inlineStr">
        <is>
          <t>Actual</t>
        </is>
      </c>
      <c r="D756" t="inlineStr">
        <is>
          <t>QQQQ</t>
        </is>
      </c>
      <c r="K756" t="n">
        <v>16</v>
      </c>
      <c r="L756" t="n">
        <v>16.15</v>
      </c>
      <c r="X756" t="n">
        <v>15.84</v>
      </c>
      <c r="Z756" t="n">
        <v>15.84</v>
      </c>
      <c r="AA756" t="n">
        <v>15.84</v>
      </c>
      <c r="AB756" t="n">
        <v>16</v>
      </c>
    </row>
    <row r="757">
      <c r="A757" t="inlineStr">
        <is>
          <t xml:space="preserve">Regional ASMs </t>
        </is>
      </c>
      <c r="C757" t="inlineStr">
        <is>
          <t>Billion</t>
        </is>
      </c>
      <c r="D757" t="inlineStr">
        <is>
          <t>QQQQ</t>
        </is>
      </c>
      <c r="K757" t="n">
        <v>28.33</v>
      </c>
      <c r="L757" t="n">
        <v>28.33</v>
      </c>
      <c r="X757" t="n">
        <v>31.56</v>
      </c>
      <c r="Z757" t="n">
        <v>32.45</v>
      </c>
      <c r="AA757" t="n">
        <v>32.67</v>
      </c>
      <c r="AB757" t="n">
        <v>32.58</v>
      </c>
    </row>
    <row r="759">
      <c r="A759" t="inlineStr">
        <is>
          <t>Other revenues</t>
        </is>
      </c>
    </row>
    <row r="760">
      <c r="A760" t="inlineStr">
        <is>
          <t>Other revenues</t>
        </is>
      </c>
      <c r="C760" t="inlineStr">
        <is>
          <t>Million</t>
        </is>
      </c>
      <c r="D760" t="inlineStr">
        <is>
          <t>QQQQ</t>
        </is>
      </c>
      <c r="K760" t="n">
        <v>4520</v>
      </c>
    </row>
    <row r="761">
      <c r="A761" t="inlineStr">
        <is>
          <t>Other revenues excluding special items</t>
        </is>
      </c>
      <c r="C761" t="inlineStr">
        <is>
          <t>Million</t>
        </is>
      </c>
      <c r="D761" t="inlineStr">
        <is>
          <t>QQQQ</t>
        </is>
      </c>
      <c r="K761" t="n">
        <v>4520</v>
      </c>
    </row>
    <row r="763">
      <c r="A763" t="inlineStr">
        <is>
          <t>Interest expense</t>
        </is>
      </c>
    </row>
    <row r="764">
      <c r="A764" t="inlineStr">
        <is>
          <t>Interest expense</t>
        </is>
      </c>
      <c r="C764" t="inlineStr">
        <is>
          <t>Million</t>
        </is>
      </c>
      <c r="D764" t="inlineStr">
        <is>
          <t>QQQQ</t>
        </is>
      </c>
      <c r="K764" t="n">
        <v>897</v>
      </c>
      <c r="L764" t="n">
        <v>889</v>
      </c>
    </row>
    <row r="765">
      <c r="A765" t="inlineStr">
        <is>
          <t>Less special items</t>
        </is>
      </c>
      <c r="C765" t="inlineStr">
        <is>
          <t>Million</t>
        </is>
      </c>
      <c r="D765" t="inlineStr">
        <is>
          <t>QQQQ</t>
        </is>
      </c>
      <c r="L765" t="n">
        <v>31</v>
      </c>
    </row>
    <row r="766">
      <c r="A766" t="inlineStr">
        <is>
          <t>Interest expense excluding special items</t>
        </is>
      </c>
      <c r="C766" t="inlineStr">
        <is>
          <t>Million</t>
        </is>
      </c>
      <c r="D766" t="inlineStr">
        <is>
          <t>QQQQ</t>
        </is>
      </c>
      <c r="K766" t="n">
        <v>897</v>
      </c>
      <c r="L766" t="n">
        <v>858</v>
      </c>
    </row>
    <row r="767">
      <c r="A767" t="inlineStr">
        <is>
          <t>Interest expense excluding special items-c</t>
        </is>
      </c>
      <c r="I767">
        <f>I764-I765</f>
        <v/>
      </c>
      <c r="K767">
        <f>K764-K765</f>
        <v/>
      </c>
      <c r="L767">
        <f>L764-L765</f>
        <v/>
      </c>
      <c r="N767">
        <f>N764-N765</f>
        <v/>
      </c>
      <c r="S767">
        <f>S764-S765</f>
        <v/>
      </c>
      <c r="X767">
        <f>X764-X765</f>
        <v/>
      </c>
      <c r="AC767">
        <f>AC764-AC765</f>
        <v/>
      </c>
      <c r="AH767">
        <f>AH764-AH765</f>
        <v/>
      </c>
      <c r="AM767">
        <f>AM764-AM765</f>
        <v/>
      </c>
      <c r="AR767">
        <f>AR764-AR765</f>
        <v/>
      </c>
      <c r="AV767">
        <f>AV764-AV765</f>
        <v/>
      </c>
    </row>
    <row r="768">
      <c r="A768" t="inlineStr">
        <is>
          <t>Sum check</t>
        </is>
      </c>
      <c r="I768">
        <f>I766-I767</f>
        <v/>
      </c>
      <c r="K768">
        <f>K766-K767</f>
        <v/>
      </c>
      <c r="L768">
        <f>L766-L767</f>
        <v/>
      </c>
      <c r="N768">
        <f>N766-N767</f>
        <v/>
      </c>
      <c r="S768">
        <f>S766-S767</f>
        <v/>
      </c>
      <c r="X768">
        <f>X766-X767</f>
        <v/>
      </c>
      <c r="AC768">
        <f>AC766-AC767</f>
        <v/>
      </c>
      <c r="AH768">
        <f>AH766-AH767</f>
        <v/>
      </c>
      <c r="AM768">
        <f>AM766-AM767</f>
        <v/>
      </c>
      <c r="AR768">
        <f>AR766-AR767</f>
        <v/>
      </c>
      <c r="AV768">
        <f>AV766-AV767</f>
        <v/>
      </c>
    </row>
    <row r="770">
      <c r="A770" t="inlineStr">
        <is>
          <t>Other non-operating (income)/expense</t>
        </is>
      </c>
    </row>
    <row r="771">
      <c r="A771" t="inlineStr">
        <is>
          <t>Other non-operating income/expense</t>
        </is>
      </c>
      <c r="C771" t="inlineStr">
        <is>
          <t>Million</t>
        </is>
      </c>
      <c r="D771" t="inlineStr">
        <is>
          <t>QQQQ</t>
        </is>
      </c>
      <c r="K771" t="n">
        <v>16</v>
      </c>
      <c r="L771" t="n">
        <v>40</v>
      </c>
      <c r="X771" t="n">
        <v>-1</v>
      </c>
      <c r="Z771" t="n">
        <v>5</v>
      </c>
      <c r="AA771" t="n">
        <v>0</v>
      </c>
      <c r="AB771" t="n">
        <v>-11</v>
      </c>
    </row>
    <row r="772">
      <c r="A772" t="inlineStr">
        <is>
          <t>Less special items</t>
        </is>
      </c>
      <c r="C772" t="inlineStr">
        <is>
          <t>Million</t>
        </is>
      </c>
      <c r="D772" t="inlineStr">
        <is>
          <t>QQQQ</t>
        </is>
      </c>
      <c r="L772" t="n">
        <v>56</v>
      </c>
      <c r="Z772" t="n">
        <v>5</v>
      </c>
      <c r="AA772" t="n">
        <v>7</v>
      </c>
      <c r="AB772" t="n">
        <v>10</v>
      </c>
    </row>
    <row r="773">
      <c r="A773" t="inlineStr">
        <is>
          <t>Other non-operating income/expense excluding special items</t>
        </is>
      </c>
      <c r="C773" t="inlineStr">
        <is>
          <t>Million</t>
        </is>
      </c>
      <c r="D773" t="inlineStr">
        <is>
          <t>QQQQ</t>
        </is>
      </c>
      <c r="K773" t="n">
        <v>16</v>
      </c>
      <c r="L773" t="n">
        <v>-16</v>
      </c>
      <c r="X773" t="n">
        <v>-1</v>
      </c>
      <c r="AA773" t="n">
        <v>-8</v>
      </c>
      <c r="AB773" t="n">
        <v>-22</v>
      </c>
    </row>
    <row r="774">
      <c r="A774" t="inlineStr">
        <is>
          <t>Other non-operating income/expense excluding special items-c</t>
        </is>
      </c>
      <c r="I774">
        <f>I771-I772</f>
        <v/>
      </c>
      <c r="K774">
        <f>K771-K772</f>
        <v/>
      </c>
      <c r="L774">
        <f>L771-L772</f>
        <v/>
      </c>
      <c r="N774">
        <f>N771-N772</f>
        <v/>
      </c>
      <c r="S774">
        <f>S771-S772</f>
        <v/>
      </c>
      <c r="X774">
        <f>X771-X772</f>
        <v/>
      </c>
      <c r="AA774">
        <f>AA771-AA772</f>
        <v/>
      </c>
      <c r="AB774">
        <f>AB771-AB772</f>
        <v/>
      </c>
      <c r="AC774">
        <f>AC771-AC772</f>
        <v/>
      </c>
      <c r="AH774">
        <f>AH771-AH772</f>
        <v/>
      </c>
      <c r="AM774">
        <f>AM771-AM772</f>
        <v/>
      </c>
      <c r="AR774">
        <f>AR771-AR772</f>
        <v/>
      </c>
      <c r="AV774">
        <f>AV771-AV772</f>
        <v/>
      </c>
    </row>
    <row r="775">
      <c r="A775" t="inlineStr">
        <is>
          <t>Sum check</t>
        </is>
      </c>
      <c r="I775">
        <f>I773-I774</f>
        <v/>
      </c>
      <c r="K775">
        <f>K773-K774</f>
        <v/>
      </c>
      <c r="L775">
        <f>L773-L774</f>
        <v/>
      </c>
      <c r="N775">
        <f>N773-N774</f>
        <v/>
      </c>
      <c r="S775">
        <f>S773-S774</f>
        <v/>
      </c>
      <c r="X775">
        <f>X773-X774</f>
        <v/>
      </c>
      <c r="AA775">
        <f>AA773-AA774</f>
        <v/>
      </c>
      <c r="AB775">
        <f>AB773-AB774</f>
        <v/>
      </c>
      <c r="AC775">
        <f>AC773-AC774</f>
        <v/>
      </c>
      <c r="AH775">
        <f>AH773-AH774</f>
        <v/>
      </c>
      <c r="AM775">
        <f>AM773-AM774</f>
        <v/>
      </c>
      <c r="AR775">
        <f>AR773-AR774</f>
        <v/>
      </c>
      <c r="AV775">
        <f>AV773-AV774</f>
        <v/>
      </c>
    </row>
    <row r="777">
      <c r="A777" t="inlineStr">
        <is>
          <t>American Airlines Group Inc. GAAP to Non-GAAP reconciliation</t>
        </is>
      </c>
    </row>
    <row r="778">
      <c r="A778" t="inlineStr">
        <is>
          <t>Quarterly guidance</t>
        </is>
      </c>
    </row>
    <row r="779">
      <c r="A779" t="inlineStr">
        <is>
          <t>Low</t>
        </is>
      </c>
    </row>
    <row r="780">
      <c r="A780" t="inlineStr">
        <is>
          <t>Consolidated operating expenses</t>
        </is>
      </c>
      <c r="C780" t="inlineStr">
        <is>
          <t>Million</t>
        </is>
      </c>
      <c r="D780" t="inlineStr">
        <is>
          <t>QQQQ</t>
        </is>
      </c>
      <c r="AC780" t="n">
        <v>9837</v>
      </c>
      <c r="AE780" t="n">
        <v>10431</v>
      </c>
      <c r="AF780" t="n">
        <v>10586</v>
      </c>
      <c r="AG780" t="n">
        <v>10168</v>
      </c>
      <c r="AH780" t="n">
        <v>9972</v>
      </c>
      <c r="AJ780" t="n">
        <v>10697</v>
      </c>
      <c r="AK780" t="n">
        <v>10866</v>
      </c>
      <c r="AL780" t="n">
        <v>10301</v>
      </c>
      <c r="AM780" t="n">
        <v>10460</v>
      </c>
      <c r="AT780" t="n">
        <v>8731</v>
      </c>
      <c r="AU780" t="n">
        <v>9461</v>
      </c>
      <c r="AV780" t="n">
        <v>10118</v>
      </c>
      <c r="AW780" t="n">
        <v>10039</v>
      </c>
      <c r="AY780" t="n">
        <v>11874</v>
      </c>
      <c r="AZ780" t="n">
        <v>12434</v>
      </c>
      <c r="BA780" t="n">
        <v>11655</v>
      </c>
      <c r="BB780" t="n">
        <v>11525</v>
      </c>
      <c r="BD780" t="n">
        <v>11743</v>
      </c>
      <c r="BE780" t="n">
        <v>12040</v>
      </c>
      <c r="BF780" t="n">
        <v>12352</v>
      </c>
    </row>
    <row r="781">
      <c r="A781" t="inlineStr">
        <is>
          <t>Less fuel expense</t>
        </is>
      </c>
      <c r="C781" t="inlineStr">
        <is>
          <t>Million</t>
        </is>
      </c>
      <c r="D781" t="inlineStr">
        <is>
          <t>QQQQ</t>
        </is>
      </c>
      <c r="AC781" t="n">
        <v>2159</v>
      </c>
      <c r="AE781" t="n">
        <v>2511</v>
      </c>
      <c r="AF781" t="n">
        <v>2651</v>
      </c>
      <c r="AG781" t="n">
        <v>2489</v>
      </c>
      <c r="AH781" t="n">
        <v>2035</v>
      </c>
      <c r="AJ781" t="n">
        <v>2470</v>
      </c>
      <c r="AK781" t="n">
        <v>2476</v>
      </c>
      <c r="AL781" t="n">
        <v>2195</v>
      </c>
      <c r="AM781" t="n">
        <v>2170</v>
      </c>
      <c r="AT781" t="n">
        <v>1606</v>
      </c>
      <c r="AU781" t="n">
        <v>2024</v>
      </c>
      <c r="AV781" t="n">
        <v>2357</v>
      </c>
      <c r="AW781" t="n">
        <v>2251</v>
      </c>
      <c r="AY781" t="n">
        <v>3637</v>
      </c>
      <c r="AZ781" t="n">
        <v>3879</v>
      </c>
      <c r="BA781" t="n">
        <v>3475</v>
      </c>
      <c r="BB781" t="n">
        <v>3180</v>
      </c>
      <c r="BD781" t="n">
        <v>2756</v>
      </c>
      <c r="BE781" t="n">
        <v>2780</v>
      </c>
      <c r="BF781" t="n">
        <v>3161</v>
      </c>
    </row>
    <row r="782">
      <c r="A782" t="inlineStr">
        <is>
          <t>Consolidated operating expense excluding fuel and special items</t>
        </is>
      </c>
      <c r="C782" t="inlineStr">
        <is>
          <t>Million</t>
        </is>
      </c>
      <c r="D782" t="inlineStr">
        <is>
          <t>QQQQ</t>
        </is>
      </c>
      <c r="AC782" t="n">
        <v>7678</v>
      </c>
      <c r="AE782" t="n">
        <v>7920</v>
      </c>
      <c r="AF782" t="n">
        <v>7935</v>
      </c>
      <c r="AG782" t="n">
        <v>7679</v>
      </c>
      <c r="AH782" t="n">
        <v>7937</v>
      </c>
      <c r="AJ782" t="n">
        <v>8227</v>
      </c>
      <c r="AK782" t="n">
        <v>8389</v>
      </c>
      <c r="AL782" t="n">
        <v>8106</v>
      </c>
      <c r="AM782" t="n">
        <v>8290</v>
      </c>
      <c r="AT782" t="n">
        <v>7125</v>
      </c>
      <c r="AU782" t="n">
        <v>7436</v>
      </c>
      <c r="AV782" t="n">
        <v>7761</v>
      </c>
      <c r="AW782" t="n">
        <v>7788</v>
      </c>
      <c r="AY782" t="n">
        <v>8237</v>
      </c>
      <c r="AZ782" t="n">
        <v>8554</v>
      </c>
      <c r="BA782" t="n">
        <v>8180</v>
      </c>
      <c r="BB782" t="n">
        <v>8345</v>
      </c>
      <c r="BD782" t="n">
        <v>8987</v>
      </c>
      <c r="BE782" t="n">
        <v>9260</v>
      </c>
      <c r="BF782" t="n">
        <v>9192</v>
      </c>
    </row>
    <row r="783">
      <c r="A783" t="inlineStr">
        <is>
          <t>Consolidated operating expense excluding fuel and special items-c</t>
        </is>
      </c>
      <c r="I783">
        <f>I780-I781</f>
        <v/>
      </c>
      <c r="N783">
        <f>N780-N781</f>
        <v/>
      </c>
      <c r="S783">
        <f>S780-S781</f>
        <v/>
      </c>
      <c r="X783">
        <f>X780-X781</f>
        <v/>
      </c>
      <c r="AC783">
        <f>AC780-AC781</f>
        <v/>
      </c>
      <c r="AE783">
        <f>AE780-AE781</f>
        <v/>
      </c>
      <c r="AF783">
        <f>AF780-AF781</f>
        <v/>
      </c>
      <c r="AG783">
        <f>AG780-AG781</f>
        <v/>
      </c>
      <c r="AH783">
        <f>AH780-AH781</f>
        <v/>
      </c>
      <c r="AJ783">
        <f>AJ780-AJ781</f>
        <v/>
      </c>
      <c r="AK783">
        <f>AK780-AK781</f>
        <v/>
      </c>
      <c r="AL783">
        <f>AL780-AL781</f>
        <v/>
      </c>
      <c r="AM783">
        <f>AM780-AM781</f>
        <v/>
      </c>
      <c r="AR783">
        <f>AR780-AR781</f>
        <v/>
      </c>
      <c r="AT783">
        <f>AT780-AT781</f>
        <v/>
      </c>
      <c r="AU783">
        <f>AU780-AU781</f>
        <v/>
      </c>
      <c r="AV783">
        <f>AV780-AV781</f>
        <v/>
      </c>
      <c r="AW783">
        <f>AW780-AW781</f>
        <v/>
      </c>
      <c r="AY783">
        <f>AY780-AY781</f>
        <v/>
      </c>
      <c r="AZ783">
        <f>AZ780-AZ781</f>
        <v/>
      </c>
      <c r="BA783">
        <f>BA780-BA781</f>
        <v/>
      </c>
      <c r="BB783">
        <f>BB780-BB781</f>
        <v/>
      </c>
      <c r="BD783">
        <f>BD780-BD781</f>
        <v/>
      </c>
      <c r="BE783">
        <f>BE780-BE781</f>
        <v/>
      </c>
      <c r="BF783">
        <f>BF780-BF781</f>
        <v/>
      </c>
    </row>
    <row r="784">
      <c r="A784" t="inlineStr">
        <is>
          <t>Sum check</t>
        </is>
      </c>
      <c r="I784">
        <f>I782-I783</f>
        <v/>
      </c>
      <c r="N784">
        <f>N782-N783</f>
        <v/>
      </c>
      <c r="S784">
        <f>S782-S783</f>
        <v/>
      </c>
      <c r="X784">
        <f>X782-X783</f>
        <v/>
      </c>
      <c r="AC784">
        <f>AC782-AC783</f>
        <v/>
      </c>
      <c r="AE784">
        <f>AE782-AE783</f>
        <v/>
      </c>
      <c r="AF784">
        <f>AF782-AF783</f>
        <v/>
      </c>
      <c r="AG784">
        <f>AG782-AG783</f>
        <v/>
      </c>
      <c r="AH784">
        <f>AH782-AH783</f>
        <v/>
      </c>
      <c r="AJ784">
        <f>AJ782-AJ783</f>
        <v/>
      </c>
      <c r="AK784">
        <f>AK782-AK783</f>
        <v/>
      </c>
      <c r="AL784">
        <f>AL782-AL783</f>
        <v/>
      </c>
      <c r="AM784">
        <f>AM782-AM783</f>
        <v/>
      </c>
      <c r="AR784">
        <f>AR782-AR783</f>
        <v/>
      </c>
      <c r="AT784">
        <f>AT782-AT783</f>
        <v/>
      </c>
      <c r="AU784">
        <f>AU782-AU783</f>
        <v/>
      </c>
      <c r="AV784">
        <f>AV782-AV783</f>
        <v/>
      </c>
      <c r="AW784">
        <f>AW782-AW783</f>
        <v/>
      </c>
      <c r="AY784">
        <f>AY782-AY783</f>
        <v/>
      </c>
      <c r="AZ784">
        <f>AZ782-AZ783</f>
        <v/>
      </c>
      <c r="BA784">
        <f>BA782-BA783</f>
        <v/>
      </c>
      <c r="BB784">
        <f>BB782-BB783</f>
        <v/>
      </c>
      <c r="BD784">
        <f>BD782-BD783</f>
        <v/>
      </c>
      <c r="BE784">
        <f>BE782-BE783</f>
        <v/>
      </c>
      <c r="BF784">
        <f>BF782-BF783</f>
        <v/>
      </c>
    </row>
    <row r="786">
      <c r="A786" t="inlineStr">
        <is>
          <t>Consolidated CASM (cts)</t>
        </is>
      </c>
      <c r="C786" t="inlineStr">
        <is>
          <t>Actual</t>
        </is>
      </c>
      <c r="D786" t="inlineStr">
        <is>
          <t>QQQQ</t>
        </is>
      </c>
      <c r="AC786" t="n">
        <v>14.86</v>
      </c>
      <c r="AE786" t="n">
        <v>14.27</v>
      </c>
      <c r="AF786" t="n">
        <v>14.02</v>
      </c>
      <c r="AG786" t="n">
        <v>14.86</v>
      </c>
      <c r="AH786" t="n">
        <v>14.97</v>
      </c>
      <c r="AJ786" t="n">
        <v>14.57</v>
      </c>
      <c r="AK786" t="n">
        <v>14.28</v>
      </c>
      <c r="AL786" t="n">
        <v>14.67</v>
      </c>
      <c r="AM786" t="n">
        <v>15.29</v>
      </c>
      <c r="AT786" t="n">
        <v>15.7</v>
      </c>
      <c r="AU786" t="n">
        <v>15.21</v>
      </c>
      <c r="AV786" t="n">
        <v>16.32</v>
      </c>
      <c r="AW786" t="n">
        <v>16.54</v>
      </c>
      <c r="AY786" t="n">
        <v>17.65</v>
      </c>
      <c r="AZ786" t="n">
        <v>18.02</v>
      </c>
      <c r="BA786" t="n">
        <v>17.83</v>
      </c>
      <c r="BB786" t="n">
        <v>17.92</v>
      </c>
      <c r="BD786" t="n">
        <v>17.15</v>
      </c>
      <c r="BE786" t="n">
        <v>16.72</v>
      </c>
      <c r="BF786" t="n">
        <v>17.92</v>
      </c>
    </row>
    <row r="787">
      <c r="A787" t="inlineStr">
        <is>
          <t>Consolidated CASM excluding fuel and special items (Non-GAAP) (cts)</t>
        </is>
      </c>
      <c r="C787" t="inlineStr">
        <is>
          <t>Actual</t>
        </is>
      </c>
      <c r="D787" t="inlineStr">
        <is>
          <t>QQQQ</t>
        </is>
      </c>
      <c r="AC787" t="n">
        <v>11.6</v>
      </c>
      <c r="AE787" t="n">
        <v>10.83</v>
      </c>
      <c r="AF787" t="n">
        <v>10.51</v>
      </c>
      <c r="AG787" t="n">
        <v>11.23</v>
      </c>
      <c r="AH787" t="n">
        <v>11.92</v>
      </c>
      <c r="AJ787" t="n">
        <v>11.21</v>
      </c>
      <c r="AK787" t="n">
        <v>11.02</v>
      </c>
      <c r="AL787" t="n">
        <v>11.55</v>
      </c>
      <c r="AM787" t="n">
        <v>12.12</v>
      </c>
      <c r="AT787" t="n">
        <v>12.81</v>
      </c>
      <c r="AU787" t="n">
        <v>11.96</v>
      </c>
      <c r="AV787" t="n">
        <v>12.52</v>
      </c>
      <c r="AW787" t="n">
        <v>12.83</v>
      </c>
      <c r="AY787" t="n">
        <v>12.25</v>
      </c>
      <c r="AZ787" t="n">
        <v>12.4</v>
      </c>
      <c r="BA787" t="n">
        <v>12.52</v>
      </c>
      <c r="BB787" t="n">
        <v>12.98</v>
      </c>
      <c r="BD787" t="n">
        <v>13.12</v>
      </c>
      <c r="BE787" t="n">
        <v>12.86</v>
      </c>
      <c r="BF787" t="n">
        <v>13.34</v>
      </c>
    </row>
    <row r="788">
      <c r="A788" t="inlineStr">
        <is>
          <t>YOY (%)</t>
        </is>
      </c>
      <c r="C788" t="inlineStr">
        <is>
          <t>Percent</t>
        </is>
      </c>
      <c r="D788" t="inlineStr">
        <is>
          <t>QQQQ</t>
        </is>
      </c>
      <c r="AC788" t="n">
        <v>3</v>
      </c>
      <c r="AE788" t="n">
        <v>2.5</v>
      </c>
      <c r="AF788" t="n">
        <v>0</v>
      </c>
      <c r="AG788" t="n">
        <v>-1</v>
      </c>
      <c r="AH788" t="n">
        <v>3</v>
      </c>
      <c r="AJ788" t="n">
        <v>3.5</v>
      </c>
      <c r="AK788" t="n">
        <v>4</v>
      </c>
      <c r="AL788" t="n">
        <v>2</v>
      </c>
      <c r="AM788" t="n">
        <v>2</v>
      </c>
      <c r="AT788" t="n">
        <v>13</v>
      </c>
      <c r="AU788" t="n">
        <v>8</v>
      </c>
      <c r="AV788" t="n">
        <v>8</v>
      </c>
      <c r="AW788" t="n">
        <v>8</v>
      </c>
      <c r="AY788" t="n">
        <v>8</v>
      </c>
      <c r="AZ788" t="n">
        <v>12</v>
      </c>
      <c r="BA788" t="n">
        <v>8</v>
      </c>
      <c r="BB788" t="n">
        <v>-3</v>
      </c>
      <c r="BD788" t="n">
        <v>3.5</v>
      </c>
      <c r="BE788" t="n">
        <v>2</v>
      </c>
      <c r="BF788" t="n">
        <v>5</v>
      </c>
    </row>
    <row r="789">
      <c r="A789" t="inlineStr">
        <is>
          <t xml:space="preserve">Consolidated ASMs </t>
        </is>
      </c>
      <c r="C789" t="inlineStr">
        <is>
          <t>Billion</t>
        </is>
      </c>
      <c r="D789" t="inlineStr">
        <is>
          <t>QQQQ</t>
        </is>
      </c>
      <c r="AC789" t="n">
        <v>66.2</v>
      </c>
      <c r="AE789" t="n">
        <v>73.09999999999999</v>
      </c>
      <c r="AF789" t="n">
        <v>75.5</v>
      </c>
      <c r="AG789" t="n">
        <v>68.40000000000001</v>
      </c>
      <c r="AH789" t="n">
        <v>66.59999999999999</v>
      </c>
      <c r="AJ789" t="n">
        <v>73.40000000000001</v>
      </c>
      <c r="AK789" t="n">
        <v>76.09999999999999</v>
      </c>
      <c r="AL789" t="n">
        <v>70.2</v>
      </c>
      <c r="AM789" t="n">
        <v>68.40000000000001</v>
      </c>
      <c r="AT789" t="n">
        <v>55.6</v>
      </c>
      <c r="AU789" t="n">
        <v>62.2</v>
      </c>
      <c r="AV789" t="n">
        <v>62</v>
      </c>
      <c r="AW789" t="n">
        <v>60.7</v>
      </c>
      <c r="AY789" t="n">
        <v>67.3</v>
      </c>
      <c r="AZ789" t="n">
        <v>69</v>
      </c>
      <c r="BA789" t="n">
        <v>65.40000000000001</v>
      </c>
      <c r="BB789" t="n">
        <v>64.3</v>
      </c>
      <c r="BD789" t="n">
        <v>68.5</v>
      </c>
      <c r="BE789" t="n">
        <v>72</v>
      </c>
      <c r="BF789" t="n">
        <v>68.90000000000001</v>
      </c>
    </row>
    <row r="790">
      <c r="A790" t="inlineStr">
        <is>
          <t>Other non-operating (income)/expense</t>
        </is>
      </c>
      <c r="C790" t="inlineStr">
        <is>
          <t>Million</t>
        </is>
      </c>
      <c r="D790" t="inlineStr">
        <is>
          <t>QQQQ</t>
        </is>
      </c>
      <c r="AC790" t="n">
        <v>-75</v>
      </c>
      <c r="AE790" t="n">
        <v>-77</v>
      </c>
      <c r="AF790" t="n">
        <v>-76</v>
      </c>
      <c r="AG790" t="n">
        <v>-75</v>
      </c>
      <c r="AH790" t="n">
        <v>-43</v>
      </c>
      <c r="AJ790" t="n">
        <v>-46</v>
      </c>
      <c r="AK790" t="n">
        <v>-44</v>
      </c>
      <c r="AL790" t="n">
        <v>-44</v>
      </c>
    </row>
    <row r="791">
      <c r="A791" t="inlineStr">
        <is>
          <t>Other non-operating (income)/expense excluding special items</t>
        </is>
      </c>
      <c r="C791" t="inlineStr">
        <is>
          <t>Million</t>
        </is>
      </c>
      <c r="D791" t="inlineStr">
        <is>
          <t>QQQQ</t>
        </is>
      </c>
      <c r="AC791" t="n">
        <v>-75</v>
      </c>
      <c r="AE791" t="n">
        <v>-77</v>
      </c>
      <c r="AF791" t="n">
        <v>-76</v>
      </c>
      <c r="AG791" t="n">
        <v>-75</v>
      </c>
      <c r="AH791" t="n">
        <v>-43</v>
      </c>
      <c r="AJ791" t="n">
        <v>-46</v>
      </c>
      <c r="AK791" t="n">
        <v>-44</v>
      </c>
      <c r="AL791" t="n">
        <v>-44</v>
      </c>
    </row>
    <row r="793">
      <c r="A793" t="inlineStr">
        <is>
          <t>High</t>
        </is>
      </c>
    </row>
    <row r="794">
      <c r="A794" t="inlineStr">
        <is>
          <t>Consolidated operating expenses</t>
        </is>
      </c>
      <c r="C794" t="inlineStr">
        <is>
          <t>Million</t>
        </is>
      </c>
      <c r="D794" t="inlineStr">
        <is>
          <t>QQQQ</t>
        </is>
      </c>
      <c r="AC794" t="n">
        <v>10038</v>
      </c>
      <c r="AE794" t="n">
        <v>10643</v>
      </c>
      <c r="AF794" t="n">
        <v>10804</v>
      </c>
      <c r="AG794" t="n">
        <v>10377</v>
      </c>
      <c r="AH794" t="n">
        <v>10178</v>
      </c>
      <c r="AJ794" t="n">
        <v>10914</v>
      </c>
      <c r="AK794" t="n">
        <v>11087</v>
      </c>
      <c r="AL794" t="n">
        <v>10515</v>
      </c>
      <c r="AM794" t="n">
        <v>10677</v>
      </c>
      <c r="AT794" t="n">
        <v>9027</v>
      </c>
      <c r="AU794" t="n">
        <v>9784</v>
      </c>
      <c r="AV794" t="n">
        <v>10310</v>
      </c>
      <c r="AW794" t="n">
        <v>10230</v>
      </c>
      <c r="AY794" t="n">
        <v>12077</v>
      </c>
      <c r="AZ794" t="n">
        <v>12638</v>
      </c>
      <c r="BA794" t="n">
        <v>12035</v>
      </c>
      <c r="BB794" t="n">
        <v>11990</v>
      </c>
      <c r="BD794" t="n">
        <v>12198</v>
      </c>
      <c r="BE794" t="n">
        <v>12510</v>
      </c>
      <c r="BF794" t="n">
        <v>12812</v>
      </c>
    </row>
    <row r="795">
      <c r="A795" t="inlineStr">
        <is>
          <t>Less fuel expense</t>
        </is>
      </c>
      <c r="C795" t="inlineStr">
        <is>
          <t>Million</t>
        </is>
      </c>
      <c r="D795" t="inlineStr">
        <is>
          <t>QQQQ</t>
        </is>
      </c>
      <c r="AC795" t="n">
        <v>2211</v>
      </c>
      <c r="AE795" t="n">
        <v>2569</v>
      </c>
      <c r="AF795" t="n">
        <v>2710</v>
      </c>
      <c r="AG795" t="n">
        <v>2543</v>
      </c>
      <c r="AH795" t="n">
        <v>2087</v>
      </c>
      <c r="AJ795" t="n">
        <v>2527</v>
      </c>
      <c r="AK795" t="n">
        <v>2537</v>
      </c>
      <c r="AL795" t="n">
        <v>2250</v>
      </c>
      <c r="AM795" t="n">
        <v>2224</v>
      </c>
      <c r="AT795" t="n">
        <v>1650</v>
      </c>
      <c r="AU795" t="n">
        <v>2073</v>
      </c>
      <c r="AV795" t="n">
        <v>2406</v>
      </c>
      <c r="AW795" t="n">
        <v>2298</v>
      </c>
      <c r="AY795" t="n">
        <v>3687</v>
      </c>
      <c r="AZ795" t="n">
        <v>3931</v>
      </c>
      <c r="BA795" t="n">
        <v>3524</v>
      </c>
      <c r="BB795" t="n">
        <v>3228</v>
      </c>
      <c r="BD795" t="n">
        <v>2860</v>
      </c>
      <c r="BE795" t="n">
        <v>2889</v>
      </c>
      <c r="BF795" t="n">
        <v>3266</v>
      </c>
    </row>
    <row r="796">
      <c r="A796" t="inlineStr">
        <is>
          <t>Consolidated operating expense excluding fuel and special items</t>
        </is>
      </c>
      <c r="C796" t="inlineStr">
        <is>
          <t>Million</t>
        </is>
      </c>
      <c r="D796" t="inlineStr">
        <is>
          <t>QQQQ</t>
        </is>
      </c>
      <c r="AC796" t="n">
        <v>7827</v>
      </c>
      <c r="AE796" t="n">
        <v>8074</v>
      </c>
      <c r="AF796" t="n">
        <v>8094</v>
      </c>
      <c r="AG796" t="n">
        <v>7834</v>
      </c>
      <c r="AH796" t="n">
        <v>8091</v>
      </c>
      <c r="AJ796" t="n">
        <v>8386</v>
      </c>
      <c r="AK796" t="n">
        <v>8551</v>
      </c>
      <c r="AL796" t="n">
        <v>8265</v>
      </c>
      <c r="AM796" t="n">
        <v>8452</v>
      </c>
      <c r="AT796" t="n">
        <v>7377</v>
      </c>
      <c r="AU796" t="n">
        <v>7712</v>
      </c>
      <c r="AV796" t="n">
        <v>7904</v>
      </c>
      <c r="AW796" t="n">
        <v>7932</v>
      </c>
      <c r="AY796" t="n">
        <v>8390</v>
      </c>
      <c r="AZ796" t="n">
        <v>8707</v>
      </c>
      <c r="BA796" t="n">
        <v>8511</v>
      </c>
      <c r="BB796" t="n">
        <v>8762</v>
      </c>
      <c r="BD796" t="n">
        <v>9338</v>
      </c>
      <c r="BE796" t="n">
        <v>9622</v>
      </c>
      <c r="BF796" t="n">
        <v>9546</v>
      </c>
    </row>
    <row r="797">
      <c r="A797" t="inlineStr">
        <is>
          <t>Consolidated operating expense excluding fuel and special items-c</t>
        </is>
      </c>
      <c r="I797">
        <f>I794-I795</f>
        <v/>
      </c>
      <c r="N797">
        <f>N794-N795</f>
        <v/>
      </c>
      <c r="S797">
        <f>S794-S795</f>
        <v/>
      </c>
      <c r="X797">
        <f>X794-X795</f>
        <v/>
      </c>
      <c r="AC797">
        <f>AC794-AC795</f>
        <v/>
      </c>
      <c r="AE797">
        <f>AE794-AE795</f>
        <v/>
      </c>
      <c r="AF797">
        <f>AF794-AF795</f>
        <v/>
      </c>
      <c r="AG797">
        <f>AG794-AG795</f>
        <v/>
      </c>
      <c r="AH797">
        <f>AH794-AH795</f>
        <v/>
      </c>
      <c r="AJ797">
        <f>AJ794-AJ795</f>
        <v/>
      </c>
      <c r="AK797">
        <f>AK794-AK795</f>
        <v/>
      </c>
      <c r="AL797">
        <f>AL794-AL795</f>
        <v/>
      </c>
      <c r="AM797">
        <f>AM794-AM795</f>
        <v/>
      </c>
      <c r="AR797">
        <f>AR794-AR795</f>
        <v/>
      </c>
      <c r="AT797">
        <f>AT794-AT795</f>
        <v/>
      </c>
      <c r="AU797">
        <f>AU794-AU795</f>
        <v/>
      </c>
      <c r="AV797">
        <f>AV794-AV795</f>
        <v/>
      </c>
      <c r="AW797">
        <f>AW794-AW795</f>
        <v/>
      </c>
      <c r="AY797">
        <f>AY794-AY795</f>
        <v/>
      </c>
      <c r="AZ797">
        <f>AZ794-AZ795</f>
        <v/>
      </c>
      <c r="BA797">
        <f>BA794-BA795</f>
        <v/>
      </c>
      <c r="BB797">
        <f>BB794-BB795</f>
        <v/>
      </c>
      <c r="BD797">
        <f>BD794-BD795</f>
        <v/>
      </c>
      <c r="BE797">
        <f>BE794-BE795</f>
        <v/>
      </c>
      <c r="BF797">
        <f>BF794-BF795</f>
        <v/>
      </c>
    </row>
    <row r="798">
      <c r="A798" t="inlineStr">
        <is>
          <t>Sum check</t>
        </is>
      </c>
      <c r="I798">
        <f>I796-I797</f>
        <v/>
      </c>
      <c r="N798">
        <f>N796-N797</f>
        <v/>
      </c>
      <c r="S798">
        <f>S796-S797</f>
        <v/>
      </c>
      <c r="X798">
        <f>X796-X797</f>
        <v/>
      </c>
      <c r="AC798">
        <f>AC796-AC797</f>
        <v/>
      </c>
      <c r="AE798">
        <f>AE796-AE797</f>
        <v/>
      </c>
      <c r="AF798">
        <f>AF796-AF797</f>
        <v/>
      </c>
      <c r="AG798">
        <f>AG796-AG797</f>
        <v/>
      </c>
      <c r="AH798">
        <f>AH796-AH797</f>
        <v/>
      </c>
      <c r="AJ798">
        <f>AJ796-AJ797</f>
        <v/>
      </c>
      <c r="AK798">
        <f>AK796-AK797</f>
        <v/>
      </c>
      <c r="AL798">
        <f>AL796-AL797</f>
        <v/>
      </c>
      <c r="AM798">
        <f>AM796-AM797</f>
        <v/>
      </c>
      <c r="AR798">
        <f>AR796-AR797</f>
        <v/>
      </c>
      <c r="AT798">
        <f>AT796-AT797</f>
        <v/>
      </c>
      <c r="AU798">
        <f>AU796-AU797</f>
        <v/>
      </c>
      <c r="AV798">
        <f>AV796-AV797</f>
        <v/>
      </c>
      <c r="AW798">
        <f>AW796-AW797</f>
        <v/>
      </c>
      <c r="AY798">
        <f>AY796-AY797</f>
        <v/>
      </c>
      <c r="AZ798">
        <f>AZ796-AZ797</f>
        <v/>
      </c>
      <c r="BA798">
        <f>BA796-BA797</f>
        <v/>
      </c>
      <c r="BB798">
        <f>BB796-BB797</f>
        <v/>
      </c>
      <c r="BD798">
        <f>BD796-BD797</f>
        <v/>
      </c>
      <c r="BE798">
        <f>BE796-BE797</f>
        <v/>
      </c>
      <c r="BF798">
        <f>BF796-BF797</f>
        <v/>
      </c>
    </row>
    <row r="800">
      <c r="A800" t="inlineStr">
        <is>
          <t>Consolidated CASM (cts)</t>
        </is>
      </c>
      <c r="C800" t="inlineStr">
        <is>
          <t>Actual</t>
        </is>
      </c>
      <c r="D800" t="inlineStr">
        <is>
          <t>QQQQ</t>
        </is>
      </c>
      <c r="AC800" t="n">
        <v>15.16</v>
      </c>
      <c r="AE800" t="n">
        <v>14.56</v>
      </c>
      <c r="AF800" t="n">
        <v>14.31</v>
      </c>
      <c r="AG800" t="n">
        <v>15.17</v>
      </c>
      <c r="AH800" t="n">
        <v>15.28</v>
      </c>
      <c r="AJ800" t="n">
        <v>14.87</v>
      </c>
      <c r="AK800" t="n">
        <v>14.57</v>
      </c>
      <c r="AL800" t="n">
        <v>14.98</v>
      </c>
      <c r="AM800" t="n">
        <v>15.61</v>
      </c>
      <c r="AT800" t="n">
        <v>16.24</v>
      </c>
      <c r="AU800" t="n">
        <v>15.73</v>
      </c>
      <c r="AV800" t="n">
        <v>16.63</v>
      </c>
      <c r="AW800" t="n">
        <v>16.85</v>
      </c>
      <c r="AY800" t="n">
        <v>17.96</v>
      </c>
      <c r="AZ800" t="n">
        <v>18.32</v>
      </c>
      <c r="BA800" t="n">
        <v>18.03</v>
      </c>
      <c r="BB800" t="n">
        <v>18.31</v>
      </c>
      <c r="BD800" t="n">
        <v>17.47</v>
      </c>
      <c r="BE800" t="n">
        <v>17.05</v>
      </c>
      <c r="BF800" t="n">
        <v>18.24</v>
      </c>
    </row>
    <row r="801">
      <c r="A801" t="inlineStr">
        <is>
          <t>Consolidated CASM excluding fuel and special items (Non-GAAP) (cts)</t>
        </is>
      </c>
      <c r="C801" t="inlineStr">
        <is>
          <t>Actual</t>
        </is>
      </c>
      <c r="D801" t="inlineStr">
        <is>
          <t>QQQQ</t>
        </is>
      </c>
      <c r="AC801" t="n">
        <v>11.82</v>
      </c>
      <c r="AE801" t="n">
        <v>11.05</v>
      </c>
      <c r="AF801" t="n">
        <v>10.72</v>
      </c>
      <c r="AG801" t="n">
        <v>11.45</v>
      </c>
      <c r="AH801" t="n">
        <v>12.15</v>
      </c>
      <c r="AJ801" t="n">
        <v>11.43</v>
      </c>
      <c r="AK801" t="n">
        <v>11.24</v>
      </c>
      <c r="AL801" t="n">
        <v>11.77</v>
      </c>
      <c r="AM801" t="n">
        <v>12.36</v>
      </c>
      <c r="AT801" t="n">
        <v>13.27</v>
      </c>
      <c r="AU801" t="n">
        <v>12.4</v>
      </c>
      <c r="AV801" t="n">
        <v>12.75</v>
      </c>
      <c r="AW801" t="n">
        <v>13.07</v>
      </c>
      <c r="AY801" t="n">
        <v>12.47</v>
      </c>
      <c r="AZ801" t="n">
        <v>12.62</v>
      </c>
      <c r="BA801" t="n">
        <v>12.75</v>
      </c>
      <c r="BB801" t="n">
        <v>13.38</v>
      </c>
      <c r="BD801" t="n">
        <v>13.38</v>
      </c>
      <c r="BE801" t="n">
        <v>13.11</v>
      </c>
      <c r="BF801" t="n">
        <v>13.59</v>
      </c>
    </row>
    <row r="802">
      <c r="A802" t="inlineStr">
        <is>
          <t>YOY (%)</t>
        </is>
      </c>
      <c r="C802" t="inlineStr">
        <is>
          <t>Percent</t>
        </is>
      </c>
      <c r="D802" t="inlineStr">
        <is>
          <t>QQQQ</t>
        </is>
      </c>
      <c r="AC802" t="n">
        <v>5</v>
      </c>
      <c r="AE802" t="n">
        <v>4.5</v>
      </c>
      <c r="AF802" t="n">
        <v>2</v>
      </c>
      <c r="AG802" t="n">
        <v>1</v>
      </c>
      <c r="AH802" t="n">
        <v>5</v>
      </c>
      <c r="AJ802" t="n">
        <v>5.5</v>
      </c>
      <c r="AK802" t="n">
        <v>6</v>
      </c>
      <c r="AL802" t="n">
        <v>4</v>
      </c>
      <c r="AM802" t="n">
        <v>4</v>
      </c>
      <c r="AT802" t="n">
        <v>17</v>
      </c>
      <c r="AU802" t="n">
        <v>12</v>
      </c>
      <c r="AV802" t="n">
        <v>10</v>
      </c>
      <c r="AW802" t="n">
        <v>10</v>
      </c>
      <c r="AY802" t="n">
        <v>10</v>
      </c>
      <c r="AZ802" t="n">
        <v>14</v>
      </c>
      <c r="BA802" t="n">
        <v>10</v>
      </c>
      <c r="BB802" t="n">
        <v>0</v>
      </c>
      <c r="BD802" t="n">
        <v>5.5</v>
      </c>
      <c r="BE802" t="n">
        <v>4</v>
      </c>
      <c r="BF802" t="n">
        <v>7</v>
      </c>
    </row>
    <row r="803">
      <c r="A803" t="inlineStr">
        <is>
          <t xml:space="preserve">Consolidated ASMs </t>
        </is>
      </c>
      <c r="C803" t="inlineStr">
        <is>
          <t>Billion</t>
        </is>
      </c>
      <c r="D803" t="inlineStr">
        <is>
          <t>QQQQ</t>
        </is>
      </c>
      <c r="AC803" t="n">
        <v>66.2</v>
      </c>
      <c r="AE803" t="n">
        <v>73.09999999999999</v>
      </c>
      <c r="AF803" t="n">
        <v>75.5</v>
      </c>
      <c r="AG803" t="n">
        <v>68.40000000000001</v>
      </c>
      <c r="AH803" t="n">
        <v>66.59999999999999</v>
      </c>
      <c r="AJ803" t="n">
        <v>73.40000000000001</v>
      </c>
      <c r="AK803" t="n">
        <v>76.09999999999999</v>
      </c>
      <c r="AL803" t="n">
        <v>70.2</v>
      </c>
      <c r="AM803" t="n">
        <v>68.40000000000001</v>
      </c>
      <c r="AT803" t="n">
        <v>55.6</v>
      </c>
      <c r="AU803" t="n">
        <v>62.2</v>
      </c>
      <c r="AV803" t="n">
        <v>62</v>
      </c>
      <c r="AW803" t="n">
        <v>60.7</v>
      </c>
      <c r="AY803" t="n">
        <v>67.3</v>
      </c>
      <c r="AZ803" t="n">
        <v>69</v>
      </c>
      <c r="BA803" t="n">
        <v>66.8</v>
      </c>
      <c r="BB803" t="n">
        <v>65.5</v>
      </c>
      <c r="BD803" t="n">
        <v>69.8</v>
      </c>
      <c r="BE803" t="n">
        <v>73.40000000000001</v>
      </c>
      <c r="BF803" t="n">
        <v>70.2</v>
      </c>
    </row>
    <row r="804">
      <c r="A804" t="inlineStr">
        <is>
          <t>Other non-operating (income)/expense</t>
        </is>
      </c>
      <c r="C804" t="inlineStr">
        <is>
          <t>Million</t>
        </is>
      </c>
      <c r="D804" t="inlineStr">
        <is>
          <t>QQQQ</t>
        </is>
      </c>
      <c r="AC804" t="n">
        <v>-75</v>
      </c>
      <c r="AE804" t="n">
        <v>-77</v>
      </c>
      <c r="AF804" t="n">
        <v>-76</v>
      </c>
      <c r="AG804" t="n">
        <v>-75</v>
      </c>
      <c r="AH804" t="n">
        <v>-43</v>
      </c>
      <c r="AJ804" t="n">
        <v>-46</v>
      </c>
      <c r="AK804" t="n">
        <v>-44</v>
      </c>
      <c r="AL804" t="n">
        <v>-44</v>
      </c>
    </row>
    <row r="805">
      <c r="A805" t="inlineStr">
        <is>
          <t>Other non-operating (income)/expense excluding special items</t>
        </is>
      </c>
      <c r="C805" t="inlineStr">
        <is>
          <t>Million</t>
        </is>
      </c>
      <c r="D805" t="inlineStr">
        <is>
          <t>QQQQ</t>
        </is>
      </c>
      <c r="AC805" t="n">
        <v>-75</v>
      </c>
      <c r="AE805" t="n">
        <v>-77</v>
      </c>
      <c r="AF805" t="n">
        <v>-76</v>
      </c>
      <c r="AG805" t="n">
        <v>-75</v>
      </c>
      <c r="AH805" t="n">
        <v>-43</v>
      </c>
      <c r="AJ805" t="n">
        <v>-46</v>
      </c>
      <c r="AK805" t="n">
        <v>-44</v>
      </c>
      <c r="AL805" t="n">
        <v>-44</v>
      </c>
    </row>
    <row r="807">
      <c r="A807" t="inlineStr">
        <is>
          <t>Next 2nd Quarter</t>
        </is>
      </c>
    </row>
    <row r="808">
      <c r="A808" t="inlineStr">
        <is>
          <t>Low</t>
        </is>
      </c>
    </row>
    <row r="809">
      <c r="A809" t="inlineStr">
        <is>
          <t>Consolidated operating expenses</t>
        </is>
      </c>
      <c r="C809" t="inlineStr">
        <is>
          <t>Million</t>
        </is>
      </c>
      <c r="D809" t="inlineStr">
        <is>
          <t>QQQQ</t>
        </is>
      </c>
      <c r="AC809" t="n">
        <v>10264</v>
      </c>
      <c r="AE809" t="n">
        <v>10641</v>
      </c>
      <c r="AF809" t="n">
        <v>10046</v>
      </c>
      <c r="AH809" t="n">
        <v>10550</v>
      </c>
      <c r="AJ809" t="n">
        <v>10941</v>
      </c>
      <c r="AK809" t="n">
        <v>10388</v>
      </c>
    </row>
    <row r="810">
      <c r="A810" t="inlineStr">
        <is>
          <t>Less fuel expense</t>
        </is>
      </c>
      <c r="C810" t="inlineStr">
        <is>
          <t>Million</t>
        </is>
      </c>
      <c r="D810" t="inlineStr">
        <is>
          <t>QQQQ</t>
        </is>
      </c>
      <c r="AC810" t="n">
        <v>2389</v>
      </c>
      <c r="AE810" t="n">
        <v>2624</v>
      </c>
      <c r="AF810" t="n">
        <v>2367</v>
      </c>
      <c r="AH810" t="n">
        <v>2316</v>
      </c>
      <c r="AJ810" t="n">
        <v>2648</v>
      </c>
      <c r="AK810" t="n">
        <v>2213</v>
      </c>
    </row>
    <row r="811">
      <c r="A811" t="inlineStr">
        <is>
          <t>Consolidated operating expense excluding fuel and special items</t>
        </is>
      </c>
      <c r="C811" t="inlineStr">
        <is>
          <t>Million</t>
        </is>
      </c>
      <c r="D811" t="inlineStr">
        <is>
          <t>QQQQ</t>
        </is>
      </c>
      <c r="AC811" t="n">
        <v>7875</v>
      </c>
      <c r="AE811" t="n">
        <v>8017</v>
      </c>
      <c r="AF811" t="n">
        <v>7679</v>
      </c>
      <c r="AH811" t="n">
        <v>8233</v>
      </c>
      <c r="AJ811" t="n">
        <v>8293</v>
      </c>
      <c r="AK811" t="n">
        <v>8175</v>
      </c>
    </row>
    <row r="812">
      <c r="A812" t="inlineStr">
        <is>
          <t>Consolidated operating expense excluding fuel and special items-c</t>
        </is>
      </c>
      <c r="I812">
        <f>I809-I810</f>
        <v/>
      </c>
      <c r="N812">
        <f>N809-N810</f>
        <v/>
      </c>
      <c r="S812">
        <f>S809-S810</f>
        <v/>
      </c>
      <c r="X812">
        <f>X809-X810</f>
        <v/>
      </c>
      <c r="AC812">
        <f>AC809-AC810</f>
        <v/>
      </c>
      <c r="AE812">
        <f>AE809-AE810</f>
        <v/>
      </c>
      <c r="AF812">
        <f>AF809-AF810</f>
        <v/>
      </c>
      <c r="AH812">
        <f>AH809-AH810</f>
        <v/>
      </c>
      <c r="AJ812">
        <f>AJ809-AJ810</f>
        <v/>
      </c>
      <c r="AK812">
        <f>AK809-AK810</f>
        <v/>
      </c>
      <c r="AM812">
        <f>AM809-AM810</f>
        <v/>
      </c>
      <c r="AR812">
        <f>AR809-AR810</f>
        <v/>
      </c>
      <c r="AV812">
        <f>AV809-AV810</f>
        <v/>
      </c>
    </row>
    <row r="813">
      <c r="A813" t="inlineStr">
        <is>
          <t>Sum check</t>
        </is>
      </c>
      <c r="I813">
        <f>I811-I812</f>
        <v/>
      </c>
      <c r="N813">
        <f>N811-N812</f>
        <v/>
      </c>
      <c r="S813">
        <f>S811-S812</f>
        <v/>
      </c>
      <c r="X813">
        <f>X811-X812</f>
        <v/>
      </c>
      <c r="AC813">
        <f>AC811-AC812</f>
        <v/>
      </c>
      <c r="AE813">
        <f>AE811-AE812</f>
        <v/>
      </c>
      <c r="AF813">
        <f>AF811-AF812</f>
        <v/>
      </c>
      <c r="AH813">
        <f>AH811-AH812</f>
        <v/>
      </c>
      <c r="AJ813">
        <f>AJ811-AJ812</f>
        <v/>
      </c>
      <c r="AK813">
        <f>AK811-AK812</f>
        <v/>
      </c>
      <c r="AM813">
        <f>AM811-AM812</f>
        <v/>
      </c>
      <c r="AR813">
        <f>AR811-AR812</f>
        <v/>
      </c>
      <c r="AV813">
        <f>AV811-AV812</f>
        <v/>
      </c>
    </row>
    <row r="815">
      <c r="A815" t="inlineStr">
        <is>
          <t>Consolidated CASM (cts)</t>
        </is>
      </c>
      <c r="C815" t="inlineStr">
        <is>
          <t>Actual</t>
        </is>
      </c>
      <c r="D815" t="inlineStr">
        <is>
          <t>QQQQ</t>
        </is>
      </c>
      <c r="AC815" t="n">
        <v>13.98</v>
      </c>
      <c r="AE815" t="n">
        <v>14.02</v>
      </c>
      <c r="AF815" t="n">
        <v>14.69</v>
      </c>
      <c r="AH815" t="n">
        <v>14.09</v>
      </c>
      <c r="AJ815" t="n">
        <v>14.26</v>
      </c>
      <c r="AK815" t="n">
        <v>14.67</v>
      </c>
    </row>
    <row r="816">
      <c r="A816" t="inlineStr">
        <is>
          <t>Consolidated CASM excluding fuel and special items (Non-GAAP) (cts)</t>
        </is>
      </c>
      <c r="C816" t="inlineStr">
        <is>
          <t>Actual</t>
        </is>
      </c>
      <c r="D816" t="inlineStr">
        <is>
          <t>QQQQ</t>
        </is>
      </c>
      <c r="AC816" t="n">
        <v>10.73</v>
      </c>
      <c r="AE816" t="n">
        <v>10.56</v>
      </c>
      <c r="AF816" t="n">
        <v>11.23</v>
      </c>
      <c r="AH816" t="n">
        <v>10.99</v>
      </c>
      <c r="AJ816" t="n">
        <v>10.81</v>
      </c>
      <c r="AK816" t="n">
        <v>11.55</v>
      </c>
    </row>
    <row r="817">
      <c r="A817" t="inlineStr">
        <is>
          <t>YOY (%)</t>
        </is>
      </c>
      <c r="C817" t="inlineStr">
        <is>
          <t>Percent</t>
        </is>
      </c>
      <c r="D817" t="inlineStr">
        <is>
          <t>QQQQ</t>
        </is>
      </c>
      <c r="AC817" t="n">
        <v>1.5</v>
      </c>
      <c r="AE817" t="n">
        <v>0.5</v>
      </c>
      <c r="AF817" t="n">
        <v>-1</v>
      </c>
      <c r="AH817" t="n">
        <v>1.5</v>
      </c>
      <c r="AJ817" t="n">
        <v>2</v>
      </c>
      <c r="AK817" t="n">
        <v>2</v>
      </c>
    </row>
    <row r="818">
      <c r="A818" t="inlineStr">
        <is>
          <t xml:space="preserve">Consolidated ASMs </t>
        </is>
      </c>
      <c r="C818" t="inlineStr">
        <is>
          <t>Billion</t>
        </is>
      </c>
      <c r="D818" t="inlineStr">
        <is>
          <t>QQQQ</t>
        </is>
      </c>
      <c r="AC818" t="n">
        <v>73.40000000000001</v>
      </c>
      <c r="AE818" t="n">
        <v>75.90000000000001</v>
      </c>
      <c r="AF818" t="n">
        <v>68.40000000000001</v>
      </c>
      <c r="AH818" t="n">
        <v>74.90000000000001</v>
      </c>
      <c r="AJ818" t="n">
        <v>76.7</v>
      </c>
      <c r="AK818" t="n">
        <v>70.8</v>
      </c>
    </row>
    <row r="819">
      <c r="A819" t="inlineStr">
        <is>
          <t>Other non-operating (income)/expense</t>
        </is>
      </c>
      <c r="C819" t="inlineStr">
        <is>
          <t>Million</t>
        </is>
      </c>
      <c r="D819" t="inlineStr">
        <is>
          <t>QQQQ</t>
        </is>
      </c>
      <c r="AC819" t="n">
        <v>-75</v>
      </c>
      <c r="AE819" t="n">
        <v>-76</v>
      </c>
      <c r="AF819" t="n">
        <v>-75</v>
      </c>
      <c r="AH819" t="n">
        <v>-46</v>
      </c>
      <c r="AJ819" t="n">
        <v>-45</v>
      </c>
      <c r="AK819" t="n">
        <v>-44</v>
      </c>
    </row>
    <row r="820">
      <c r="A820" t="inlineStr">
        <is>
          <t>Other non-operating (income)/expense excluding special items</t>
        </is>
      </c>
      <c r="C820" t="inlineStr">
        <is>
          <t>Million</t>
        </is>
      </c>
      <c r="D820" t="inlineStr">
        <is>
          <t>QQQQ</t>
        </is>
      </c>
      <c r="AC820" t="n">
        <v>-75</v>
      </c>
      <c r="AE820" t="n">
        <v>-76</v>
      </c>
      <c r="AF820" t="n">
        <v>-75</v>
      </c>
      <c r="AH820" t="n">
        <v>-46</v>
      </c>
      <c r="AJ820" t="n">
        <v>-45</v>
      </c>
      <c r="AK820" t="n">
        <v>-44</v>
      </c>
    </row>
    <row r="822">
      <c r="A822" t="inlineStr">
        <is>
          <t>High</t>
        </is>
      </c>
    </row>
    <row r="823">
      <c r="A823" t="inlineStr">
        <is>
          <t>Consolidated operating expenses</t>
        </is>
      </c>
      <c r="C823" t="inlineStr">
        <is>
          <t>Million</t>
        </is>
      </c>
      <c r="D823" t="inlineStr">
        <is>
          <t>QQQQ</t>
        </is>
      </c>
      <c r="AC823" t="n">
        <v>10476</v>
      </c>
      <c r="AE823" t="n">
        <v>10860</v>
      </c>
      <c r="AF823" t="n">
        <v>10256</v>
      </c>
      <c r="AH823" t="n">
        <v>10770</v>
      </c>
      <c r="AJ823" t="n">
        <v>11164</v>
      </c>
      <c r="AK823" t="n">
        <v>10604</v>
      </c>
    </row>
    <row r="824">
      <c r="A824" t="inlineStr">
        <is>
          <t>Less fuel expense</t>
        </is>
      </c>
      <c r="C824" t="inlineStr">
        <is>
          <t>Million</t>
        </is>
      </c>
      <c r="D824" t="inlineStr">
        <is>
          <t>QQQQ</t>
        </is>
      </c>
      <c r="AC824" t="n">
        <v>2446</v>
      </c>
      <c r="AE824" t="n">
        <v>2684</v>
      </c>
      <c r="AF824" t="n">
        <v>2422</v>
      </c>
      <c r="AH824" t="n">
        <v>2375</v>
      </c>
      <c r="AJ824" t="n">
        <v>2708</v>
      </c>
      <c r="AK824" t="n">
        <v>2268</v>
      </c>
    </row>
    <row r="825">
      <c r="A825" t="inlineStr">
        <is>
          <t>Consolidated operating expense excluding fuel and special items</t>
        </is>
      </c>
      <c r="C825" t="inlineStr">
        <is>
          <t>Million</t>
        </is>
      </c>
      <c r="D825" t="inlineStr">
        <is>
          <t>QQQQ</t>
        </is>
      </c>
      <c r="AC825" t="n">
        <v>8030</v>
      </c>
      <c r="AE825" t="n">
        <v>8177</v>
      </c>
      <c r="AF825" t="n">
        <v>7834</v>
      </c>
      <c r="AH825" t="n">
        <v>8396</v>
      </c>
      <c r="AJ825" t="n">
        <v>8455</v>
      </c>
      <c r="AK825" t="n">
        <v>8335</v>
      </c>
    </row>
    <row r="826">
      <c r="A826" t="inlineStr">
        <is>
          <t>Consolidated operating expense excluding fuel and special items-c</t>
        </is>
      </c>
      <c r="I826">
        <f>I823-I824</f>
        <v/>
      </c>
      <c r="N826">
        <f>N823-N824</f>
        <v/>
      </c>
      <c r="S826">
        <f>S823-S824</f>
        <v/>
      </c>
      <c r="X826">
        <f>X823-X824</f>
        <v/>
      </c>
      <c r="AC826">
        <f>AC823-AC824</f>
        <v/>
      </c>
      <c r="AE826">
        <f>AE823-AE824</f>
        <v/>
      </c>
      <c r="AF826">
        <f>AF823-AF824</f>
        <v/>
      </c>
      <c r="AH826">
        <f>AH823-AH824</f>
        <v/>
      </c>
      <c r="AJ826">
        <f>AJ823-AJ824</f>
        <v/>
      </c>
      <c r="AK826">
        <f>AK823-AK824</f>
        <v/>
      </c>
      <c r="AM826">
        <f>AM823-AM824</f>
        <v/>
      </c>
      <c r="AR826">
        <f>AR823-AR824</f>
        <v/>
      </c>
      <c r="AV826">
        <f>AV823-AV824</f>
        <v/>
      </c>
    </row>
    <row r="827">
      <c r="A827" t="inlineStr">
        <is>
          <t>Sum check</t>
        </is>
      </c>
      <c r="I827">
        <f>I825-I826</f>
        <v/>
      </c>
      <c r="N827">
        <f>N825-N826</f>
        <v/>
      </c>
      <c r="S827">
        <f>S825-S826</f>
        <v/>
      </c>
      <c r="X827">
        <f>X825-X826</f>
        <v/>
      </c>
      <c r="AC827">
        <f>AC825-AC826</f>
        <v/>
      </c>
      <c r="AE827">
        <f>AE825-AE826</f>
        <v/>
      </c>
      <c r="AF827">
        <f>AF825-AF826</f>
        <v/>
      </c>
      <c r="AH827">
        <f>AH825-AH826</f>
        <v/>
      </c>
      <c r="AJ827">
        <f>AJ825-AJ826</f>
        <v/>
      </c>
      <c r="AK827">
        <f>AK825-AK826</f>
        <v/>
      </c>
      <c r="AM827">
        <f>AM825-AM826</f>
        <v/>
      </c>
      <c r="AR827">
        <f>AR825-AR826</f>
        <v/>
      </c>
      <c r="AV827">
        <f>AV825-AV826</f>
        <v/>
      </c>
    </row>
    <row r="829">
      <c r="A829" t="inlineStr">
        <is>
          <t>Consolidated CASM (cts)</t>
        </is>
      </c>
      <c r="C829" t="inlineStr">
        <is>
          <t>Actual</t>
        </is>
      </c>
      <c r="D829" t="inlineStr">
        <is>
          <t>QQQQ</t>
        </is>
      </c>
      <c r="AC829" t="n">
        <v>14.27</v>
      </c>
      <c r="AE829" t="n">
        <v>14.31</v>
      </c>
      <c r="AF829" t="n">
        <v>14.99</v>
      </c>
      <c r="AH829" t="n">
        <v>14.38</v>
      </c>
      <c r="AJ829" t="n">
        <v>14.55</v>
      </c>
      <c r="AK829" t="n">
        <v>14.98</v>
      </c>
    </row>
    <row r="830">
      <c r="A830" t="inlineStr">
        <is>
          <t>Consolidated CASM excluding fuel and special items (Non-GAAP) (cts)</t>
        </is>
      </c>
      <c r="C830" t="inlineStr">
        <is>
          <t>Actual</t>
        </is>
      </c>
      <c r="D830" t="inlineStr">
        <is>
          <t>QQQQ</t>
        </is>
      </c>
      <c r="AC830" t="n">
        <v>10.94</v>
      </c>
      <c r="AE830" t="n">
        <v>10.77</v>
      </c>
      <c r="AF830" t="n">
        <v>11.45</v>
      </c>
      <c r="AH830" t="n">
        <v>11.21</v>
      </c>
      <c r="AJ830" t="n">
        <v>11.02</v>
      </c>
      <c r="AK830" t="n">
        <v>11.77</v>
      </c>
    </row>
    <row r="831">
      <c r="A831" t="inlineStr">
        <is>
          <t>YOY (%)</t>
        </is>
      </c>
      <c r="C831" t="inlineStr">
        <is>
          <t>Percent</t>
        </is>
      </c>
      <c r="D831" t="inlineStr">
        <is>
          <t>QQQQ</t>
        </is>
      </c>
      <c r="AC831" t="n">
        <v>3.5</v>
      </c>
      <c r="AE831" t="n">
        <v>2.5</v>
      </c>
      <c r="AF831" t="n">
        <v>1</v>
      </c>
      <c r="AH831" t="n">
        <v>3.5</v>
      </c>
      <c r="AJ831" t="n">
        <v>4</v>
      </c>
      <c r="AK831" t="n">
        <v>4</v>
      </c>
    </row>
    <row r="832">
      <c r="A832" t="inlineStr">
        <is>
          <t xml:space="preserve">Consolidated ASMs </t>
        </is>
      </c>
      <c r="C832" t="inlineStr">
        <is>
          <t>Billion</t>
        </is>
      </c>
      <c r="D832" t="inlineStr">
        <is>
          <t>QQQQ</t>
        </is>
      </c>
      <c r="AC832" t="n">
        <v>73.40000000000001</v>
      </c>
      <c r="AE832" t="n">
        <v>75.90000000000001</v>
      </c>
      <c r="AF832" t="n">
        <v>68.40000000000001</v>
      </c>
      <c r="AH832" t="n">
        <v>74.90000000000001</v>
      </c>
      <c r="AJ832" t="n">
        <v>76.7</v>
      </c>
      <c r="AK832" t="n">
        <v>70.8</v>
      </c>
    </row>
    <row r="833">
      <c r="A833" t="inlineStr">
        <is>
          <t>Other non-operating (income)/expense</t>
        </is>
      </c>
      <c r="C833" t="inlineStr">
        <is>
          <t>Million</t>
        </is>
      </c>
      <c r="D833" t="inlineStr">
        <is>
          <t>QQQQ</t>
        </is>
      </c>
      <c r="AC833" t="n">
        <v>-75</v>
      </c>
      <c r="AE833" t="n">
        <v>-76</v>
      </c>
      <c r="AF833" t="n">
        <v>-75</v>
      </c>
      <c r="AH833" t="n">
        <v>-46</v>
      </c>
      <c r="AJ833" t="n">
        <v>-45</v>
      </c>
      <c r="AK833" t="n">
        <v>-44</v>
      </c>
    </row>
    <row r="834">
      <c r="A834" t="inlineStr">
        <is>
          <t>Other non-operating (income)/expense excluding special items</t>
        </is>
      </c>
      <c r="C834" t="inlineStr">
        <is>
          <t>Million</t>
        </is>
      </c>
      <c r="D834" t="inlineStr">
        <is>
          <t>QQQQ</t>
        </is>
      </c>
      <c r="AC834" t="n">
        <v>-75</v>
      </c>
      <c r="AE834" t="n">
        <v>-76</v>
      </c>
      <c r="AF834" t="n">
        <v>-75</v>
      </c>
      <c r="AH834" t="n">
        <v>-46</v>
      </c>
      <c r="AJ834" t="n">
        <v>-45</v>
      </c>
      <c r="AK834" t="n">
        <v>-44</v>
      </c>
    </row>
    <row r="836">
      <c r="A836" t="inlineStr">
        <is>
          <t>Next 3rd Quarter</t>
        </is>
      </c>
    </row>
    <row r="837">
      <c r="A837" t="inlineStr">
        <is>
          <t>Low</t>
        </is>
      </c>
    </row>
    <row r="838">
      <c r="A838" t="inlineStr">
        <is>
          <t>Consolidated operating expenses</t>
        </is>
      </c>
      <c r="C838" t="inlineStr">
        <is>
          <t>Million</t>
        </is>
      </c>
      <c r="D838" t="inlineStr">
        <is>
          <t>QQQQ</t>
        </is>
      </c>
      <c r="AC838" t="n">
        <v>10501</v>
      </c>
      <c r="AE838" t="n">
        <v>10232</v>
      </c>
      <c r="AH838" t="n">
        <v>10687</v>
      </c>
      <c r="AJ838" t="n">
        <v>10560</v>
      </c>
    </row>
    <row r="839">
      <c r="A839" t="inlineStr">
        <is>
          <t>Less fuel expense</t>
        </is>
      </c>
      <c r="C839" t="inlineStr">
        <is>
          <t>Million</t>
        </is>
      </c>
      <c r="D839" t="inlineStr">
        <is>
          <t>QQQQ</t>
        </is>
      </c>
      <c r="AC839" t="n">
        <v>2466</v>
      </c>
      <c r="AE839" t="n">
        <v>2396</v>
      </c>
      <c r="AH839" t="n">
        <v>2440</v>
      </c>
      <c r="AJ839" t="n">
        <v>2439</v>
      </c>
    </row>
    <row r="840">
      <c r="A840" t="inlineStr">
        <is>
          <t>Consolidated operating expense excluding fuel and special items</t>
        </is>
      </c>
      <c r="C840" t="inlineStr">
        <is>
          <t>Million</t>
        </is>
      </c>
      <c r="D840" t="inlineStr">
        <is>
          <t>QQQQ</t>
        </is>
      </c>
      <c r="AC840" t="n">
        <v>8035</v>
      </c>
      <c r="AE840" t="n">
        <v>7836</v>
      </c>
      <c r="AH840" t="n">
        <v>8247</v>
      </c>
      <c r="AJ840" t="n">
        <v>8121</v>
      </c>
    </row>
    <row r="841">
      <c r="A841" t="inlineStr">
        <is>
          <t>Consolidated operating expense excluding fuel and special items-c</t>
        </is>
      </c>
      <c r="I841">
        <f>I838-I839</f>
        <v/>
      </c>
      <c r="N841">
        <f>N838-N839</f>
        <v/>
      </c>
      <c r="S841">
        <f>S838-S839</f>
        <v/>
      </c>
      <c r="X841">
        <f>X838-X839</f>
        <v/>
      </c>
      <c r="AC841">
        <f>AC838-AC839</f>
        <v/>
      </c>
      <c r="AE841">
        <f>AE838-AE839</f>
        <v/>
      </c>
      <c r="AH841">
        <f>AH838-AH839</f>
        <v/>
      </c>
      <c r="AJ841">
        <f>AJ838-AJ839</f>
        <v/>
      </c>
      <c r="AM841">
        <f>AM838-AM839</f>
        <v/>
      </c>
      <c r="AR841">
        <f>AR838-AR839</f>
        <v/>
      </c>
      <c r="AV841">
        <f>AV838-AV839</f>
        <v/>
      </c>
      <c r="BF841">
        <f>BF838-BF839</f>
        <v/>
      </c>
    </row>
    <row r="842">
      <c r="A842" t="inlineStr">
        <is>
          <t>Sum check</t>
        </is>
      </c>
      <c r="I842">
        <f>I840-I841</f>
        <v/>
      </c>
      <c r="N842">
        <f>N840-N841</f>
        <v/>
      </c>
      <c r="S842">
        <f>S840-S841</f>
        <v/>
      </c>
      <c r="X842">
        <f>X840-X841</f>
        <v/>
      </c>
      <c r="AC842">
        <f>AC840-AC841</f>
        <v/>
      </c>
      <c r="AE842">
        <f>AE840-AE841</f>
        <v/>
      </c>
      <c r="AH842">
        <f>AH840-AH841</f>
        <v/>
      </c>
      <c r="AJ842">
        <f>AJ840-AJ841</f>
        <v/>
      </c>
      <c r="AM842">
        <f>AM840-AM841</f>
        <v/>
      </c>
      <c r="AR842">
        <f>AR840-AR841</f>
        <v/>
      </c>
      <c r="AV842">
        <f>AV840-AV841</f>
        <v/>
      </c>
      <c r="BF842">
        <f>BF840-BF841</f>
        <v/>
      </c>
    </row>
    <row r="844">
      <c r="A844" t="inlineStr">
        <is>
          <t>Consolidated CASM (cts)</t>
        </is>
      </c>
      <c r="C844" t="inlineStr">
        <is>
          <t>Actual</t>
        </is>
      </c>
      <c r="D844" t="inlineStr">
        <is>
          <t>QQQQ</t>
        </is>
      </c>
      <c r="AC844" t="n">
        <v>13.82</v>
      </c>
      <c r="AE844" t="n">
        <v>14.81</v>
      </c>
      <c r="AH844" t="n">
        <v>13.74</v>
      </c>
      <c r="AJ844" t="n">
        <v>14.65</v>
      </c>
    </row>
    <row r="845">
      <c r="A845" t="inlineStr">
        <is>
          <t>Consolidated CASM excluding fuel and special items (Non-GAAP) (cts)</t>
        </is>
      </c>
      <c r="C845" t="inlineStr">
        <is>
          <t>Actual</t>
        </is>
      </c>
      <c r="D845" t="inlineStr">
        <is>
          <t>QQQQ</t>
        </is>
      </c>
      <c r="AC845" t="n">
        <v>10.57</v>
      </c>
      <c r="AE845" t="n">
        <v>11.34</v>
      </c>
      <c r="AH845" t="n">
        <v>10.6</v>
      </c>
      <c r="AJ845" t="n">
        <v>11.26</v>
      </c>
    </row>
    <row r="846">
      <c r="A846" t="inlineStr">
        <is>
          <t>YOY (%)</t>
        </is>
      </c>
      <c r="C846" t="inlineStr">
        <is>
          <t>Percent</t>
        </is>
      </c>
      <c r="D846" t="inlineStr">
        <is>
          <t>QQQQ</t>
        </is>
      </c>
      <c r="AC846" t="n">
        <v>0.5</v>
      </c>
      <c r="AE846" t="n">
        <v>0</v>
      </c>
      <c r="AH846" t="n">
        <v>0</v>
      </c>
      <c r="AJ846" t="n">
        <v>-0.5</v>
      </c>
    </row>
    <row r="847">
      <c r="A847" t="inlineStr">
        <is>
          <t xml:space="preserve">Consolidated ASMs </t>
        </is>
      </c>
      <c r="C847" t="inlineStr">
        <is>
          <t>Billion</t>
        </is>
      </c>
      <c r="D847" t="inlineStr">
        <is>
          <t>QQQQ</t>
        </is>
      </c>
      <c r="AC847" t="n">
        <v>76</v>
      </c>
      <c r="AE847" t="n">
        <v>69.09999999999999</v>
      </c>
      <c r="AH847" t="n">
        <v>77.8</v>
      </c>
      <c r="AJ847" t="n">
        <v>72.09999999999999</v>
      </c>
    </row>
    <row r="849">
      <c r="A849" t="inlineStr">
        <is>
          <t>Other non-operating (income)/expense</t>
        </is>
      </c>
      <c r="C849" t="inlineStr">
        <is>
          <t>Million</t>
        </is>
      </c>
      <c r="D849" t="inlineStr">
        <is>
          <t>QQQQ</t>
        </is>
      </c>
      <c r="AC849" t="n">
        <v>-75</v>
      </c>
      <c r="AE849" t="n">
        <v>-76</v>
      </c>
      <c r="AH849" t="n">
        <v>-44</v>
      </c>
      <c r="AJ849" t="n">
        <v>-44</v>
      </c>
    </row>
    <row r="850">
      <c r="A850" t="inlineStr">
        <is>
          <t>Other non-operating (income)/expense excluding special items</t>
        </is>
      </c>
      <c r="C850" t="inlineStr">
        <is>
          <t>Million</t>
        </is>
      </c>
      <c r="D850" t="inlineStr">
        <is>
          <t>QQQQ</t>
        </is>
      </c>
      <c r="AC850" t="n">
        <v>-75</v>
      </c>
      <c r="AE850" t="n">
        <v>-76</v>
      </c>
      <c r="AH850" t="n">
        <v>-44</v>
      </c>
      <c r="AJ850" t="n">
        <v>-44</v>
      </c>
    </row>
    <row r="851">
      <c r="A851" t="inlineStr">
        <is>
          <t>Other non-operating (income)/expense excluding special items-c</t>
        </is>
      </c>
      <c r="I851">
        <f>SUM(I849:I849)</f>
        <v/>
      </c>
      <c r="N851">
        <f>SUM(N849:N849)</f>
        <v/>
      </c>
      <c r="S851">
        <f>SUM(S849:S849)</f>
        <v/>
      </c>
      <c r="X851">
        <f>SUM(X849:X849)</f>
        <v/>
      </c>
      <c r="AC851">
        <f>SUM(AC849:AC849)</f>
        <v/>
      </c>
      <c r="AE851">
        <f>SUM(AE849:AE849)</f>
        <v/>
      </c>
      <c r="AH851">
        <f>SUM(AH849:AH849)</f>
        <v/>
      </c>
      <c r="AJ851">
        <f>SUM(AJ849:AJ849)</f>
        <v/>
      </c>
      <c r="AM851">
        <f>SUM(AM849:AM849)</f>
        <v/>
      </c>
      <c r="AR851">
        <f>SUM(AR849:AR849)</f>
        <v/>
      </c>
      <c r="AV851">
        <f>SUM(AV849:AV849)</f>
        <v/>
      </c>
    </row>
    <row r="852">
      <c r="A852" t="inlineStr">
        <is>
          <t>Sum check</t>
        </is>
      </c>
      <c r="I852">
        <f>I850-I851</f>
        <v/>
      </c>
      <c r="N852">
        <f>N850-N851</f>
        <v/>
      </c>
      <c r="S852">
        <f>S850-S851</f>
        <v/>
      </c>
      <c r="X852">
        <f>X850-X851</f>
        <v/>
      </c>
      <c r="AC852">
        <f>AC850-AC851</f>
        <v/>
      </c>
      <c r="AE852">
        <f>AE850-AE851</f>
        <v/>
      </c>
      <c r="AH852">
        <f>AH850-AH851</f>
        <v/>
      </c>
      <c r="AJ852">
        <f>AJ850-AJ851</f>
        <v/>
      </c>
      <c r="AM852">
        <f>AM850-AM851</f>
        <v/>
      </c>
      <c r="AR852">
        <f>AR850-AR851</f>
        <v/>
      </c>
      <c r="AV852">
        <f>AV850-AV851</f>
        <v/>
      </c>
    </row>
    <row r="854">
      <c r="A854" t="inlineStr">
        <is>
          <t>High</t>
        </is>
      </c>
    </row>
    <row r="855">
      <c r="A855" t="inlineStr">
        <is>
          <t>Consolidated operating expenses</t>
        </is>
      </c>
      <c r="C855" t="inlineStr">
        <is>
          <t>Million</t>
        </is>
      </c>
      <c r="D855" t="inlineStr">
        <is>
          <t>QQQQ</t>
        </is>
      </c>
      <c r="AC855" t="n">
        <v>10721</v>
      </c>
      <c r="AE855" t="n">
        <v>10444</v>
      </c>
      <c r="AH855" t="n">
        <v>10912</v>
      </c>
      <c r="AJ855" t="n">
        <v>10779</v>
      </c>
    </row>
    <row r="856">
      <c r="A856" t="inlineStr">
        <is>
          <t>Less fuel expense</t>
        </is>
      </c>
      <c r="C856" t="inlineStr">
        <is>
          <t>Million</t>
        </is>
      </c>
      <c r="D856" t="inlineStr">
        <is>
          <t>QQQQ</t>
        </is>
      </c>
      <c r="AC856" t="n">
        <v>2526</v>
      </c>
      <c r="AE856" t="n">
        <v>2451</v>
      </c>
      <c r="AH856" t="n">
        <v>2501</v>
      </c>
      <c r="AJ856" t="n">
        <v>2495</v>
      </c>
    </row>
    <row r="857">
      <c r="A857" t="inlineStr">
        <is>
          <t>Consolidated operating expense excluding fuel and special items</t>
        </is>
      </c>
      <c r="C857" t="inlineStr">
        <is>
          <t>Million</t>
        </is>
      </c>
      <c r="D857" t="inlineStr">
        <is>
          <t>QQQQ</t>
        </is>
      </c>
      <c r="AC857" t="n">
        <v>8195</v>
      </c>
      <c r="AE857" t="n">
        <v>7993</v>
      </c>
      <c r="AH857" t="n">
        <v>8412</v>
      </c>
      <c r="AJ857" t="n">
        <v>8284</v>
      </c>
    </row>
    <row r="858">
      <c r="A858" t="inlineStr">
        <is>
          <t>Consolidated operating expense excluding fuel and special items-c</t>
        </is>
      </c>
      <c r="I858">
        <f>I855-I856</f>
        <v/>
      </c>
      <c r="N858">
        <f>N855-N856</f>
        <v/>
      </c>
      <c r="S858">
        <f>S855-S856</f>
        <v/>
      </c>
      <c r="X858">
        <f>X855-X856</f>
        <v/>
      </c>
      <c r="AC858">
        <f>AC855-AC856</f>
        <v/>
      </c>
      <c r="AE858">
        <f>AE855-AE856</f>
        <v/>
      </c>
      <c r="AH858">
        <f>AH855-AH856</f>
        <v/>
      </c>
      <c r="AJ858">
        <f>AJ855-AJ856</f>
        <v/>
      </c>
      <c r="AM858">
        <f>AM855-AM856</f>
        <v/>
      </c>
      <c r="AR858">
        <f>AR855-AR856</f>
        <v/>
      </c>
      <c r="AV858">
        <f>AV855-AV856</f>
        <v/>
      </c>
    </row>
    <row r="859">
      <c r="A859" t="inlineStr">
        <is>
          <t>Sum check</t>
        </is>
      </c>
      <c r="I859">
        <f>I857-I858</f>
        <v/>
      </c>
      <c r="N859">
        <f>N857-N858</f>
        <v/>
      </c>
      <c r="S859">
        <f>S857-S858</f>
        <v/>
      </c>
      <c r="X859">
        <f>X857-X858</f>
        <v/>
      </c>
      <c r="AC859">
        <f>AC857-AC858</f>
        <v/>
      </c>
      <c r="AE859">
        <f>AE857-AE858</f>
        <v/>
      </c>
      <c r="AH859">
        <f>AH857-AH858</f>
        <v/>
      </c>
      <c r="AJ859">
        <f>AJ857-AJ858</f>
        <v/>
      </c>
      <c r="AM859">
        <f>AM857-AM858</f>
        <v/>
      </c>
      <c r="AR859">
        <f>AR857-AR858</f>
        <v/>
      </c>
      <c r="AV859">
        <f>AV857-AV858</f>
        <v/>
      </c>
    </row>
    <row r="861">
      <c r="A861" t="inlineStr">
        <is>
          <t>Consolidated CASM (cts)</t>
        </is>
      </c>
      <c r="C861" t="inlineStr">
        <is>
          <t>Actual</t>
        </is>
      </c>
      <c r="D861" t="inlineStr">
        <is>
          <t>QQQQ</t>
        </is>
      </c>
      <c r="AC861" t="n">
        <v>14.11</v>
      </c>
      <c r="AE861" t="n">
        <v>15.11</v>
      </c>
      <c r="AH861" t="n">
        <v>14.03</v>
      </c>
      <c r="AJ861" t="n">
        <v>14.95</v>
      </c>
    </row>
    <row r="862">
      <c r="A862" t="inlineStr">
        <is>
          <t>Consolidated CASM excluding fuel and special items (Non-GAAP) (cts)</t>
        </is>
      </c>
      <c r="C862" t="inlineStr">
        <is>
          <t>Actual</t>
        </is>
      </c>
      <c r="D862" t="inlineStr">
        <is>
          <t>QQQQ</t>
        </is>
      </c>
      <c r="AC862" t="n">
        <v>10.78</v>
      </c>
      <c r="AE862" t="n">
        <v>11.57</v>
      </c>
      <c r="AH862" t="n">
        <v>10.81</v>
      </c>
      <c r="AJ862" t="n">
        <v>11.49</v>
      </c>
    </row>
    <row r="863">
      <c r="A863" t="inlineStr">
        <is>
          <t>YOY (%)</t>
        </is>
      </c>
      <c r="C863" t="inlineStr">
        <is>
          <t>Percent</t>
        </is>
      </c>
      <c r="D863" t="inlineStr">
        <is>
          <t>QQQQ</t>
        </is>
      </c>
      <c r="AC863" t="n">
        <v>2.5</v>
      </c>
      <c r="AE863" t="n">
        <v>2</v>
      </c>
      <c r="AH863" t="n">
        <v>2</v>
      </c>
      <c r="AJ863" t="n">
        <v>1.5</v>
      </c>
    </row>
    <row r="864">
      <c r="A864" t="inlineStr">
        <is>
          <t xml:space="preserve">Consolidated ASMs </t>
        </is>
      </c>
      <c r="C864" t="inlineStr">
        <is>
          <t>Billion</t>
        </is>
      </c>
      <c r="D864" t="inlineStr">
        <is>
          <t>QQQQ</t>
        </is>
      </c>
      <c r="AC864" t="n">
        <v>76</v>
      </c>
      <c r="AE864" t="n">
        <v>69.09999999999999</v>
      </c>
      <c r="AH864" t="n">
        <v>77.8</v>
      </c>
      <c r="AJ864" t="n">
        <v>72.09999999999999</v>
      </c>
    </row>
    <row r="866">
      <c r="A866" t="inlineStr">
        <is>
          <t>Other non-operating (income)/expense</t>
        </is>
      </c>
      <c r="C866" t="inlineStr">
        <is>
          <t>Million</t>
        </is>
      </c>
      <c r="D866" t="inlineStr">
        <is>
          <t>QQQQ</t>
        </is>
      </c>
      <c r="AC866" t="n">
        <v>-75</v>
      </c>
      <c r="AE866" t="n">
        <v>-76</v>
      </c>
      <c r="AH866" t="n">
        <v>-44</v>
      </c>
      <c r="AJ866" t="n">
        <v>-44</v>
      </c>
    </row>
    <row r="867">
      <c r="A867" t="inlineStr">
        <is>
          <t>Other non-operating (income)/expense excluding special items</t>
        </is>
      </c>
      <c r="C867" t="inlineStr">
        <is>
          <t>Million</t>
        </is>
      </c>
      <c r="D867" t="inlineStr">
        <is>
          <t>QQQQ</t>
        </is>
      </c>
      <c r="AC867" t="n">
        <v>-75</v>
      </c>
      <c r="AE867" t="n">
        <v>-76</v>
      </c>
      <c r="AH867" t="n">
        <v>-44</v>
      </c>
      <c r="AJ867" t="n">
        <v>-44</v>
      </c>
    </row>
    <row r="868">
      <c r="A868" t="inlineStr">
        <is>
          <t>Other non-operating (income)/expense excluding special items-c</t>
        </is>
      </c>
      <c r="I868">
        <f>SUM(I866:I866)</f>
        <v/>
      </c>
      <c r="N868">
        <f>SUM(N866:N866)</f>
        <v/>
      </c>
      <c r="S868">
        <f>SUM(S866:S866)</f>
        <v/>
      </c>
      <c r="X868">
        <f>SUM(X866:X866)</f>
        <v/>
      </c>
      <c r="AC868">
        <f>SUM(AC866:AC866)</f>
        <v/>
      </c>
      <c r="AE868">
        <f>SUM(AE866:AE866)</f>
        <v/>
      </c>
      <c r="AH868">
        <f>SUM(AH866:AH866)</f>
        <v/>
      </c>
      <c r="AJ868">
        <f>SUM(AJ866:AJ866)</f>
        <v/>
      </c>
      <c r="AM868">
        <f>SUM(AM866:AM866)</f>
        <v/>
      </c>
      <c r="AR868">
        <f>SUM(AR866:AR866)</f>
        <v/>
      </c>
      <c r="AV868">
        <f>SUM(AV866:AV866)</f>
        <v/>
      </c>
    </row>
    <row r="869">
      <c r="A869" t="inlineStr">
        <is>
          <t>Sum check</t>
        </is>
      </c>
      <c r="I869">
        <f>I867-I868</f>
        <v/>
      </c>
      <c r="N869">
        <f>N867-N868</f>
        <v/>
      </c>
      <c r="S869">
        <f>S867-S868</f>
        <v/>
      </c>
      <c r="X869">
        <f>X867-X868</f>
        <v/>
      </c>
      <c r="AC869">
        <f>AC867-AC868</f>
        <v/>
      </c>
      <c r="AE869">
        <f>AE867-AE868</f>
        <v/>
      </c>
      <c r="AH869">
        <f>AH867-AH868</f>
        <v/>
      </c>
      <c r="AJ869">
        <f>AJ867-AJ868</f>
        <v/>
      </c>
      <c r="AM869">
        <f>AM867-AM868</f>
        <v/>
      </c>
      <c r="AR869">
        <f>AR867-AR868</f>
        <v/>
      </c>
      <c r="AV869">
        <f>AV867-AV868</f>
        <v/>
      </c>
    </row>
    <row r="871">
      <c r="A871" t="inlineStr">
        <is>
          <t>Next 4th Quarters</t>
        </is>
      </c>
    </row>
    <row r="872">
      <c r="A872" t="inlineStr">
        <is>
          <t>Low</t>
        </is>
      </c>
    </row>
    <row r="873">
      <c r="A873" t="inlineStr">
        <is>
          <t>Consolidated operating expenses</t>
        </is>
      </c>
      <c r="C873" t="inlineStr">
        <is>
          <t>Million</t>
        </is>
      </c>
      <c r="D873" t="inlineStr">
        <is>
          <t>QQQQ</t>
        </is>
      </c>
      <c r="AC873" t="n">
        <v>10049</v>
      </c>
      <c r="AH873" t="n">
        <v>10248</v>
      </c>
    </row>
    <row r="874">
      <c r="A874" t="inlineStr">
        <is>
          <t>Less fuel expense</t>
        </is>
      </c>
      <c r="C874" t="inlineStr">
        <is>
          <t>Million</t>
        </is>
      </c>
      <c r="D874" t="inlineStr">
        <is>
          <t>QQQQ</t>
        </is>
      </c>
      <c r="AC874" t="n">
        <v>2213</v>
      </c>
      <c r="AH874" t="n">
        <v>2183</v>
      </c>
    </row>
    <row r="875">
      <c r="A875" t="inlineStr">
        <is>
          <t>Consolidated operating expense excluding fuel and special items</t>
        </is>
      </c>
      <c r="C875" t="inlineStr">
        <is>
          <t>Million</t>
        </is>
      </c>
      <c r="D875" t="inlineStr">
        <is>
          <t>QQQQ</t>
        </is>
      </c>
      <c r="AC875" t="n">
        <v>7836</v>
      </c>
      <c r="AH875" t="n">
        <v>8065</v>
      </c>
    </row>
    <row r="876">
      <c r="A876" t="inlineStr">
        <is>
          <t>Consolidated operating expense excluding fuel and special items-c</t>
        </is>
      </c>
      <c r="I876">
        <f>I873-I874</f>
        <v/>
      </c>
      <c r="N876">
        <f>N873-N874</f>
        <v/>
      </c>
      <c r="S876">
        <f>S873-S874</f>
        <v/>
      </c>
      <c r="X876">
        <f>X873-X874</f>
        <v/>
      </c>
      <c r="AC876">
        <f>AC873-AC874</f>
        <v/>
      </c>
      <c r="AH876">
        <f>AH873-AH874</f>
        <v/>
      </c>
      <c r="AM876">
        <f>AM873-AM874</f>
        <v/>
      </c>
      <c r="AR876">
        <f>AR873-AR874</f>
        <v/>
      </c>
      <c r="AV876">
        <f>AV873-AV874</f>
        <v/>
      </c>
    </row>
    <row r="877">
      <c r="A877" t="inlineStr">
        <is>
          <t>Sum check</t>
        </is>
      </c>
      <c r="I877">
        <f>I875-I876</f>
        <v/>
      </c>
      <c r="N877">
        <f>N875-N876</f>
        <v/>
      </c>
      <c r="S877">
        <f>S875-S876</f>
        <v/>
      </c>
      <c r="X877">
        <f>X875-X876</f>
        <v/>
      </c>
      <c r="AC877">
        <f>AC875-AC876</f>
        <v/>
      </c>
      <c r="AH877">
        <f>AH875-AH876</f>
        <v/>
      </c>
      <c r="AM877">
        <f>AM875-AM876</f>
        <v/>
      </c>
      <c r="AR877">
        <f>AR875-AR876</f>
        <v/>
      </c>
      <c r="AV877">
        <f>AV875-AV876</f>
        <v/>
      </c>
    </row>
    <row r="879">
      <c r="A879" t="inlineStr">
        <is>
          <t>Consolidated CASM (cts)</t>
        </is>
      </c>
      <c r="C879" t="inlineStr">
        <is>
          <t>Actual</t>
        </is>
      </c>
      <c r="D879" t="inlineStr">
        <is>
          <t>QQQQ</t>
        </is>
      </c>
      <c r="AC879" t="n">
        <v>14.54</v>
      </c>
      <c r="AH879" t="n">
        <v>14.31</v>
      </c>
    </row>
    <row r="880">
      <c r="A880" t="inlineStr">
        <is>
          <t>Consolidated CASM excluding fuel and special items (Non-GAAP) (cts)</t>
        </is>
      </c>
      <c r="C880" t="inlineStr">
        <is>
          <t>Actual</t>
        </is>
      </c>
      <c r="D880" t="inlineStr">
        <is>
          <t>QQQQ</t>
        </is>
      </c>
      <c r="AC880" t="n">
        <v>11.34</v>
      </c>
      <c r="AH880" t="n">
        <v>11.26</v>
      </c>
    </row>
    <row r="881">
      <c r="A881" t="inlineStr">
        <is>
          <t>YOY (%)</t>
        </is>
      </c>
      <c r="C881" t="inlineStr">
        <is>
          <t>Percent</t>
        </is>
      </c>
      <c r="D881" t="inlineStr">
        <is>
          <t>QQQQ</t>
        </is>
      </c>
      <c r="AC881" t="n">
        <v>0</v>
      </c>
      <c r="AH881" t="n">
        <v>-0.5</v>
      </c>
    </row>
    <row r="882">
      <c r="A882" t="inlineStr">
        <is>
          <t xml:space="preserve">Consolidated ASMs </t>
        </is>
      </c>
      <c r="C882" t="inlineStr">
        <is>
          <t>Billion</t>
        </is>
      </c>
      <c r="D882" t="inlineStr">
        <is>
          <t>QQQQ</t>
        </is>
      </c>
      <c r="AC882" t="n">
        <v>69.09999999999999</v>
      </c>
      <c r="AH882" t="n">
        <v>71.59999999999999</v>
      </c>
    </row>
    <row r="884">
      <c r="A884" t="inlineStr">
        <is>
          <t>Other non-operating (income)/expense</t>
        </is>
      </c>
      <c r="C884" t="inlineStr">
        <is>
          <t>Million</t>
        </is>
      </c>
      <c r="D884" t="inlineStr">
        <is>
          <t>QQQQ</t>
        </is>
      </c>
      <c r="AC884" t="n">
        <v>-75</v>
      </c>
      <c r="AH884" t="n">
        <v>-43</v>
      </c>
    </row>
    <row r="885">
      <c r="A885" t="inlineStr">
        <is>
          <t>Other non-operating (income)/expense excluding special items</t>
        </is>
      </c>
      <c r="C885" t="inlineStr">
        <is>
          <t>Million</t>
        </is>
      </c>
      <c r="D885" t="inlineStr">
        <is>
          <t>QQQQ</t>
        </is>
      </c>
      <c r="AC885" t="n">
        <v>-75</v>
      </c>
      <c r="AH885" t="n">
        <v>-43</v>
      </c>
    </row>
    <row r="886">
      <c r="A886" t="inlineStr">
        <is>
          <t>Other non-operating (income)/expense excluding special items-c</t>
        </is>
      </c>
      <c r="I886">
        <f>SUM(I884:I884)</f>
        <v/>
      </c>
      <c r="N886">
        <f>SUM(N884:N884)</f>
        <v/>
      </c>
      <c r="S886">
        <f>SUM(S884:S884)</f>
        <v/>
      </c>
      <c r="X886">
        <f>SUM(X884:X884)</f>
        <v/>
      </c>
      <c r="AC886">
        <f>SUM(AC884:AC884)</f>
        <v/>
      </c>
      <c r="AH886">
        <f>SUM(AH884:AH884)</f>
        <v/>
      </c>
      <c r="AM886">
        <f>SUM(AM884:AM884)</f>
        <v/>
      </c>
      <c r="AR886">
        <f>SUM(AR884:AR884)</f>
        <v/>
      </c>
      <c r="AV886">
        <f>SUM(AV884:AV884)</f>
        <v/>
      </c>
    </row>
    <row r="887">
      <c r="A887" t="inlineStr">
        <is>
          <t>Sum check</t>
        </is>
      </c>
      <c r="I887">
        <f>I885-I886</f>
        <v/>
      </c>
      <c r="N887">
        <f>N885-N886</f>
        <v/>
      </c>
      <c r="S887">
        <f>S885-S886</f>
        <v/>
      </c>
      <c r="X887">
        <f>X885-X886</f>
        <v/>
      </c>
      <c r="AC887">
        <f>AC885-AC886</f>
        <v/>
      </c>
      <c r="AH887">
        <f>AH885-AH886</f>
        <v/>
      </c>
      <c r="AM887">
        <f>AM885-AM886</f>
        <v/>
      </c>
      <c r="AR887">
        <f>AR885-AR886</f>
        <v/>
      </c>
      <c r="AV887">
        <f>AV885-AV886</f>
        <v/>
      </c>
    </row>
    <row r="889">
      <c r="A889" t="inlineStr">
        <is>
          <t>High</t>
        </is>
      </c>
    </row>
    <row r="890">
      <c r="A890" t="inlineStr">
        <is>
          <t>Consolidated operating expenses</t>
        </is>
      </c>
      <c r="C890" t="inlineStr">
        <is>
          <t>Million</t>
        </is>
      </c>
      <c r="D890" t="inlineStr">
        <is>
          <t>QQQQ</t>
        </is>
      </c>
      <c r="AC890" t="n">
        <v>10260</v>
      </c>
      <c r="AH890" t="n">
        <v>10465</v>
      </c>
    </row>
    <row r="891">
      <c r="A891" t="inlineStr">
        <is>
          <t>Less fuel expense</t>
        </is>
      </c>
      <c r="C891" t="inlineStr">
        <is>
          <t>Million</t>
        </is>
      </c>
      <c r="D891" t="inlineStr">
        <is>
          <t>QQQQ</t>
        </is>
      </c>
      <c r="AC891" t="n">
        <v>2267</v>
      </c>
      <c r="AH891" t="n">
        <v>2238</v>
      </c>
    </row>
    <row r="892">
      <c r="A892" t="inlineStr">
        <is>
          <t>Consolidated operating expense excluding fuel and special items</t>
        </is>
      </c>
      <c r="C892" t="inlineStr">
        <is>
          <t>Million</t>
        </is>
      </c>
      <c r="D892" t="inlineStr">
        <is>
          <t>QQQQ</t>
        </is>
      </c>
      <c r="AC892" t="n">
        <v>7993</v>
      </c>
      <c r="AH892" t="n">
        <v>8227</v>
      </c>
    </row>
    <row r="893">
      <c r="A893" t="inlineStr">
        <is>
          <t>Consolidated operating expense excluding fuel and special items-c</t>
        </is>
      </c>
      <c r="I893">
        <f>I890-I891</f>
        <v/>
      </c>
      <c r="N893">
        <f>N890-N891</f>
        <v/>
      </c>
      <c r="S893">
        <f>S890-S891</f>
        <v/>
      </c>
      <c r="X893">
        <f>X890-X891</f>
        <v/>
      </c>
      <c r="AC893">
        <f>AC890-AC891</f>
        <v/>
      </c>
      <c r="AH893">
        <f>AH890-AH891</f>
        <v/>
      </c>
      <c r="AM893">
        <f>AM890-AM891</f>
        <v/>
      </c>
      <c r="AR893">
        <f>AR890-AR891</f>
        <v/>
      </c>
      <c r="AV893">
        <f>AV890-AV891</f>
        <v/>
      </c>
    </row>
    <row r="894">
      <c r="A894" t="inlineStr">
        <is>
          <t>Sum check</t>
        </is>
      </c>
      <c r="I894">
        <f>I892-I893</f>
        <v/>
      </c>
      <c r="N894">
        <f>N892-N893</f>
        <v/>
      </c>
      <c r="S894">
        <f>S892-S893</f>
        <v/>
      </c>
      <c r="X894">
        <f>X892-X893</f>
        <v/>
      </c>
      <c r="AC894">
        <f>AC892-AC893</f>
        <v/>
      </c>
      <c r="AH894">
        <f>AH892-AH893</f>
        <v/>
      </c>
      <c r="AM894">
        <f>AM892-AM893</f>
        <v/>
      </c>
      <c r="AR894">
        <f>AR892-AR893</f>
        <v/>
      </c>
      <c r="AV894">
        <f>AV892-AV893</f>
        <v/>
      </c>
    </row>
    <row r="896">
      <c r="A896" t="inlineStr">
        <is>
          <t>Consolidated CASM (cts)</t>
        </is>
      </c>
      <c r="C896" t="inlineStr">
        <is>
          <t>Actual</t>
        </is>
      </c>
      <c r="D896" t="inlineStr">
        <is>
          <t>QQQQ</t>
        </is>
      </c>
      <c r="AC896" t="n">
        <v>14.85</v>
      </c>
      <c r="AH896" t="n">
        <v>14.62</v>
      </c>
    </row>
    <row r="897">
      <c r="A897" t="inlineStr">
        <is>
          <t>Consolidated CASM excluding fuel and special items (Non-GAAP) (cts)</t>
        </is>
      </c>
      <c r="C897" t="inlineStr">
        <is>
          <t>Actual</t>
        </is>
      </c>
      <c r="D897" t="inlineStr">
        <is>
          <t>QQQQ</t>
        </is>
      </c>
      <c r="AC897" t="n">
        <v>11.57</v>
      </c>
      <c r="AH897" t="n">
        <v>11.49</v>
      </c>
    </row>
    <row r="898">
      <c r="A898" t="inlineStr">
        <is>
          <t>YOY (%)</t>
        </is>
      </c>
      <c r="C898" t="inlineStr">
        <is>
          <t>Percent</t>
        </is>
      </c>
      <c r="D898" t="inlineStr">
        <is>
          <t>QQQQ</t>
        </is>
      </c>
      <c r="AC898" t="n">
        <v>2</v>
      </c>
      <c r="AH898" t="n">
        <v>1.5</v>
      </c>
    </row>
    <row r="899">
      <c r="A899" t="inlineStr">
        <is>
          <t xml:space="preserve">Consolidated ASMs </t>
        </is>
      </c>
      <c r="C899" t="inlineStr">
        <is>
          <t>Billion</t>
        </is>
      </c>
      <c r="D899" t="inlineStr">
        <is>
          <t>QQQQ</t>
        </is>
      </c>
      <c r="AC899" t="n">
        <v>69.09999999999999</v>
      </c>
      <c r="AH899" t="n">
        <v>71.59999999999999</v>
      </c>
    </row>
    <row r="901">
      <c r="A901" t="inlineStr">
        <is>
          <t>Other non-operating (income)/expense</t>
        </is>
      </c>
      <c r="C901" t="inlineStr">
        <is>
          <t>Million</t>
        </is>
      </c>
      <c r="D901" t="inlineStr">
        <is>
          <t>QQQQ</t>
        </is>
      </c>
      <c r="AC901" t="n">
        <v>-75</v>
      </c>
      <c r="AH901" t="n">
        <v>-43</v>
      </c>
    </row>
    <row r="902">
      <c r="A902" t="inlineStr">
        <is>
          <t>Other non-operating (income)/expense excluding special items</t>
        </is>
      </c>
      <c r="C902" t="inlineStr">
        <is>
          <t>Million</t>
        </is>
      </c>
      <c r="D902" t="inlineStr">
        <is>
          <t>QQQQ</t>
        </is>
      </c>
      <c r="AC902" t="n">
        <v>-75</v>
      </c>
      <c r="AH902" t="n">
        <v>-43</v>
      </c>
    </row>
    <row r="903">
      <c r="A903" t="inlineStr">
        <is>
          <t>Other non-operating (income)/expense excluding special items-c</t>
        </is>
      </c>
      <c r="I903">
        <f>SUM(I901:I901)</f>
        <v/>
      </c>
      <c r="N903">
        <f>SUM(N901:N901)</f>
        <v/>
      </c>
      <c r="S903">
        <f>SUM(S901:S901)</f>
        <v/>
      </c>
      <c r="X903">
        <f>SUM(X901:X901)</f>
        <v/>
      </c>
      <c r="AC903">
        <f>SUM(AC901:AC901)</f>
        <v/>
      </c>
      <c r="AH903">
        <f>SUM(AH901:AH901)</f>
        <v/>
      </c>
      <c r="AM903">
        <f>SUM(AM901:AM901)</f>
        <v/>
      </c>
      <c r="AR903">
        <f>SUM(AR901:AR901)</f>
        <v/>
      </c>
      <c r="AV903">
        <f>SUM(AV901:AV901)</f>
        <v/>
      </c>
    </row>
    <row r="904">
      <c r="A904" t="inlineStr">
        <is>
          <t>Sum check</t>
        </is>
      </c>
      <c r="I904">
        <f>I902-I903</f>
        <v/>
      </c>
      <c r="N904">
        <f>N902-N903</f>
        <v/>
      </c>
      <c r="S904">
        <f>S902-S903</f>
        <v/>
      </c>
      <c r="X904">
        <f>X902-X903</f>
        <v/>
      </c>
      <c r="AC904">
        <f>AC902-AC903</f>
        <v/>
      </c>
      <c r="AH904">
        <f>AH902-AH903</f>
        <v/>
      </c>
      <c r="AM904">
        <f>AM902-AM903</f>
        <v/>
      </c>
      <c r="AR904">
        <f>AR902-AR903</f>
        <v/>
      </c>
      <c r="AV904">
        <f>AV902-AV903</f>
        <v/>
      </c>
    </row>
    <row r="906">
      <c r="A906" t="inlineStr">
        <is>
          <t>Ful year</t>
        </is>
      </c>
    </row>
    <row r="907">
      <c r="A907" t="inlineStr">
        <is>
          <t>Low</t>
        </is>
      </c>
    </row>
    <row r="908">
      <c r="A908" t="inlineStr">
        <is>
          <t>Consolidated operating expenses</t>
        </is>
      </c>
      <c r="C908" t="inlineStr">
        <is>
          <t>Million</t>
        </is>
      </c>
      <c r="D908" t="inlineStr">
        <is>
          <t>QQQQ</t>
        </is>
      </c>
      <c r="AC908" t="n">
        <v>40569</v>
      </c>
      <c r="AE908" t="n">
        <v>41141</v>
      </c>
      <c r="AF908" t="n">
        <v>41052</v>
      </c>
      <c r="AG908" t="n">
        <v>41435</v>
      </c>
      <c r="AH908" t="n">
        <v>41459</v>
      </c>
      <c r="AJ908" t="n">
        <v>42435</v>
      </c>
      <c r="AK908" t="n">
        <v>42307</v>
      </c>
      <c r="AL908" t="n">
        <v>42417</v>
      </c>
      <c r="AM908" t="n">
        <v>43712</v>
      </c>
      <c r="BB908" t="n">
        <v>48057</v>
      </c>
      <c r="BE908" t="n">
        <v>46922</v>
      </c>
      <c r="BF908" t="n">
        <v>49701</v>
      </c>
    </row>
    <row r="909">
      <c r="A909" t="inlineStr">
        <is>
          <t>Less fuel expense</t>
        </is>
      </c>
      <c r="C909" t="inlineStr">
        <is>
          <t>Million</t>
        </is>
      </c>
      <c r="D909" t="inlineStr">
        <is>
          <t>QQQQ</t>
        </is>
      </c>
      <c r="AC909" t="n">
        <v>9226</v>
      </c>
      <c r="AE909" t="n">
        <v>9692</v>
      </c>
      <c r="AF909" t="n">
        <v>9747</v>
      </c>
      <c r="AG909" t="n">
        <v>9958</v>
      </c>
      <c r="AH909" t="n">
        <v>8975</v>
      </c>
      <c r="AJ909" t="n">
        <v>9705</v>
      </c>
      <c r="AK909" t="n">
        <v>9320</v>
      </c>
      <c r="AL909" t="n">
        <v>9300</v>
      </c>
      <c r="AM909" t="n">
        <v>9738</v>
      </c>
      <c r="BB909" t="n">
        <v>12300</v>
      </c>
      <c r="BE909" t="n">
        <v>11165</v>
      </c>
      <c r="BF909" t="n">
        <v>12259</v>
      </c>
    </row>
    <row r="910">
      <c r="A910" t="inlineStr">
        <is>
          <t>Less operating net special items</t>
        </is>
      </c>
      <c r="C910" t="inlineStr">
        <is>
          <t>Million</t>
        </is>
      </c>
      <c r="D910" t="inlineStr">
        <is>
          <t>QQQQ</t>
        </is>
      </c>
      <c r="AE910" t="n">
        <v>195</v>
      </c>
      <c r="AF910" t="n">
        <v>347</v>
      </c>
      <c r="AG910" t="n">
        <v>564</v>
      </c>
      <c r="AJ910" t="n">
        <v>138</v>
      </c>
      <c r="AK910" t="n">
        <v>259</v>
      </c>
      <c r="AL910" t="n">
        <v>493</v>
      </c>
      <c r="BF910" t="n">
        <v>970</v>
      </c>
    </row>
    <row r="911">
      <c r="A911" t="inlineStr">
        <is>
          <t>Consolidated operating expense excluding fuel and special items</t>
        </is>
      </c>
      <c r="C911" t="inlineStr">
        <is>
          <t>Million</t>
        </is>
      </c>
      <c r="D911" t="inlineStr">
        <is>
          <t>QQQQ</t>
        </is>
      </c>
      <c r="AC911" t="n">
        <v>31343</v>
      </c>
      <c r="AE911" t="n">
        <v>31255</v>
      </c>
      <c r="AF911" t="n">
        <v>30957</v>
      </c>
      <c r="AG911" t="n">
        <v>30914</v>
      </c>
      <c r="AH911" t="n">
        <v>32484</v>
      </c>
      <c r="AJ911" t="n">
        <v>32591</v>
      </c>
      <c r="AK911" t="n">
        <v>32727</v>
      </c>
      <c r="AL911" t="n">
        <v>32624</v>
      </c>
      <c r="AM911" t="n">
        <v>33975</v>
      </c>
      <c r="BB911" t="n">
        <v>35757</v>
      </c>
      <c r="BE911" t="n">
        <v>35757</v>
      </c>
      <c r="BF911" t="n">
        <v>36472</v>
      </c>
    </row>
    <row r="912">
      <c r="A912" t="inlineStr">
        <is>
          <t>Consolidated operating expense excluding fuel and special items-c</t>
        </is>
      </c>
      <c r="I912">
        <f>I908-SUM(I909:I910)</f>
        <v/>
      </c>
      <c r="N912">
        <f>N908-SUM(N909:N910)</f>
        <v/>
      </c>
      <c r="S912">
        <f>S908-SUM(S909:S910)</f>
        <v/>
      </c>
      <c r="X912">
        <f>X908-SUM(X909:X910)</f>
        <v/>
      </c>
      <c r="AC912">
        <f>AC908-SUM(AC909:AC910)</f>
        <v/>
      </c>
      <c r="AE912">
        <f>AE908-SUM(AE909:AE910)</f>
        <v/>
      </c>
      <c r="AF912">
        <f>AF908-SUM(AF909:AF910)</f>
        <v/>
      </c>
      <c r="AG912">
        <f>AG908-SUM(AG909:AG910)</f>
        <v/>
      </c>
      <c r="AH912">
        <f>AH908-SUM(AH909:AH910)</f>
        <v/>
      </c>
      <c r="AJ912">
        <f>AJ908-SUM(AJ909:AJ910)</f>
        <v/>
      </c>
      <c r="AK912">
        <f>AK908-SUM(AK909:AK910)</f>
        <v/>
      </c>
      <c r="AL912">
        <f>AL908-SUM(AL909:AL910)</f>
        <v/>
      </c>
      <c r="AM912">
        <f>AM908-SUM(AM909:AM910)</f>
        <v/>
      </c>
      <c r="AR912">
        <f>AR908-SUM(AR909:AR910)</f>
        <v/>
      </c>
      <c r="AV912">
        <f>AV908-SUM(AV909:AV910)</f>
        <v/>
      </c>
      <c r="BB912">
        <f>BB908-SUM(BB909:BB910)</f>
        <v/>
      </c>
      <c r="BE912">
        <f>BE908-SUM(BE909:BE910)</f>
        <v/>
      </c>
      <c r="BF912">
        <f>BF908-SUM(BF909:BF910)</f>
        <v/>
      </c>
    </row>
    <row r="913">
      <c r="A913" t="inlineStr">
        <is>
          <t>Sum check</t>
        </is>
      </c>
      <c r="I913">
        <f>I911-I912</f>
        <v/>
      </c>
      <c r="N913">
        <f>N911-N912</f>
        <v/>
      </c>
      <c r="S913">
        <f>S911-S912</f>
        <v/>
      </c>
      <c r="X913">
        <f>X911-X912</f>
        <v/>
      </c>
      <c r="AC913">
        <f>AC911-AC912</f>
        <v/>
      </c>
      <c r="AE913">
        <f>AE911-AE912</f>
        <v/>
      </c>
      <c r="AF913">
        <f>AF911-AF912</f>
        <v/>
      </c>
      <c r="AG913">
        <f>AG911-AG912</f>
        <v/>
      </c>
      <c r="AH913">
        <f>AH911-AH912</f>
        <v/>
      </c>
      <c r="AJ913">
        <f>AJ911-AJ912</f>
        <v/>
      </c>
      <c r="AK913">
        <f>AK911-AK912</f>
        <v/>
      </c>
      <c r="AL913">
        <f>AL911-AL912</f>
        <v/>
      </c>
      <c r="AM913">
        <f>AM911-AM912</f>
        <v/>
      </c>
      <c r="AR913">
        <f>AR911-AR912</f>
        <v/>
      </c>
      <c r="AV913">
        <f>AV911-AV912</f>
        <v/>
      </c>
      <c r="BB913">
        <f>BB911-BB912</f>
        <v/>
      </c>
      <c r="BE913">
        <f>BE911-BE912</f>
        <v/>
      </c>
      <c r="BF913">
        <f>BF911-BF912</f>
        <v/>
      </c>
    </row>
    <row r="915">
      <c r="A915" t="inlineStr">
        <is>
          <t>Consolidated CASM (cts)</t>
        </is>
      </c>
      <c r="C915" t="inlineStr">
        <is>
          <t>Actual</t>
        </is>
      </c>
      <c r="D915" t="inlineStr">
        <is>
          <t>QQQQ</t>
        </is>
      </c>
      <c r="AC915" t="n">
        <v>14.25</v>
      </c>
      <c r="AE915" t="n">
        <v>14.49</v>
      </c>
      <c r="AF915" t="n">
        <v>14.53</v>
      </c>
      <c r="AG915" t="n">
        <v>14.68</v>
      </c>
      <c r="AH915" t="n">
        <v>14.26</v>
      </c>
      <c r="AJ915" t="n">
        <v>14.69</v>
      </c>
      <c r="AK915" t="n">
        <v>14.8</v>
      </c>
      <c r="AL915" t="n">
        <v>14.88</v>
      </c>
      <c r="AM915" t="n">
        <v>14.74</v>
      </c>
      <c r="BB915" t="n">
        <v>17.59</v>
      </c>
      <c r="BE915" t="n">
        <v>17.17</v>
      </c>
      <c r="BF915" t="n">
        <v>17.95</v>
      </c>
    </row>
    <row r="916">
      <c r="A916" t="inlineStr">
        <is>
          <t>Consolidated CASM excluding fuel and special items (Non-GAAP) (cts)</t>
        </is>
      </c>
      <c r="C916" t="inlineStr">
        <is>
          <t>Actual</t>
        </is>
      </c>
      <c r="D916" t="inlineStr">
        <is>
          <t>QQQQ</t>
        </is>
      </c>
      <c r="AC916" t="n">
        <v>11.01</v>
      </c>
      <c r="AE916" t="n">
        <v>11.01</v>
      </c>
      <c r="AF916" t="n">
        <v>10.95</v>
      </c>
      <c r="AG916" t="n">
        <v>10.95</v>
      </c>
      <c r="AH916" t="n">
        <v>11.17</v>
      </c>
      <c r="AJ916" t="n">
        <v>11.28</v>
      </c>
      <c r="AK916" t="n">
        <v>11.45</v>
      </c>
      <c r="AL916" t="n">
        <v>11.45</v>
      </c>
      <c r="AM916" t="n">
        <v>11.46</v>
      </c>
      <c r="BB916" t="n">
        <v>13.09</v>
      </c>
      <c r="BE916" t="n">
        <v>13.09</v>
      </c>
      <c r="BF916" t="n">
        <v>13.17</v>
      </c>
    </row>
    <row r="917">
      <c r="A917" t="inlineStr">
        <is>
          <t>YOY (%)</t>
        </is>
      </c>
      <c r="C917" t="inlineStr">
        <is>
          <t>Percent</t>
        </is>
      </c>
      <c r="D917" t="inlineStr">
        <is>
          <t>QQQQ</t>
        </is>
      </c>
      <c r="AC917" t="n">
        <v>1</v>
      </c>
      <c r="AE917" t="n">
        <v>1</v>
      </c>
      <c r="AF917" t="n">
        <v>0.5</v>
      </c>
      <c r="AG917" t="n">
        <v>0.5</v>
      </c>
      <c r="AH917" t="n">
        <v>1</v>
      </c>
      <c r="AJ917" t="n">
        <v>2</v>
      </c>
      <c r="AK917" t="n">
        <v>3.5</v>
      </c>
      <c r="AL917" t="n">
        <v>3.5</v>
      </c>
      <c r="AM917" t="n">
        <v>0</v>
      </c>
      <c r="BB917" t="n">
        <v>2</v>
      </c>
      <c r="BE917" t="n">
        <v>2</v>
      </c>
      <c r="BF917" t="n">
        <v>3</v>
      </c>
    </row>
    <row r="918">
      <c r="A918" t="inlineStr">
        <is>
          <t xml:space="preserve">Consolidated ASMs </t>
        </is>
      </c>
      <c r="C918" t="inlineStr">
        <is>
          <t>Billion</t>
        </is>
      </c>
      <c r="D918" t="inlineStr">
        <is>
          <t>QQQQ</t>
        </is>
      </c>
      <c r="AC918" t="n">
        <v>284.7</v>
      </c>
      <c r="AE918" t="n">
        <v>283.9</v>
      </c>
      <c r="AF918" t="n">
        <v>282.6</v>
      </c>
      <c r="AG918" t="n">
        <v>282.2</v>
      </c>
      <c r="AH918" t="n">
        <v>290.8</v>
      </c>
      <c r="AJ918" t="n">
        <v>288.9</v>
      </c>
      <c r="AK918" t="n">
        <v>285.9</v>
      </c>
      <c r="AL918" t="n">
        <v>285</v>
      </c>
      <c r="AM918" t="n">
        <v>296.5</v>
      </c>
      <c r="BB918" t="n">
        <v>273.2</v>
      </c>
      <c r="BE918" t="n">
        <v>273.2</v>
      </c>
      <c r="BF918" t="n">
        <v>276.9</v>
      </c>
    </row>
    <row r="920">
      <c r="A920" t="inlineStr">
        <is>
          <t>Other non-operating (income)/expense</t>
        </is>
      </c>
    </row>
    <row r="921">
      <c r="A921" t="inlineStr">
        <is>
          <t>Other non-operating (income)/expense</t>
        </is>
      </c>
      <c r="C921" t="inlineStr">
        <is>
          <t>Million</t>
        </is>
      </c>
      <c r="D921" t="inlineStr">
        <is>
          <t>QQQQ</t>
        </is>
      </c>
      <c r="AC921" t="n">
        <v>-300</v>
      </c>
      <c r="AE921" t="n">
        <v>-311</v>
      </c>
      <c r="AF921" t="n">
        <v>-210</v>
      </c>
      <c r="AG921" t="n">
        <v>-177</v>
      </c>
      <c r="AH921" t="n">
        <v>-176</v>
      </c>
      <c r="AJ921" t="n">
        <v>-243</v>
      </c>
      <c r="AK921" t="n">
        <v>-164</v>
      </c>
      <c r="AL921" t="n">
        <v>-120</v>
      </c>
    </row>
    <row r="922">
      <c r="A922" t="inlineStr">
        <is>
          <t>Less special items</t>
        </is>
      </c>
      <c r="C922" t="inlineStr">
        <is>
          <t>Million</t>
        </is>
      </c>
      <c r="D922" t="inlineStr">
        <is>
          <t>QQQQ</t>
        </is>
      </c>
      <c r="AF922" t="n">
        <v>80</v>
      </c>
      <c r="AG922" t="n">
        <v>95</v>
      </c>
      <c r="AJ922" t="n">
        <v>-69</v>
      </c>
      <c r="AL922" t="n">
        <v>44</v>
      </c>
    </row>
    <row r="923">
      <c r="A923" t="inlineStr">
        <is>
          <t>Other non-operating (income)/expense excluding special items</t>
        </is>
      </c>
      <c r="C923" t="inlineStr">
        <is>
          <t>Million</t>
        </is>
      </c>
      <c r="D923" t="inlineStr">
        <is>
          <t>QQQQ</t>
        </is>
      </c>
      <c r="AC923" t="n">
        <v>-300</v>
      </c>
      <c r="AE923" t="n">
        <v>-311</v>
      </c>
      <c r="AF923" t="n">
        <v>-290</v>
      </c>
      <c r="AG923" t="n">
        <v>-272</v>
      </c>
      <c r="AH923" t="n">
        <v>-176</v>
      </c>
      <c r="AJ923" t="n">
        <v>-174</v>
      </c>
      <c r="AK923" t="n">
        <v>-164</v>
      </c>
      <c r="AL923" t="n">
        <v>-164</v>
      </c>
    </row>
    <row r="924">
      <c r="A924" t="inlineStr">
        <is>
          <t>Other non-operating (income)/expense excluding special items-c</t>
        </is>
      </c>
      <c r="I924">
        <f>I921-I922</f>
        <v/>
      </c>
      <c r="N924">
        <f>N921-N922</f>
        <v/>
      </c>
      <c r="S924">
        <f>S921-S922</f>
        <v/>
      </c>
      <c r="X924">
        <f>X921-X922</f>
        <v/>
      </c>
      <c r="AC924">
        <f>AC921-AC922</f>
        <v/>
      </c>
      <c r="AE924">
        <f>AE921-AE922</f>
        <v/>
      </c>
      <c r="AF924">
        <f>AF921-AF922</f>
        <v/>
      </c>
      <c r="AG924">
        <f>AG921-AG922</f>
        <v/>
      </c>
      <c r="AH924">
        <f>AH921-AH922</f>
        <v/>
      </c>
      <c r="AJ924">
        <f>AJ921-AJ922</f>
        <v/>
      </c>
      <c r="AK924">
        <f>AK921-AK922</f>
        <v/>
      </c>
      <c r="AL924">
        <f>AL921-AL922</f>
        <v/>
      </c>
      <c r="AM924">
        <f>AM921-AM922</f>
        <v/>
      </c>
      <c r="AR924">
        <f>AR921-AR922</f>
        <v/>
      </c>
      <c r="AV924">
        <f>AV921-AV922</f>
        <v/>
      </c>
    </row>
    <row r="925">
      <c r="A925" t="inlineStr">
        <is>
          <t>Sum check</t>
        </is>
      </c>
      <c r="I925">
        <f>I923-I924</f>
        <v/>
      </c>
      <c r="N925">
        <f>N923-N924</f>
        <v/>
      </c>
      <c r="S925">
        <f>S923-S924</f>
        <v/>
      </c>
      <c r="X925">
        <f>X923-X924</f>
        <v/>
      </c>
      <c r="AC925">
        <f>AC923-AC924</f>
        <v/>
      </c>
      <c r="AE925">
        <f>AE923-AE924</f>
        <v/>
      </c>
      <c r="AF925">
        <f>AF923-AF924</f>
        <v/>
      </c>
      <c r="AG925">
        <f>AG923-AG924</f>
        <v/>
      </c>
      <c r="AH925">
        <f>AH923-AH924</f>
        <v/>
      </c>
      <c r="AJ925">
        <f>AJ923-AJ924</f>
        <v/>
      </c>
      <c r="AK925">
        <f>AK923-AK924</f>
        <v/>
      </c>
      <c r="AL925">
        <f>AL923-AL924</f>
        <v/>
      </c>
      <c r="AM925">
        <f>AM923-AM924</f>
        <v/>
      </c>
      <c r="AR925">
        <f>AR923-AR924</f>
        <v/>
      </c>
      <c r="AV925">
        <f>AV923-AV924</f>
        <v/>
      </c>
    </row>
    <row r="927">
      <c r="A927" t="inlineStr">
        <is>
          <t>High</t>
        </is>
      </c>
    </row>
    <row r="928">
      <c r="A928" t="inlineStr">
        <is>
          <t>Consolidated operating expenses</t>
        </is>
      </c>
      <c r="C928" t="inlineStr">
        <is>
          <t>Million</t>
        </is>
      </c>
      <c r="D928" t="inlineStr">
        <is>
          <t>QQQQ</t>
        </is>
      </c>
      <c r="AC928" t="n">
        <v>41414</v>
      </c>
      <c r="AE928" t="n">
        <v>41933</v>
      </c>
      <c r="AF928" t="n">
        <v>41782</v>
      </c>
      <c r="AG928" t="n">
        <v>42104</v>
      </c>
      <c r="AH928" t="n">
        <v>42327</v>
      </c>
      <c r="AJ928" t="n">
        <v>42929</v>
      </c>
      <c r="AK928" t="n">
        <v>42739</v>
      </c>
      <c r="AL928" t="n">
        <v>42788</v>
      </c>
      <c r="AM928" t="n">
        <v>44956</v>
      </c>
      <c r="BB928" t="n">
        <v>50571</v>
      </c>
      <c r="BE928" t="n">
        <v>49078</v>
      </c>
      <c r="BF928" t="n">
        <v>50160</v>
      </c>
    </row>
    <row r="929">
      <c r="A929" t="inlineStr">
        <is>
          <t>Less fuel expense</t>
        </is>
      </c>
      <c r="C929" t="inlineStr">
        <is>
          <t>Million</t>
        </is>
      </c>
      <c r="D929" t="inlineStr">
        <is>
          <t>QQQQ</t>
        </is>
      </c>
      <c r="AC929" t="n">
        <v>9451</v>
      </c>
      <c r="AE929" t="n">
        <v>9864</v>
      </c>
      <c r="AF929" t="n">
        <v>9861</v>
      </c>
      <c r="AG929" t="n">
        <v>10012</v>
      </c>
      <c r="AH929" t="n">
        <v>9200</v>
      </c>
      <c r="AJ929" t="n">
        <v>9880</v>
      </c>
      <c r="AK929" t="n">
        <v>9436</v>
      </c>
      <c r="AL929" t="n">
        <v>9355</v>
      </c>
      <c r="AM929" t="n">
        <v>9975</v>
      </c>
      <c r="BB929" t="n">
        <v>12710</v>
      </c>
      <c r="BE929" t="n">
        <v>11578</v>
      </c>
      <c r="BF929" t="n">
        <v>12364</v>
      </c>
    </row>
    <row r="930">
      <c r="A930" t="inlineStr">
        <is>
          <t>Less operating net special items</t>
        </is>
      </c>
      <c r="C930" t="inlineStr">
        <is>
          <t>Million</t>
        </is>
      </c>
      <c r="D930" t="inlineStr">
        <is>
          <t>QQQQ</t>
        </is>
      </c>
      <c r="AE930" t="n">
        <v>195</v>
      </c>
      <c r="AF930" t="n">
        <v>347</v>
      </c>
      <c r="AG930" t="n">
        <v>564</v>
      </c>
      <c r="AJ930" t="n">
        <v>138</v>
      </c>
      <c r="AK930" t="n">
        <v>259</v>
      </c>
      <c r="AL930" t="n">
        <v>493</v>
      </c>
      <c r="BF930" t="n">
        <v>970</v>
      </c>
    </row>
    <row r="931">
      <c r="A931" t="inlineStr">
        <is>
          <t>Consolidated operating expense excluding fuel and special items</t>
        </is>
      </c>
      <c r="C931" t="inlineStr">
        <is>
          <t>Million</t>
        </is>
      </c>
      <c r="D931" t="inlineStr">
        <is>
          <t>QQQQ</t>
        </is>
      </c>
      <c r="AC931" t="n">
        <v>31963</v>
      </c>
      <c r="AE931" t="n">
        <v>31873</v>
      </c>
      <c r="AF931" t="n">
        <v>31573</v>
      </c>
      <c r="AG931" t="n">
        <v>31529</v>
      </c>
      <c r="AH931" t="n">
        <v>33127</v>
      </c>
      <c r="AJ931" t="n">
        <v>32911</v>
      </c>
      <c r="AK931" t="n">
        <v>33043</v>
      </c>
      <c r="AL931" t="n">
        <v>32939</v>
      </c>
      <c r="AM931" t="n">
        <v>34981</v>
      </c>
      <c r="BB931" t="n">
        <v>37861</v>
      </c>
      <c r="BE931" t="n">
        <v>37500</v>
      </c>
      <c r="BF931" t="n">
        <v>36827</v>
      </c>
    </row>
    <row r="932">
      <c r="A932" t="inlineStr">
        <is>
          <t>Consolidated operating expense excluding fuel and special items-c</t>
        </is>
      </c>
      <c r="I932">
        <f>I928-SUM(I929:I930)</f>
        <v/>
      </c>
      <c r="N932">
        <f>N928-SUM(N929:N930)</f>
        <v/>
      </c>
      <c r="S932">
        <f>S928-SUM(S929:S930)</f>
        <v/>
      </c>
      <c r="X932">
        <f>X928-SUM(X929:X930)</f>
        <v/>
      </c>
      <c r="AC932">
        <f>AC928-SUM(AC929:AC930)</f>
        <v/>
      </c>
      <c r="AE932">
        <f>AE928-SUM(AE929:AE930)</f>
        <v/>
      </c>
      <c r="AF932">
        <f>AF928-SUM(AF929:AF930)</f>
        <v/>
      </c>
      <c r="AG932">
        <f>AG928-SUM(AG929:AG930)</f>
        <v/>
      </c>
      <c r="AH932">
        <f>AH928-SUM(AH929:AH930)</f>
        <v/>
      </c>
      <c r="AJ932">
        <f>AJ928-SUM(AJ929:AJ930)</f>
        <v/>
      </c>
      <c r="AK932">
        <f>AK928-SUM(AK929:AK930)</f>
        <v/>
      </c>
      <c r="AL932">
        <f>AL928-SUM(AL929:AL930)</f>
        <v/>
      </c>
      <c r="AM932">
        <f>AM928-SUM(AM929:AM930)</f>
        <v/>
      </c>
      <c r="AR932">
        <f>AR928-SUM(AR929:AR930)</f>
        <v/>
      </c>
      <c r="AV932">
        <f>AV928-SUM(AV929:AV930)</f>
        <v/>
      </c>
      <c r="BB932">
        <f>BB928-SUM(BB929:BB930)</f>
        <v/>
      </c>
      <c r="BE932">
        <f>BE928-SUM(BE929:BE930)</f>
        <v/>
      </c>
      <c r="BF932">
        <f>BF928-SUM(BF929:BF930)</f>
        <v/>
      </c>
    </row>
    <row r="933">
      <c r="A933" t="inlineStr">
        <is>
          <t>Sum check</t>
        </is>
      </c>
      <c r="I933">
        <f>I931-I932</f>
        <v/>
      </c>
      <c r="N933">
        <f>N931-N932</f>
        <v/>
      </c>
      <c r="S933">
        <f>S931-S932</f>
        <v/>
      </c>
      <c r="X933">
        <f>X931-X932</f>
        <v/>
      </c>
      <c r="AC933">
        <f>AC931-AC932</f>
        <v/>
      </c>
      <c r="AE933">
        <f>AE931-AE932</f>
        <v/>
      </c>
      <c r="AF933">
        <f>AF931-AF932</f>
        <v/>
      </c>
      <c r="AG933">
        <f>AG931-AG932</f>
        <v/>
      </c>
      <c r="AH933">
        <f>AH931-AH932</f>
        <v/>
      </c>
      <c r="AJ933">
        <f>AJ931-AJ932</f>
        <v/>
      </c>
      <c r="AK933">
        <f>AK931-AK932</f>
        <v/>
      </c>
      <c r="AL933">
        <f>AL931-AL932</f>
        <v/>
      </c>
      <c r="AM933">
        <f>AM931-AM932</f>
        <v/>
      </c>
      <c r="AR933">
        <f>AR931-AR932</f>
        <v/>
      </c>
      <c r="AV933">
        <f>AV931-AV932</f>
        <v/>
      </c>
      <c r="BB933">
        <f>BB931-BB932</f>
        <v/>
      </c>
      <c r="BE933">
        <f>BE931-BE932</f>
        <v/>
      </c>
      <c r="BF933">
        <f>BF931-BF932</f>
        <v/>
      </c>
    </row>
    <row r="935">
      <c r="A935" t="inlineStr">
        <is>
          <t>Consolidated CASM (cts)</t>
        </is>
      </c>
      <c r="C935" t="inlineStr">
        <is>
          <t>Actual</t>
        </is>
      </c>
      <c r="D935" t="inlineStr">
        <is>
          <t>QQQQ</t>
        </is>
      </c>
      <c r="AC935" t="n">
        <v>14.55</v>
      </c>
      <c r="AE935" t="n">
        <v>14.77</v>
      </c>
      <c r="AF935" t="n">
        <v>14.78</v>
      </c>
      <c r="AG935" t="n">
        <v>14.92</v>
      </c>
      <c r="AH935" t="n">
        <v>14.56</v>
      </c>
      <c r="AJ935" t="n">
        <v>14.86</v>
      </c>
      <c r="AK935" t="n">
        <v>14.95</v>
      </c>
      <c r="AL935" t="n">
        <v>15.01</v>
      </c>
      <c r="AM935" t="n">
        <v>15.02</v>
      </c>
      <c r="BB935" t="n">
        <v>17.99</v>
      </c>
      <c r="BE935" t="n">
        <v>17.46</v>
      </c>
      <c r="BF935" t="n">
        <v>18.03</v>
      </c>
    </row>
    <row r="936">
      <c r="A936" t="inlineStr">
        <is>
          <t>Consolidated CASM excluding fuel and special items (Non-GAAP) (cts)</t>
        </is>
      </c>
      <c r="C936" t="inlineStr">
        <is>
          <t>Actual</t>
        </is>
      </c>
      <c r="D936" t="inlineStr">
        <is>
          <t>QQQQ</t>
        </is>
      </c>
      <c r="AC936" t="n">
        <v>11.23</v>
      </c>
      <c r="AE936" t="n">
        <v>11.23</v>
      </c>
      <c r="AF936" t="n">
        <v>11.17</v>
      </c>
      <c r="AG936" t="n">
        <v>11.17</v>
      </c>
      <c r="AH936" t="n">
        <v>11.39</v>
      </c>
      <c r="AJ936" t="n">
        <v>11.39</v>
      </c>
      <c r="AK936" t="n">
        <v>11.56</v>
      </c>
      <c r="AL936" t="n">
        <v>11.56</v>
      </c>
      <c r="AM936" t="n">
        <v>11.69</v>
      </c>
      <c r="BB936" t="n">
        <v>13.47</v>
      </c>
      <c r="BE936" t="n">
        <v>13.34</v>
      </c>
      <c r="BF936" t="n">
        <v>13.24</v>
      </c>
    </row>
    <row r="937">
      <c r="A937" t="inlineStr">
        <is>
          <t>YOY (%)</t>
        </is>
      </c>
      <c r="C937" t="inlineStr">
        <is>
          <t>Percent</t>
        </is>
      </c>
      <c r="D937" t="inlineStr">
        <is>
          <t>QQQQ</t>
        </is>
      </c>
      <c r="AC937" t="n">
        <v>3</v>
      </c>
      <c r="AE937" t="n">
        <v>3</v>
      </c>
      <c r="AF937" t="n">
        <v>2.5</v>
      </c>
      <c r="AG937" t="n">
        <v>2.5</v>
      </c>
      <c r="AH937" t="n">
        <v>3</v>
      </c>
      <c r="AJ937" t="n">
        <v>3</v>
      </c>
      <c r="AK937" t="n">
        <v>4.5</v>
      </c>
      <c r="AL937" t="n">
        <v>4.5</v>
      </c>
      <c r="AM937" t="n">
        <v>2</v>
      </c>
      <c r="BB937" t="n">
        <v>5</v>
      </c>
      <c r="BE937" t="n">
        <v>4</v>
      </c>
      <c r="BF937" t="n">
        <v>3</v>
      </c>
    </row>
    <row r="938">
      <c r="A938" t="inlineStr">
        <is>
          <t xml:space="preserve">Consolidated ASMs </t>
        </is>
      </c>
      <c r="C938" t="inlineStr">
        <is>
          <t>Billion</t>
        </is>
      </c>
      <c r="D938" t="inlineStr">
        <is>
          <t>QQQQ</t>
        </is>
      </c>
      <c r="AC938" t="n">
        <v>284.7</v>
      </c>
      <c r="AE938" t="n">
        <v>283.9</v>
      </c>
      <c r="AF938" t="n">
        <v>282.6</v>
      </c>
      <c r="AG938" t="n">
        <v>282.2</v>
      </c>
      <c r="AH938" t="n">
        <v>290.8</v>
      </c>
      <c r="AJ938" t="n">
        <v>288.9</v>
      </c>
      <c r="AK938" t="n">
        <v>285.9</v>
      </c>
      <c r="AL938" t="n">
        <v>285</v>
      </c>
      <c r="AM938" t="n">
        <v>299.3</v>
      </c>
      <c r="BB938" t="n">
        <v>281</v>
      </c>
      <c r="BE938" t="n">
        <v>281</v>
      </c>
      <c r="BF938" t="n">
        <v>278.2</v>
      </c>
    </row>
    <row r="939">
      <c r="A939" t="inlineStr">
        <is>
          <t>Other non-operating (income)/expense</t>
        </is>
      </c>
    </row>
    <row r="940">
      <c r="A940" t="inlineStr">
        <is>
          <t>Other non-operating (income)/expense</t>
        </is>
      </c>
      <c r="C940" t="inlineStr">
        <is>
          <t>Million</t>
        </is>
      </c>
      <c r="D940" t="inlineStr">
        <is>
          <t>QQQQ</t>
        </is>
      </c>
      <c r="AC940" t="n">
        <v>-300</v>
      </c>
      <c r="AE940" t="n">
        <v>-311</v>
      </c>
      <c r="AF940" t="n">
        <v>-210</v>
      </c>
      <c r="AG940" t="n">
        <v>-177</v>
      </c>
      <c r="AH940" t="n">
        <v>-176</v>
      </c>
      <c r="AJ940" t="n">
        <v>-243</v>
      </c>
      <c r="AK940" t="n">
        <v>-164</v>
      </c>
      <c r="AL940" t="n">
        <v>-120</v>
      </c>
    </row>
    <row r="941">
      <c r="A941" t="inlineStr">
        <is>
          <t>Less special items</t>
        </is>
      </c>
      <c r="C941" t="inlineStr">
        <is>
          <t>Million</t>
        </is>
      </c>
      <c r="D941" t="inlineStr">
        <is>
          <t>QQQQ</t>
        </is>
      </c>
      <c r="AF941" t="n">
        <v>80</v>
      </c>
      <c r="AG941" t="n">
        <v>95</v>
      </c>
      <c r="AJ941" t="n">
        <v>-69</v>
      </c>
      <c r="AL941" t="n">
        <v>44</v>
      </c>
    </row>
    <row r="942">
      <c r="A942" t="inlineStr">
        <is>
          <t>Other non-operating (income)/expense excluding special items</t>
        </is>
      </c>
      <c r="C942" t="inlineStr">
        <is>
          <t>Million</t>
        </is>
      </c>
      <c r="D942" t="inlineStr">
        <is>
          <t>QQQQ</t>
        </is>
      </c>
      <c r="AC942" t="n">
        <v>-300</v>
      </c>
      <c r="AE942" t="n">
        <v>-311</v>
      </c>
      <c r="AF942" t="n">
        <v>-290</v>
      </c>
      <c r="AG942" t="n">
        <v>-272</v>
      </c>
      <c r="AH942" t="n">
        <v>-176</v>
      </c>
      <c r="AJ942" t="n">
        <v>-174</v>
      </c>
      <c r="AK942" t="n">
        <v>-164</v>
      </c>
      <c r="AL942" t="n">
        <v>-164</v>
      </c>
    </row>
    <row r="943">
      <c r="A943" t="inlineStr">
        <is>
          <t>Other non-operating (income)/expense excluding special items-c</t>
        </is>
      </c>
      <c r="I943">
        <f>I940-I941</f>
        <v/>
      </c>
      <c r="N943">
        <f>N940-N941</f>
        <v/>
      </c>
      <c r="S943">
        <f>S940-S941</f>
        <v/>
      </c>
      <c r="X943">
        <f>X940-X941</f>
        <v/>
      </c>
      <c r="AC943">
        <f>AC940-AC941</f>
        <v/>
      </c>
      <c r="AE943">
        <f>AE940-AE941</f>
        <v/>
      </c>
      <c r="AF943">
        <f>AF940-AF941</f>
        <v/>
      </c>
      <c r="AG943">
        <f>AG940-AG941</f>
        <v/>
      </c>
      <c r="AH943">
        <f>AH940-AH941</f>
        <v/>
      </c>
      <c r="AJ943">
        <f>AJ940-AJ941</f>
        <v/>
      </c>
      <c r="AK943">
        <f>AK940-AK941</f>
        <v/>
      </c>
      <c r="AL943">
        <f>AL940-AL941</f>
        <v/>
      </c>
      <c r="AM943">
        <f>AM940-AM941</f>
        <v/>
      </c>
      <c r="AR943">
        <f>AR940-AR941</f>
        <v/>
      </c>
      <c r="AV943">
        <f>AV940-AV941</f>
        <v/>
      </c>
    </row>
    <row r="944">
      <c r="A944" t="inlineStr">
        <is>
          <t>Sum check</t>
        </is>
      </c>
      <c r="I944">
        <f>I942-I943</f>
        <v/>
      </c>
      <c r="N944">
        <f>N942-N943</f>
        <v/>
      </c>
      <c r="S944">
        <f>S942-S943</f>
        <v/>
      </c>
      <c r="X944">
        <f>X942-X943</f>
        <v/>
      </c>
      <c r="AC944">
        <f>AC942-AC943</f>
        <v/>
      </c>
      <c r="AE944">
        <f>AE942-AE943</f>
        <v/>
      </c>
      <c r="AF944">
        <f>AF942-AF943</f>
        <v/>
      </c>
      <c r="AG944">
        <f>AG942-AG943</f>
        <v/>
      </c>
      <c r="AH944">
        <f>AH942-AH943</f>
        <v/>
      </c>
      <c r="AJ944">
        <f>AJ942-AJ943</f>
        <v/>
      </c>
      <c r="AK944">
        <f>AK942-AK943</f>
        <v/>
      </c>
      <c r="AL944">
        <f>AL942-AL943</f>
        <v/>
      </c>
      <c r="AM944">
        <f>AM942-AM943</f>
        <v/>
      </c>
      <c r="AR944">
        <f>AR942-AR943</f>
        <v/>
      </c>
      <c r="AV944">
        <f>AV942-AV943</f>
        <v/>
      </c>
    </row>
    <row r="946">
      <c r="A946" t="inlineStr">
        <is>
          <t>Mainline ending fleet count</t>
        </is>
      </c>
    </row>
    <row r="947">
      <c r="A947" t="inlineStr">
        <is>
          <t>Guidance for quarterly</t>
        </is>
      </c>
    </row>
    <row r="948">
      <c r="A948" t="inlineStr">
        <is>
          <t>A319</t>
        </is>
      </c>
      <c r="C948" t="inlineStr">
        <is>
          <t>Actual</t>
        </is>
      </c>
      <c r="D948" t="inlineStr">
        <is>
          <t>QQQQ</t>
        </is>
      </c>
      <c r="K948" t="n">
        <v>112</v>
      </c>
      <c r="L948" t="n">
        <v>114</v>
      </c>
      <c r="X948" t="n">
        <v>125</v>
      </c>
      <c r="Z948" t="n">
        <v>125</v>
      </c>
      <c r="AA948" t="n">
        <v>125</v>
      </c>
      <c r="AB948" t="n">
        <v>125</v>
      </c>
    </row>
    <row r="949">
      <c r="A949" t="inlineStr">
        <is>
          <t>A320</t>
        </is>
      </c>
      <c r="C949" t="inlineStr">
        <is>
          <t>Actual</t>
        </is>
      </c>
      <c r="D949" t="inlineStr">
        <is>
          <t>QQQQ</t>
        </is>
      </c>
      <c r="K949" t="n">
        <v>68</v>
      </c>
      <c r="L949" t="n">
        <v>66</v>
      </c>
      <c r="X949" t="n">
        <v>50</v>
      </c>
      <c r="Z949" t="n">
        <v>48</v>
      </c>
      <c r="AA949" t="n">
        <v>48</v>
      </c>
      <c r="AB949" t="n">
        <v>48</v>
      </c>
    </row>
    <row r="950">
      <c r="A950" t="inlineStr">
        <is>
          <t>A321</t>
        </is>
      </c>
      <c r="C950" t="inlineStr">
        <is>
          <t>Actual</t>
        </is>
      </c>
      <c r="D950" t="inlineStr">
        <is>
          <t>QQQQ</t>
        </is>
      </c>
      <c r="K950" t="n">
        <v>116</v>
      </c>
      <c r="L950" t="n">
        <v>132</v>
      </c>
      <c r="X950" t="n">
        <v>207</v>
      </c>
      <c r="Z950" t="n">
        <v>215</v>
      </c>
      <c r="AA950" t="n">
        <v>219</v>
      </c>
      <c r="AB950" t="n">
        <v>219</v>
      </c>
    </row>
    <row r="951">
      <c r="A951" t="inlineStr">
        <is>
          <t>A332</t>
        </is>
      </c>
      <c r="C951" t="inlineStr">
        <is>
          <t>Actual</t>
        </is>
      </c>
      <c r="D951" t="inlineStr">
        <is>
          <t>QQQQ</t>
        </is>
      </c>
      <c r="K951" t="n">
        <v>15</v>
      </c>
      <c r="L951" t="n">
        <v>15</v>
      </c>
      <c r="X951" t="n">
        <v>15</v>
      </c>
      <c r="Z951" t="n">
        <v>15</v>
      </c>
      <c r="AA951" t="n">
        <v>15</v>
      </c>
      <c r="AB951" t="n">
        <v>15</v>
      </c>
    </row>
    <row r="952">
      <c r="A952" t="inlineStr">
        <is>
          <t>A333</t>
        </is>
      </c>
      <c r="C952" t="inlineStr">
        <is>
          <t>Actual</t>
        </is>
      </c>
      <c r="D952" t="inlineStr">
        <is>
          <t>QQQQ</t>
        </is>
      </c>
      <c r="K952" t="n">
        <v>9</v>
      </c>
      <c r="L952" t="n">
        <v>9</v>
      </c>
      <c r="X952" t="n">
        <v>9</v>
      </c>
      <c r="Z952" t="n">
        <v>9</v>
      </c>
      <c r="AA952" t="n">
        <v>9</v>
      </c>
      <c r="AB952" t="n">
        <v>9</v>
      </c>
    </row>
    <row r="953">
      <c r="A953" t="inlineStr">
        <is>
          <t>B734</t>
        </is>
      </c>
      <c r="C953" t="inlineStr">
        <is>
          <t>Actual</t>
        </is>
      </c>
      <c r="D953" t="inlineStr">
        <is>
          <t>QQQQ</t>
        </is>
      </c>
      <c r="K953" t="n">
        <v>8</v>
      </c>
      <c r="L953" t="n">
        <v>0</v>
      </c>
    </row>
    <row r="954">
      <c r="A954" t="inlineStr">
        <is>
          <t>B738</t>
        </is>
      </c>
      <c r="C954" t="inlineStr">
        <is>
          <t>Actual</t>
        </is>
      </c>
      <c r="D954" t="inlineStr">
        <is>
          <t>QQQQ</t>
        </is>
      </c>
      <c r="K954" t="n">
        <v>236</v>
      </c>
      <c r="L954" t="n">
        <v>240</v>
      </c>
      <c r="X954" t="n">
        <v>289</v>
      </c>
      <c r="Z954" t="n">
        <v>294</v>
      </c>
      <c r="AA954" t="n">
        <v>299</v>
      </c>
      <c r="AB954" t="n">
        <v>304</v>
      </c>
    </row>
    <row r="955">
      <c r="A955" t="inlineStr">
        <is>
          <t>B738 Max</t>
        </is>
      </c>
      <c r="C955" t="inlineStr">
        <is>
          <t>Actual</t>
        </is>
      </c>
      <c r="D955" t="inlineStr">
        <is>
          <t>QQQQ</t>
        </is>
      </c>
      <c r="AA955" t="n">
        <v>1</v>
      </c>
      <c r="AB955" t="n">
        <v>4</v>
      </c>
    </row>
    <row r="956">
      <c r="A956" t="inlineStr">
        <is>
          <t>B757</t>
        </is>
      </c>
      <c r="C956" t="inlineStr">
        <is>
          <t>Actual</t>
        </is>
      </c>
      <c r="D956" t="inlineStr">
        <is>
          <t>QQQQ</t>
        </is>
      </c>
      <c r="K956" t="n">
        <v>103</v>
      </c>
      <c r="L956" t="n">
        <v>110</v>
      </c>
      <c r="X956" t="n">
        <v>51</v>
      </c>
      <c r="Z956" t="n">
        <v>51</v>
      </c>
      <c r="AA956" t="n">
        <v>40</v>
      </c>
      <c r="AB956" t="n">
        <v>34</v>
      </c>
    </row>
    <row r="957">
      <c r="A957" t="inlineStr">
        <is>
          <t>B762</t>
        </is>
      </c>
      <c r="C957" t="inlineStr">
        <is>
          <t>Actual</t>
        </is>
      </c>
      <c r="D957" t="inlineStr">
        <is>
          <t>QQQQ</t>
        </is>
      </c>
      <c r="K957" t="n">
        <v>8</v>
      </c>
      <c r="L957" t="n">
        <v>7</v>
      </c>
    </row>
    <row r="958">
      <c r="A958" t="inlineStr">
        <is>
          <t>B763</t>
        </is>
      </c>
      <c r="C958" t="inlineStr">
        <is>
          <t>Actual</t>
        </is>
      </c>
      <c r="D958" t="inlineStr">
        <is>
          <t>QQQQ</t>
        </is>
      </c>
      <c r="K958" t="n">
        <v>58</v>
      </c>
      <c r="L958" t="n">
        <v>58</v>
      </c>
      <c r="X958" t="n">
        <v>31</v>
      </c>
      <c r="Z958" t="n">
        <v>31</v>
      </c>
      <c r="AA958" t="n">
        <v>27</v>
      </c>
      <c r="AB958" t="n">
        <v>24</v>
      </c>
    </row>
    <row r="959">
      <c r="A959" t="inlineStr">
        <is>
          <t>B772</t>
        </is>
      </c>
      <c r="C959" t="inlineStr">
        <is>
          <t>Actual</t>
        </is>
      </c>
      <c r="D959" t="inlineStr">
        <is>
          <t>QQQQ</t>
        </is>
      </c>
      <c r="K959" t="n">
        <v>47</v>
      </c>
      <c r="L959" t="n">
        <v>47</v>
      </c>
      <c r="X959" t="n">
        <v>47</v>
      </c>
      <c r="Z959" t="n">
        <v>47</v>
      </c>
      <c r="AA959" t="n">
        <v>47</v>
      </c>
      <c r="AB959" t="n">
        <v>47</v>
      </c>
    </row>
    <row r="960">
      <c r="A960" t="inlineStr">
        <is>
          <t>B773</t>
        </is>
      </c>
      <c r="C960" t="inlineStr">
        <is>
          <t>Actual</t>
        </is>
      </c>
      <c r="D960" t="inlineStr">
        <is>
          <t>QQQQ</t>
        </is>
      </c>
      <c r="K960" t="n">
        <v>13</v>
      </c>
      <c r="L960" t="n">
        <v>14</v>
      </c>
      <c r="X960" t="n">
        <v>20</v>
      </c>
      <c r="Z960" t="n">
        <v>20</v>
      </c>
      <c r="AA960" t="n">
        <v>20</v>
      </c>
      <c r="AB960" t="n">
        <v>20</v>
      </c>
    </row>
    <row r="961">
      <c r="A961" t="inlineStr">
        <is>
          <t>B788</t>
        </is>
      </c>
      <c r="C961" t="inlineStr">
        <is>
          <t>Actual</t>
        </is>
      </c>
      <c r="D961" t="inlineStr">
        <is>
          <t>QQQQ</t>
        </is>
      </c>
      <c r="L961" t="n">
        <v>0</v>
      </c>
      <c r="X961" t="n">
        <v>19</v>
      </c>
      <c r="Z961" t="n">
        <v>20</v>
      </c>
      <c r="AA961" t="n">
        <v>20</v>
      </c>
      <c r="AB961" t="n">
        <v>20</v>
      </c>
    </row>
    <row r="962">
      <c r="A962" t="inlineStr">
        <is>
          <t>B789</t>
        </is>
      </c>
      <c r="C962" t="inlineStr">
        <is>
          <t>Actual</t>
        </is>
      </c>
      <c r="D962" t="inlineStr">
        <is>
          <t>QQQQ</t>
        </is>
      </c>
      <c r="X962" t="n">
        <v>6</v>
      </c>
      <c r="Z962" t="n">
        <v>8</v>
      </c>
      <c r="AA962" t="n">
        <v>11</v>
      </c>
      <c r="AB962" t="n">
        <v>14</v>
      </c>
    </row>
    <row r="963">
      <c r="A963" t="inlineStr">
        <is>
          <t>E190</t>
        </is>
      </c>
      <c r="C963" t="inlineStr">
        <is>
          <t>Actual</t>
        </is>
      </c>
      <c r="D963" t="inlineStr">
        <is>
          <t>QQQQ</t>
        </is>
      </c>
      <c r="K963" t="n">
        <v>20</v>
      </c>
      <c r="L963" t="n">
        <v>20</v>
      </c>
      <c r="X963" t="n">
        <v>20</v>
      </c>
      <c r="Z963" t="n">
        <v>20</v>
      </c>
      <c r="AA963" t="n">
        <v>20</v>
      </c>
      <c r="AB963" t="n">
        <v>20</v>
      </c>
    </row>
    <row r="964">
      <c r="A964" t="inlineStr">
        <is>
          <t>MD80</t>
        </is>
      </c>
      <c r="C964" t="inlineStr">
        <is>
          <t>Actual</t>
        </is>
      </c>
      <c r="D964" t="inlineStr">
        <is>
          <t>QQQQ</t>
        </is>
      </c>
      <c r="K964" t="n">
        <v>153</v>
      </c>
      <c r="L964" t="n">
        <v>148</v>
      </c>
      <c r="X964" t="n">
        <v>52</v>
      </c>
      <c r="Z964" t="n">
        <v>53</v>
      </c>
      <c r="AA964" t="n">
        <v>43</v>
      </c>
      <c r="AB964" t="n">
        <v>45</v>
      </c>
    </row>
    <row r="965">
      <c r="A965" t="inlineStr">
        <is>
          <t>Total</t>
        </is>
      </c>
      <c r="C965" t="inlineStr">
        <is>
          <t>Actual</t>
        </is>
      </c>
      <c r="D965" t="inlineStr">
        <is>
          <t>QQQQ</t>
        </is>
      </c>
      <c r="K965" t="n">
        <v>966</v>
      </c>
      <c r="L965" t="n">
        <v>980</v>
      </c>
      <c r="X965" t="n">
        <v>941</v>
      </c>
      <c r="Z965" t="n">
        <v>956</v>
      </c>
      <c r="AA965" t="n">
        <v>944</v>
      </c>
      <c r="AB965" t="n">
        <v>948</v>
      </c>
    </row>
    <row r="966">
      <c r="A966" t="inlineStr">
        <is>
          <t>Total-c</t>
        </is>
      </c>
      <c r="I966">
        <f>SUM(I948:I964)</f>
        <v/>
      </c>
      <c r="K966">
        <f>SUM(K948:K964)</f>
        <v/>
      </c>
      <c r="L966">
        <f>SUM(L948:L964)</f>
        <v/>
      </c>
      <c r="N966">
        <f>SUM(N948:N964)</f>
        <v/>
      </c>
      <c r="S966">
        <f>SUM(S948:S964)</f>
        <v/>
      </c>
      <c r="X966">
        <f>SUM(X948:X964)</f>
        <v/>
      </c>
      <c r="Z966">
        <f>SUM(Z948:Z964)</f>
        <v/>
      </c>
      <c r="AA966">
        <f>SUM(AA948:AA964)</f>
        <v/>
      </c>
      <c r="AB966">
        <f>SUM(AB948:AB964)</f>
        <v/>
      </c>
      <c r="AC966">
        <f>SUM(AC948:AC964)</f>
        <v/>
      </c>
      <c r="AH966">
        <f>SUM(AH948:AH964)</f>
        <v/>
      </c>
      <c r="AM966">
        <f>SUM(AM948:AM964)</f>
        <v/>
      </c>
      <c r="AR966">
        <f>SUM(AR948:AR964)</f>
        <v/>
      </c>
      <c r="AV966">
        <f>SUM(AV948:AV964)</f>
        <v/>
      </c>
    </row>
    <row r="967">
      <c r="A967" t="inlineStr">
        <is>
          <t>Sum check</t>
        </is>
      </c>
      <c r="I967">
        <f>I965-I966</f>
        <v/>
      </c>
      <c r="K967">
        <f>K965-K966</f>
        <v/>
      </c>
      <c r="L967">
        <f>L965-L966</f>
        <v/>
      </c>
      <c r="N967">
        <f>N965-N966</f>
        <v/>
      </c>
      <c r="S967">
        <f>S965-S966</f>
        <v/>
      </c>
      <c r="X967">
        <f>X965-X966</f>
        <v/>
      </c>
      <c r="Z967">
        <f>Z965-Z966</f>
        <v/>
      </c>
      <c r="AA967">
        <f>AA965-AA966</f>
        <v/>
      </c>
      <c r="AB967">
        <f>AB965-AB966</f>
        <v/>
      </c>
      <c r="AC967">
        <f>AC965-AC966</f>
        <v/>
      </c>
      <c r="AH967">
        <f>AH965-AH966</f>
        <v/>
      </c>
      <c r="AM967">
        <f>AM965-AM966</f>
        <v/>
      </c>
      <c r="AR967">
        <f>AR965-AR966</f>
        <v/>
      </c>
      <c r="AV967">
        <f>AV965-AV966</f>
        <v/>
      </c>
    </row>
    <row r="969">
      <c r="A969" t="inlineStr">
        <is>
          <t>Guidance for next 2nd quarter</t>
        </is>
      </c>
    </row>
    <row r="970">
      <c r="A970" t="inlineStr">
        <is>
          <t>A319</t>
        </is>
      </c>
      <c r="C970" t="inlineStr">
        <is>
          <t>Actual</t>
        </is>
      </c>
      <c r="D970" t="inlineStr">
        <is>
          <t>QQQQ</t>
        </is>
      </c>
      <c r="K970" t="n">
        <v>114</v>
      </c>
      <c r="L970" t="n">
        <v>118</v>
      </c>
      <c r="X970" t="n">
        <v>125</v>
      </c>
      <c r="Z970" t="n">
        <v>125</v>
      </c>
      <c r="AA970" t="n">
        <v>125</v>
      </c>
    </row>
    <row r="971">
      <c r="A971" t="inlineStr">
        <is>
          <t>A320</t>
        </is>
      </c>
      <c r="C971" t="inlineStr">
        <is>
          <t>Actual</t>
        </is>
      </c>
      <c r="D971" t="inlineStr">
        <is>
          <t>QQQQ</t>
        </is>
      </c>
      <c r="K971" t="n">
        <v>67</v>
      </c>
      <c r="L971" t="n">
        <v>64</v>
      </c>
      <c r="X971" t="n">
        <v>48</v>
      </c>
      <c r="Z971" t="n">
        <v>47</v>
      </c>
      <c r="AA971" t="n">
        <v>48</v>
      </c>
    </row>
    <row r="972">
      <c r="A972" t="inlineStr">
        <is>
          <t>A321</t>
        </is>
      </c>
      <c r="C972" t="inlineStr">
        <is>
          <t>Actual</t>
        </is>
      </c>
      <c r="D972" t="inlineStr">
        <is>
          <t>QQQQ</t>
        </is>
      </c>
      <c r="K972" t="n">
        <v>132</v>
      </c>
      <c r="L972" t="n">
        <v>139</v>
      </c>
      <c r="X972" t="n">
        <v>214</v>
      </c>
      <c r="Z972" t="n">
        <v>219</v>
      </c>
      <c r="AA972" t="n">
        <v>219</v>
      </c>
    </row>
    <row r="973">
      <c r="A973" t="inlineStr">
        <is>
          <t>A332</t>
        </is>
      </c>
      <c r="C973" t="inlineStr">
        <is>
          <t>Actual</t>
        </is>
      </c>
      <c r="D973" t="inlineStr">
        <is>
          <t>QQQQ</t>
        </is>
      </c>
      <c r="K973" t="n">
        <v>15</v>
      </c>
      <c r="L973" t="n">
        <v>15</v>
      </c>
      <c r="X973" t="n">
        <v>15</v>
      </c>
      <c r="Z973" t="n">
        <v>15</v>
      </c>
      <c r="AA973" t="n">
        <v>15</v>
      </c>
    </row>
    <row r="974">
      <c r="A974" t="inlineStr">
        <is>
          <t>A333</t>
        </is>
      </c>
      <c r="C974" t="inlineStr">
        <is>
          <t>Actual</t>
        </is>
      </c>
      <c r="D974" t="inlineStr">
        <is>
          <t>QQQQ</t>
        </is>
      </c>
      <c r="K974" t="n">
        <v>9</v>
      </c>
      <c r="L974" t="n">
        <v>9</v>
      </c>
      <c r="X974" t="n">
        <v>9</v>
      </c>
      <c r="Z974" t="n">
        <v>9</v>
      </c>
      <c r="AA974" t="n">
        <v>9</v>
      </c>
    </row>
    <row r="975">
      <c r="A975" t="inlineStr">
        <is>
          <t>B734</t>
        </is>
      </c>
      <c r="C975" t="inlineStr">
        <is>
          <t>Actual</t>
        </is>
      </c>
      <c r="D975" t="inlineStr">
        <is>
          <t>QQQQ</t>
        </is>
      </c>
      <c r="L975" t="n">
        <v>0</v>
      </c>
    </row>
    <row r="976">
      <c r="A976" t="inlineStr">
        <is>
          <t>B738</t>
        </is>
      </c>
      <c r="C976" t="inlineStr">
        <is>
          <t>Actual</t>
        </is>
      </c>
      <c r="D976" t="inlineStr">
        <is>
          <t>QQQQ</t>
        </is>
      </c>
      <c r="K976" t="n">
        <v>240</v>
      </c>
      <c r="L976" t="n">
        <v>246</v>
      </c>
      <c r="X976" t="n">
        <v>294</v>
      </c>
      <c r="Z976" t="n">
        <v>299</v>
      </c>
      <c r="AA976" t="n">
        <v>304</v>
      </c>
    </row>
    <row r="977">
      <c r="A977" t="inlineStr">
        <is>
          <t>B738 Max</t>
        </is>
      </c>
      <c r="C977" t="inlineStr">
        <is>
          <t>Actual</t>
        </is>
      </c>
      <c r="D977" t="inlineStr">
        <is>
          <t>QQQQ</t>
        </is>
      </c>
      <c r="Z977" t="n">
        <v>1</v>
      </c>
      <c r="AA977" t="n">
        <v>4</v>
      </c>
    </row>
    <row r="978">
      <c r="A978" t="inlineStr">
        <is>
          <t>B757</t>
        </is>
      </c>
      <c r="C978" t="inlineStr">
        <is>
          <t>Actual</t>
        </is>
      </c>
      <c r="D978" t="inlineStr">
        <is>
          <t>QQQQ</t>
        </is>
      </c>
      <c r="K978" t="n">
        <v>99</v>
      </c>
      <c r="L978" t="n">
        <v>98</v>
      </c>
      <c r="X978" t="n">
        <v>51</v>
      </c>
      <c r="Z978" t="n">
        <v>39</v>
      </c>
      <c r="AA978" t="n">
        <v>34</v>
      </c>
    </row>
    <row r="979">
      <c r="A979" t="inlineStr">
        <is>
          <t>B762</t>
        </is>
      </c>
      <c r="C979" t="inlineStr">
        <is>
          <t>Actual</t>
        </is>
      </c>
      <c r="D979" t="inlineStr">
        <is>
          <t>QQQQ</t>
        </is>
      </c>
      <c r="K979" t="n">
        <v>7</v>
      </c>
      <c r="L979" t="n">
        <v>6</v>
      </c>
    </row>
    <row r="980">
      <c r="A980" t="inlineStr">
        <is>
          <t>B763</t>
        </is>
      </c>
      <c r="C980" t="inlineStr">
        <is>
          <t>Actual</t>
        </is>
      </c>
      <c r="D980" t="inlineStr">
        <is>
          <t>QQQQ</t>
        </is>
      </c>
      <c r="K980" t="n">
        <v>58</v>
      </c>
      <c r="L980" t="n">
        <v>58</v>
      </c>
      <c r="X980" t="n">
        <v>30</v>
      </c>
      <c r="Z980" t="n">
        <v>26</v>
      </c>
      <c r="AA980" t="n">
        <v>24</v>
      </c>
    </row>
    <row r="981">
      <c r="A981" t="inlineStr">
        <is>
          <t>B772</t>
        </is>
      </c>
      <c r="C981" t="inlineStr">
        <is>
          <t>Actual</t>
        </is>
      </c>
      <c r="D981" t="inlineStr">
        <is>
          <t>QQQQ</t>
        </is>
      </c>
      <c r="K981" t="n">
        <v>47</v>
      </c>
      <c r="L981" t="n">
        <v>47</v>
      </c>
      <c r="X981" t="n">
        <v>47</v>
      </c>
      <c r="Z981" t="n">
        <v>47</v>
      </c>
      <c r="AA981" t="n">
        <v>47</v>
      </c>
    </row>
    <row r="982">
      <c r="A982" t="inlineStr">
        <is>
          <t>B773</t>
        </is>
      </c>
      <c r="C982" t="inlineStr">
        <is>
          <t>Actual</t>
        </is>
      </c>
      <c r="D982" t="inlineStr">
        <is>
          <t>QQQQ</t>
        </is>
      </c>
      <c r="K982" t="n">
        <v>14</v>
      </c>
      <c r="L982" t="n">
        <v>16</v>
      </c>
      <c r="X982" t="n">
        <v>20</v>
      </c>
      <c r="Z982" t="n">
        <v>20</v>
      </c>
      <c r="AA982" t="n">
        <v>20</v>
      </c>
    </row>
    <row r="983">
      <c r="A983" t="inlineStr">
        <is>
          <t>B788</t>
        </is>
      </c>
      <c r="C983" t="inlineStr">
        <is>
          <t>Actual</t>
        </is>
      </c>
      <c r="D983" t="inlineStr">
        <is>
          <t>QQQQ</t>
        </is>
      </c>
      <c r="L983" t="n">
        <v>2</v>
      </c>
      <c r="X983" t="n">
        <v>20</v>
      </c>
      <c r="Z983" t="n">
        <v>20</v>
      </c>
      <c r="AA983" t="n">
        <v>20</v>
      </c>
    </row>
    <row r="984">
      <c r="A984" t="inlineStr">
        <is>
          <t>B789</t>
        </is>
      </c>
      <c r="C984" t="inlineStr">
        <is>
          <t>Actual</t>
        </is>
      </c>
      <c r="D984" t="inlineStr">
        <is>
          <t>QQQQ</t>
        </is>
      </c>
      <c r="X984" t="n">
        <v>8</v>
      </c>
      <c r="Z984" t="n">
        <v>11</v>
      </c>
      <c r="AA984" t="n">
        <v>14</v>
      </c>
    </row>
    <row r="985">
      <c r="A985" t="inlineStr">
        <is>
          <t>E190</t>
        </is>
      </c>
      <c r="C985" t="inlineStr">
        <is>
          <t>Actual</t>
        </is>
      </c>
      <c r="D985" t="inlineStr">
        <is>
          <t>QQQQ</t>
        </is>
      </c>
      <c r="K985" t="n">
        <v>20</v>
      </c>
      <c r="L985" t="n">
        <v>20</v>
      </c>
      <c r="X985" t="n">
        <v>20</v>
      </c>
      <c r="Z985" t="n">
        <v>20</v>
      </c>
      <c r="AA985" t="n">
        <v>20</v>
      </c>
    </row>
    <row r="986">
      <c r="A986" t="inlineStr">
        <is>
          <t>MD80</t>
        </is>
      </c>
      <c r="C986" t="inlineStr">
        <is>
          <t>Actual</t>
        </is>
      </c>
      <c r="D986" t="inlineStr">
        <is>
          <t>QQQQ</t>
        </is>
      </c>
      <c r="K986" t="n">
        <v>143</v>
      </c>
      <c r="L986" t="n">
        <v>136</v>
      </c>
      <c r="X986" t="n">
        <v>52</v>
      </c>
      <c r="Z986" t="n">
        <v>42</v>
      </c>
      <c r="AA986" t="n">
        <v>42</v>
      </c>
    </row>
    <row r="987">
      <c r="A987" t="inlineStr">
        <is>
          <t>Total</t>
        </is>
      </c>
      <c r="C987" t="inlineStr">
        <is>
          <t>Actual</t>
        </is>
      </c>
      <c r="D987" t="inlineStr">
        <is>
          <t>QQQQ</t>
        </is>
      </c>
      <c r="K987" t="n">
        <v>965</v>
      </c>
      <c r="L987" t="n">
        <v>974</v>
      </c>
      <c r="X987" t="n">
        <v>953</v>
      </c>
      <c r="Z987" t="n">
        <v>940</v>
      </c>
      <c r="AA987" t="n">
        <v>945</v>
      </c>
    </row>
    <row r="988">
      <c r="A988" t="inlineStr">
        <is>
          <t>Total-c</t>
        </is>
      </c>
      <c r="I988">
        <f>SUM(I970:I986)</f>
        <v/>
      </c>
      <c r="K988">
        <f>SUM(K970:K986)</f>
        <v/>
      </c>
      <c r="L988">
        <f>SUM(L970:L986)</f>
        <v/>
      </c>
      <c r="N988">
        <f>SUM(N970:N986)</f>
        <v/>
      </c>
      <c r="S988">
        <f>SUM(S970:S986)</f>
        <v/>
      </c>
      <c r="X988">
        <f>SUM(X970:X986)</f>
        <v/>
      </c>
      <c r="Z988">
        <f>SUM(Z970:Z986)</f>
        <v/>
      </c>
      <c r="AA988">
        <f>SUM(AA970:AA986)</f>
        <v/>
      </c>
      <c r="AC988">
        <f>SUM(AC970:AC986)</f>
        <v/>
      </c>
      <c r="AH988">
        <f>SUM(AH970:AH986)</f>
        <v/>
      </c>
      <c r="AM988">
        <f>SUM(AM970:AM986)</f>
        <v/>
      </c>
      <c r="AR988">
        <f>SUM(AR970:AR986)</f>
        <v/>
      </c>
      <c r="AV988">
        <f>SUM(AV970:AV986)</f>
        <v/>
      </c>
    </row>
    <row r="989">
      <c r="A989" t="inlineStr">
        <is>
          <t>Sum check</t>
        </is>
      </c>
      <c r="I989">
        <f>I987-I988</f>
        <v/>
      </c>
      <c r="K989">
        <f>K987-K988</f>
        <v/>
      </c>
      <c r="L989">
        <f>L987-L988</f>
        <v/>
      </c>
      <c r="N989">
        <f>N987-N988</f>
        <v/>
      </c>
      <c r="S989">
        <f>S987-S988</f>
        <v/>
      </c>
      <c r="X989">
        <f>X987-X988</f>
        <v/>
      </c>
      <c r="Z989">
        <f>Z987-Z988</f>
        <v/>
      </c>
      <c r="AC989">
        <f>AC987-AC988</f>
        <v/>
      </c>
      <c r="AH989">
        <f>AH987-AH988</f>
        <v/>
      </c>
      <c r="AM989">
        <f>AM987-AM988</f>
        <v/>
      </c>
      <c r="AR989">
        <f>AR987-AR988</f>
        <v/>
      </c>
      <c r="AV989">
        <f>AV987-AV988</f>
        <v/>
      </c>
    </row>
    <row r="991">
      <c r="A991" t="inlineStr">
        <is>
          <t>Guidance for next 3rd quarter</t>
        </is>
      </c>
    </row>
    <row r="992">
      <c r="A992" t="inlineStr">
        <is>
          <t>A319</t>
        </is>
      </c>
      <c r="C992" t="inlineStr">
        <is>
          <t>Actual</t>
        </is>
      </c>
      <c r="D992" t="inlineStr">
        <is>
          <t>QQQQ</t>
        </is>
      </c>
      <c r="K992" t="n">
        <v>118</v>
      </c>
      <c r="X992" t="n">
        <v>125</v>
      </c>
      <c r="Z992" t="n">
        <v>125</v>
      </c>
    </row>
    <row r="993">
      <c r="A993" t="inlineStr">
        <is>
          <t>A320</t>
        </is>
      </c>
      <c r="C993" t="inlineStr">
        <is>
          <t>Actual</t>
        </is>
      </c>
      <c r="D993" t="inlineStr">
        <is>
          <t>QQQQ</t>
        </is>
      </c>
      <c r="K993" t="n">
        <v>65</v>
      </c>
      <c r="X993" t="n">
        <v>47</v>
      </c>
      <c r="Z993" t="n">
        <v>46</v>
      </c>
    </row>
    <row r="994">
      <c r="A994" t="inlineStr">
        <is>
          <t>A321</t>
        </is>
      </c>
      <c r="C994" t="inlineStr">
        <is>
          <t>Actual</t>
        </is>
      </c>
      <c r="D994" t="inlineStr">
        <is>
          <t>QQQQ</t>
        </is>
      </c>
      <c r="K994" t="n">
        <v>138</v>
      </c>
      <c r="X994" t="n">
        <v>219</v>
      </c>
      <c r="Z994" t="n">
        <v>219</v>
      </c>
    </row>
    <row r="995">
      <c r="A995" t="inlineStr">
        <is>
          <t>A332</t>
        </is>
      </c>
      <c r="C995" t="inlineStr">
        <is>
          <t>Actual</t>
        </is>
      </c>
      <c r="D995" t="inlineStr">
        <is>
          <t>QQQQ</t>
        </is>
      </c>
      <c r="K995" t="n">
        <v>15</v>
      </c>
      <c r="X995" t="n">
        <v>15</v>
      </c>
      <c r="Z995" t="n">
        <v>15</v>
      </c>
    </row>
    <row r="996">
      <c r="A996" t="inlineStr">
        <is>
          <t>A333</t>
        </is>
      </c>
      <c r="C996" t="inlineStr">
        <is>
          <t>Actual</t>
        </is>
      </c>
      <c r="D996" t="inlineStr">
        <is>
          <t>QQQQ</t>
        </is>
      </c>
      <c r="K996" t="n">
        <v>9</v>
      </c>
      <c r="X996" t="n">
        <v>9</v>
      </c>
      <c r="Z996" t="n">
        <v>9</v>
      </c>
    </row>
    <row r="997">
      <c r="A997" t="inlineStr">
        <is>
          <t>B738</t>
        </is>
      </c>
      <c r="C997" t="inlineStr">
        <is>
          <t>Actual</t>
        </is>
      </c>
      <c r="D997" t="inlineStr">
        <is>
          <t>QQQQ</t>
        </is>
      </c>
      <c r="K997" t="n">
        <v>246</v>
      </c>
      <c r="X997" t="n">
        <v>299</v>
      </c>
      <c r="Z997" t="n">
        <v>304</v>
      </c>
    </row>
    <row r="998">
      <c r="A998" t="inlineStr">
        <is>
          <t>B738 MAX</t>
        </is>
      </c>
      <c r="C998" t="inlineStr">
        <is>
          <t>Actual</t>
        </is>
      </c>
      <c r="D998" t="inlineStr">
        <is>
          <t>QQQQ</t>
        </is>
      </c>
      <c r="X998" t="n">
        <v>1</v>
      </c>
      <c r="Z998" t="n">
        <v>4</v>
      </c>
    </row>
    <row r="999">
      <c r="A999" t="inlineStr">
        <is>
          <t>B757</t>
        </is>
      </c>
      <c r="C999" t="inlineStr">
        <is>
          <t>Actual</t>
        </is>
      </c>
      <c r="D999" t="inlineStr">
        <is>
          <t>QQQQ</t>
        </is>
      </c>
      <c r="K999" t="n">
        <v>95</v>
      </c>
      <c r="X999" t="n">
        <v>39</v>
      </c>
      <c r="Z999" t="n">
        <v>34</v>
      </c>
    </row>
    <row r="1000">
      <c r="A1000" t="inlineStr">
        <is>
          <t>B762</t>
        </is>
      </c>
      <c r="C1000" t="inlineStr">
        <is>
          <t>Actual</t>
        </is>
      </c>
      <c r="D1000" t="inlineStr">
        <is>
          <t>QQQQ</t>
        </is>
      </c>
      <c r="K1000" t="n">
        <v>7</v>
      </c>
    </row>
    <row r="1001">
      <c r="A1001" t="inlineStr">
        <is>
          <t>B763</t>
        </is>
      </c>
      <c r="C1001" t="inlineStr">
        <is>
          <t>Actual</t>
        </is>
      </c>
      <c r="D1001" t="inlineStr">
        <is>
          <t>QQQQ</t>
        </is>
      </c>
      <c r="K1001" t="n">
        <v>58</v>
      </c>
      <c r="X1001" t="n">
        <v>26</v>
      </c>
      <c r="Z1001" t="n">
        <v>22</v>
      </c>
    </row>
    <row r="1002">
      <c r="A1002" t="inlineStr">
        <is>
          <t>B772</t>
        </is>
      </c>
      <c r="C1002" t="inlineStr">
        <is>
          <t>Actual</t>
        </is>
      </c>
      <c r="D1002" t="inlineStr">
        <is>
          <t>QQQQ</t>
        </is>
      </c>
      <c r="K1002" t="n">
        <v>47</v>
      </c>
      <c r="X1002" t="n">
        <v>47</v>
      </c>
      <c r="Z1002" t="n">
        <v>47</v>
      </c>
    </row>
    <row r="1003">
      <c r="A1003" t="inlineStr">
        <is>
          <t>B773</t>
        </is>
      </c>
      <c r="C1003" t="inlineStr">
        <is>
          <t>Actual</t>
        </is>
      </c>
      <c r="D1003" t="inlineStr">
        <is>
          <t>QQQQ</t>
        </is>
      </c>
      <c r="K1003" t="n">
        <v>16</v>
      </c>
      <c r="X1003" t="n">
        <v>20</v>
      </c>
      <c r="Z1003" t="n">
        <v>20</v>
      </c>
    </row>
    <row r="1004">
      <c r="A1004" t="inlineStr">
        <is>
          <t>B788</t>
        </is>
      </c>
      <c r="C1004" t="inlineStr">
        <is>
          <t>Actual</t>
        </is>
      </c>
      <c r="D1004" t="inlineStr">
        <is>
          <t>QQQQ</t>
        </is>
      </c>
      <c r="K1004" t="n">
        <v>2</v>
      </c>
      <c r="X1004" t="n">
        <v>20</v>
      </c>
      <c r="Z1004" t="n">
        <v>20</v>
      </c>
    </row>
    <row r="1005">
      <c r="A1005" t="inlineStr">
        <is>
          <t>B789</t>
        </is>
      </c>
      <c r="C1005" t="inlineStr">
        <is>
          <t>Actual</t>
        </is>
      </c>
      <c r="D1005" t="inlineStr">
        <is>
          <t>QQQQ</t>
        </is>
      </c>
      <c r="X1005" t="n">
        <v>11</v>
      </c>
      <c r="Z1005" t="n">
        <v>14</v>
      </c>
    </row>
    <row r="1006">
      <c r="A1006" t="inlineStr">
        <is>
          <t>E190</t>
        </is>
      </c>
      <c r="C1006" t="inlineStr">
        <is>
          <t>Actual</t>
        </is>
      </c>
      <c r="D1006" t="inlineStr">
        <is>
          <t>QQQQ</t>
        </is>
      </c>
      <c r="K1006" t="n">
        <v>20</v>
      </c>
      <c r="X1006" t="n">
        <v>20</v>
      </c>
      <c r="Z1006" t="n">
        <v>20</v>
      </c>
    </row>
    <row r="1007">
      <c r="A1007" t="inlineStr">
        <is>
          <t>MD80</t>
        </is>
      </c>
      <c r="C1007" t="inlineStr">
        <is>
          <t>Actual</t>
        </is>
      </c>
      <c r="D1007" t="inlineStr">
        <is>
          <t>QQQQ</t>
        </is>
      </c>
      <c r="K1007" t="n">
        <v>137</v>
      </c>
      <c r="X1007" t="n">
        <v>32</v>
      </c>
      <c r="Z1007" t="n">
        <v>42</v>
      </c>
    </row>
    <row r="1008">
      <c r="A1008" t="inlineStr">
        <is>
          <t>Total</t>
        </is>
      </c>
      <c r="C1008" t="inlineStr">
        <is>
          <t>Actual</t>
        </is>
      </c>
      <c r="D1008" t="inlineStr">
        <is>
          <t>QQQQ</t>
        </is>
      </c>
      <c r="K1008" t="n">
        <v>973</v>
      </c>
      <c r="X1008" t="n">
        <v>930</v>
      </c>
      <c r="Z1008" t="n">
        <v>941</v>
      </c>
    </row>
    <row r="1009">
      <c r="A1009" t="inlineStr">
        <is>
          <t>Total-c</t>
        </is>
      </c>
      <c r="I1009">
        <f>SUM(I992:I1007)</f>
        <v/>
      </c>
      <c r="K1009">
        <f>SUM(K992:K1007)</f>
        <v/>
      </c>
      <c r="N1009">
        <f>SUM(N992:N1007)</f>
        <v/>
      </c>
      <c r="S1009">
        <f>SUM(S992:S1007)</f>
        <v/>
      </c>
      <c r="X1009">
        <f>SUM(X992:X1007)</f>
        <v/>
      </c>
      <c r="Z1009">
        <f>SUM(Z992:Z1007)</f>
        <v/>
      </c>
      <c r="AC1009">
        <f>SUM(AC992:AC1007)</f>
        <v/>
      </c>
      <c r="AH1009">
        <f>SUM(AH992:AH1007)</f>
        <v/>
      </c>
      <c r="AM1009">
        <f>SUM(AM992:AM1007)</f>
        <v/>
      </c>
      <c r="AR1009">
        <f>SUM(AR992:AR1007)</f>
        <v/>
      </c>
      <c r="AV1009">
        <f>SUM(AV992:AV1007)</f>
        <v/>
      </c>
    </row>
    <row r="1010">
      <c r="A1010" t="inlineStr">
        <is>
          <t>Sum check</t>
        </is>
      </c>
      <c r="I1010">
        <f>I1008-I1009</f>
        <v/>
      </c>
      <c r="K1010">
        <f>K1008-K1009</f>
        <v/>
      </c>
      <c r="N1010">
        <f>N1008-N1009</f>
        <v/>
      </c>
      <c r="S1010">
        <f>S1008-S1009</f>
        <v/>
      </c>
      <c r="X1010">
        <f>X1008-X1009</f>
        <v/>
      </c>
      <c r="Z1010">
        <f>Z1008-Z1009</f>
        <v/>
      </c>
      <c r="AC1010">
        <f>AC1008-AC1009</f>
        <v/>
      </c>
      <c r="AH1010">
        <f>AH1008-AH1009</f>
        <v/>
      </c>
      <c r="AM1010">
        <f>AM1008-AM1009</f>
        <v/>
      </c>
      <c r="AR1010">
        <f>AR1008-AR1009</f>
        <v/>
      </c>
      <c r="AV1010">
        <f>AV1008-AV1009</f>
        <v/>
      </c>
    </row>
    <row r="1012">
      <c r="A1012" t="inlineStr">
        <is>
          <t>Guidance for next 4th quarter</t>
        </is>
      </c>
    </row>
    <row r="1013">
      <c r="A1013" t="inlineStr">
        <is>
          <t>A319</t>
        </is>
      </c>
      <c r="C1013" t="inlineStr">
        <is>
          <t>Actual</t>
        </is>
      </c>
      <c r="D1013" t="inlineStr">
        <is>
          <t>QQQQ</t>
        </is>
      </c>
      <c r="X1013" t="n">
        <v>125</v>
      </c>
    </row>
    <row r="1014">
      <c r="A1014" t="inlineStr">
        <is>
          <t>A320</t>
        </is>
      </c>
      <c r="C1014" t="inlineStr">
        <is>
          <t>Actual</t>
        </is>
      </c>
      <c r="D1014" t="inlineStr">
        <is>
          <t>QQQQ</t>
        </is>
      </c>
      <c r="X1014" t="n">
        <v>46</v>
      </c>
    </row>
    <row r="1015">
      <c r="A1015" t="inlineStr">
        <is>
          <t>A321</t>
        </is>
      </c>
      <c r="C1015" t="inlineStr">
        <is>
          <t>Actual</t>
        </is>
      </c>
      <c r="D1015" t="inlineStr">
        <is>
          <t>QQQQ</t>
        </is>
      </c>
      <c r="X1015" t="n">
        <v>219</v>
      </c>
    </row>
    <row r="1016">
      <c r="A1016" t="inlineStr">
        <is>
          <t>A332</t>
        </is>
      </c>
      <c r="C1016" t="inlineStr">
        <is>
          <t>Actual</t>
        </is>
      </c>
      <c r="D1016" t="inlineStr">
        <is>
          <t>QQQQ</t>
        </is>
      </c>
      <c r="X1016" t="n">
        <v>15</v>
      </c>
    </row>
    <row r="1017">
      <c r="A1017" t="inlineStr">
        <is>
          <t>A333</t>
        </is>
      </c>
      <c r="C1017" t="inlineStr">
        <is>
          <t>Actual</t>
        </is>
      </c>
      <c r="D1017" t="inlineStr">
        <is>
          <t>QQQQ</t>
        </is>
      </c>
      <c r="X1017" t="n">
        <v>9</v>
      </c>
    </row>
    <row r="1018">
      <c r="A1018" t="inlineStr">
        <is>
          <t>B738</t>
        </is>
      </c>
      <c r="C1018" t="inlineStr">
        <is>
          <t>Actual</t>
        </is>
      </c>
      <c r="D1018" t="inlineStr">
        <is>
          <t>QQQQ</t>
        </is>
      </c>
      <c r="X1018" t="n">
        <v>304</v>
      </c>
    </row>
    <row r="1019">
      <c r="A1019" t="inlineStr">
        <is>
          <t>B738 MAX</t>
        </is>
      </c>
      <c r="C1019" t="inlineStr">
        <is>
          <t>Actual</t>
        </is>
      </c>
      <c r="D1019" t="inlineStr">
        <is>
          <t>QQQQ</t>
        </is>
      </c>
      <c r="X1019" t="n">
        <v>4</v>
      </c>
    </row>
    <row r="1020">
      <c r="A1020" t="inlineStr">
        <is>
          <t>B757</t>
        </is>
      </c>
      <c r="C1020" t="inlineStr">
        <is>
          <t>Actual</t>
        </is>
      </c>
      <c r="D1020" t="inlineStr">
        <is>
          <t>QQQQ</t>
        </is>
      </c>
      <c r="X1020" t="n">
        <v>34</v>
      </c>
    </row>
    <row r="1021">
      <c r="A1021" t="inlineStr">
        <is>
          <t>B763</t>
        </is>
      </c>
      <c r="C1021" t="inlineStr">
        <is>
          <t>Actual</t>
        </is>
      </c>
      <c r="D1021" t="inlineStr">
        <is>
          <t>QQQQ</t>
        </is>
      </c>
      <c r="X1021" t="n">
        <v>22</v>
      </c>
    </row>
    <row r="1022">
      <c r="A1022" t="inlineStr">
        <is>
          <t>B772</t>
        </is>
      </c>
      <c r="C1022" t="inlineStr">
        <is>
          <t>Actual</t>
        </is>
      </c>
      <c r="D1022" t="inlineStr">
        <is>
          <t>QQQQ</t>
        </is>
      </c>
      <c r="X1022" t="n">
        <v>47</v>
      </c>
    </row>
    <row r="1023">
      <c r="A1023" t="inlineStr">
        <is>
          <t>B773</t>
        </is>
      </c>
      <c r="C1023" t="inlineStr">
        <is>
          <t>Actual</t>
        </is>
      </c>
      <c r="D1023" t="inlineStr">
        <is>
          <t>QQQQ</t>
        </is>
      </c>
      <c r="X1023" t="n">
        <v>20</v>
      </c>
    </row>
    <row r="1024">
      <c r="A1024" t="inlineStr">
        <is>
          <t>B788</t>
        </is>
      </c>
      <c r="C1024" t="inlineStr">
        <is>
          <t>Actual</t>
        </is>
      </c>
      <c r="D1024" t="inlineStr">
        <is>
          <t>QQQQ</t>
        </is>
      </c>
      <c r="X1024" t="n">
        <v>20</v>
      </c>
    </row>
    <row r="1025">
      <c r="A1025" t="inlineStr">
        <is>
          <t>B789</t>
        </is>
      </c>
      <c r="C1025" t="inlineStr">
        <is>
          <t>Actual</t>
        </is>
      </c>
      <c r="D1025" t="inlineStr">
        <is>
          <t>QQQQ</t>
        </is>
      </c>
      <c r="X1025" t="n">
        <v>14</v>
      </c>
    </row>
    <row r="1026">
      <c r="A1026" t="inlineStr">
        <is>
          <t>E190</t>
        </is>
      </c>
      <c r="C1026" t="inlineStr">
        <is>
          <t>Actual</t>
        </is>
      </c>
      <c r="D1026" t="inlineStr">
        <is>
          <t>QQQQ</t>
        </is>
      </c>
      <c r="X1026" t="n">
        <v>20</v>
      </c>
    </row>
    <row r="1027">
      <c r="A1027" t="inlineStr">
        <is>
          <t>MD80</t>
        </is>
      </c>
      <c r="C1027" t="inlineStr">
        <is>
          <t>Actual</t>
        </is>
      </c>
      <c r="D1027" t="inlineStr">
        <is>
          <t>QQQQ</t>
        </is>
      </c>
      <c r="X1027" t="n">
        <v>32</v>
      </c>
    </row>
    <row r="1028">
      <c r="A1028" t="inlineStr">
        <is>
          <t>Total</t>
        </is>
      </c>
      <c r="C1028" t="inlineStr">
        <is>
          <t>Actual</t>
        </is>
      </c>
      <c r="D1028" t="inlineStr">
        <is>
          <t>QQQQ</t>
        </is>
      </c>
      <c r="X1028" t="n">
        <v>931</v>
      </c>
    </row>
    <row r="1029">
      <c r="A1029" t="inlineStr">
        <is>
          <t>Total-c</t>
        </is>
      </c>
      <c r="I1029">
        <f>SUM(I1013:I1027)</f>
        <v/>
      </c>
      <c r="N1029">
        <f>SUM(N1013:N1027)</f>
        <v/>
      </c>
      <c r="S1029">
        <f>SUM(S1013:S1027)</f>
        <v/>
      </c>
      <c r="X1029">
        <f>SUM(X1013:X1027)</f>
        <v/>
      </c>
      <c r="AC1029">
        <f>SUM(AC1013:AC1027)</f>
        <v/>
      </c>
      <c r="AH1029">
        <f>SUM(AH1013:AH1027)</f>
        <v/>
      </c>
      <c r="AM1029">
        <f>SUM(AM1013:AM1027)</f>
        <v/>
      </c>
      <c r="AR1029">
        <f>SUM(AR1013:AR1027)</f>
        <v/>
      </c>
      <c r="AV1029">
        <f>SUM(AV1013:AV1027)</f>
        <v/>
      </c>
    </row>
    <row r="1030">
      <c r="A1030" t="inlineStr">
        <is>
          <t>Sum check</t>
        </is>
      </c>
      <c r="I1030">
        <f>I1028-I1029</f>
        <v/>
      </c>
      <c r="N1030">
        <f>N1028-N1029</f>
        <v/>
      </c>
      <c r="S1030">
        <f>S1028-S1029</f>
        <v/>
      </c>
      <c r="X1030">
        <f>X1028-X1029</f>
        <v/>
      </c>
      <c r="AC1030">
        <f>AC1028-AC1029</f>
        <v/>
      </c>
      <c r="AH1030">
        <f>AH1028-AH1029</f>
        <v/>
      </c>
      <c r="AM1030">
        <f>AM1028-AM1029</f>
        <v/>
      </c>
      <c r="AR1030">
        <f>AR1028-AR1029</f>
        <v/>
      </c>
      <c r="AV1030">
        <f>AV1028-AV1029</f>
        <v/>
      </c>
    </row>
    <row r="1032">
      <c r="A1032" t="inlineStr">
        <is>
          <t xml:space="preserve">Active regional ending fleet count </t>
        </is>
      </c>
    </row>
    <row r="1033">
      <c r="A1033" t="inlineStr">
        <is>
          <t>Guidance for Quarterly</t>
        </is>
      </c>
    </row>
    <row r="1034">
      <c r="A1034" t="inlineStr">
        <is>
          <t>CRJ200</t>
        </is>
      </c>
      <c r="C1034" t="inlineStr">
        <is>
          <t>Actual</t>
        </is>
      </c>
      <c r="D1034" t="inlineStr">
        <is>
          <t>QQQQ</t>
        </is>
      </c>
      <c r="K1034" t="n">
        <v>138</v>
      </c>
      <c r="L1034" t="n">
        <v>138</v>
      </c>
      <c r="X1034" t="n">
        <v>100</v>
      </c>
      <c r="Z1034" t="n">
        <v>121</v>
      </c>
      <c r="AA1034" t="n">
        <v>95</v>
      </c>
      <c r="AB1034" t="n">
        <v>68</v>
      </c>
    </row>
    <row r="1035">
      <c r="A1035" t="inlineStr">
        <is>
          <t>CRJ700</t>
        </is>
      </c>
      <c r="C1035" t="inlineStr">
        <is>
          <t>Actual</t>
        </is>
      </c>
      <c r="D1035" t="inlineStr">
        <is>
          <t>QQQQ</t>
        </is>
      </c>
      <c r="K1035" t="n">
        <v>61</v>
      </c>
      <c r="L1035" t="n">
        <v>61</v>
      </c>
      <c r="X1035" t="n">
        <v>88</v>
      </c>
      <c r="Z1035" t="n">
        <v>105</v>
      </c>
      <c r="AA1035" t="n">
        <v>110</v>
      </c>
      <c r="AB1035" t="n">
        <v>110</v>
      </c>
    </row>
    <row r="1036">
      <c r="A1036" t="inlineStr">
        <is>
          <t>CRJ900</t>
        </is>
      </c>
      <c r="C1036" t="inlineStr">
        <is>
          <t>Actual</t>
        </is>
      </c>
      <c r="D1036" t="inlineStr">
        <is>
          <t>QQQQ</t>
        </is>
      </c>
      <c r="K1036" t="n">
        <v>55</v>
      </c>
      <c r="L1036" t="n">
        <v>66</v>
      </c>
      <c r="X1036" t="n">
        <v>118</v>
      </c>
      <c r="Z1036" t="n">
        <v>118</v>
      </c>
      <c r="AA1036" t="n">
        <v>118</v>
      </c>
      <c r="AB1036" t="n">
        <v>118</v>
      </c>
    </row>
    <row r="1037">
      <c r="A1037" t="inlineStr">
        <is>
          <t>DASH 8-100</t>
        </is>
      </c>
      <c r="C1037" t="inlineStr">
        <is>
          <t>Actual</t>
        </is>
      </c>
      <c r="D1037" t="inlineStr">
        <is>
          <t>QQQQ</t>
        </is>
      </c>
      <c r="K1037" t="n">
        <v>27</v>
      </c>
      <c r="L1037" t="n">
        <v>27</v>
      </c>
      <c r="X1037" t="n">
        <v>15</v>
      </c>
      <c r="Z1037" t="n">
        <v>12</v>
      </c>
      <c r="AA1037" t="n">
        <v>8</v>
      </c>
      <c r="AB1037" t="n">
        <v>4</v>
      </c>
    </row>
    <row r="1038">
      <c r="A1038" t="inlineStr">
        <is>
          <t>DASH 8-300</t>
        </is>
      </c>
      <c r="C1038" t="inlineStr">
        <is>
          <t>Actual</t>
        </is>
      </c>
      <c r="D1038" t="inlineStr">
        <is>
          <t>QQQQ</t>
        </is>
      </c>
      <c r="K1038" t="n">
        <v>11</v>
      </c>
      <c r="L1038" t="n">
        <v>11</v>
      </c>
      <c r="X1038" t="n">
        <v>11</v>
      </c>
      <c r="Z1038" t="n">
        <v>11</v>
      </c>
      <c r="AA1038" t="n">
        <v>11</v>
      </c>
      <c r="AB1038" t="n">
        <v>11</v>
      </c>
    </row>
    <row r="1039">
      <c r="A1039" t="inlineStr">
        <is>
          <t>E170</t>
        </is>
      </c>
      <c r="C1039" t="inlineStr">
        <is>
          <t>Actual</t>
        </is>
      </c>
      <c r="D1039" t="inlineStr">
        <is>
          <t>QQQQ</t>
        </is>
      </c>
      <c r="K1039" t="n">
        <v>20</v>
      </c>
      <c r="L1039" t="n">
        <v>20</v>
      </c>
    </row>
    <row r="1040">
      <c r="A1040" t="inlineStr">
        <is>
          <t>E175</t>
        </is>
      </c>
      <c r="C1040" t="inlineStr">
        <is>
          <t>Actual</t>
        </is>
      </c>
      <c r="D1040" t="inlineStr">
        <is>
          <t>QQQQ</t>
        </is>
      </c>
      <c r="K1040" t="n">
        <v>68</v>
      </c>
      <c r="L1040" t="n">
        <v>74</v>
      </c>
      <c r="X1040" t="n">
        <v>127</v>
      </c>
      <c r="Z1040" t="n">
        <v>141</v>
      </c>
      <c r="AA1040" t="n">
        <v>144</v>
      </c>
      <c r="AB1040" t="n">
        <v>148</v>
      </c>
    </row>
    <row r="1041">
      <c r="A1041" t="inlineStr">
        <is>
          <t>E140</t>
        </is>
      </c>
      <c r="C1041" t="inlineStr">
        <is>
          <t>Actual</t>
        </is>
      </c>
      <c r="D1041" t="inlineStr">
        <is>
          <t>QQQQ</t>
        </is>
      </c>
      <c r="K1041" t="n">
        <v>49</v>
      </c>
    </row>
    <row r="1042">
      <c r="A1042" t="inlineStr">
        <is>
          <t>E145</t>
        </is>
      </c>
      <c r="C1042" t="inlineStr">
        <is>
          <t>Actual</t>
        </is>
      </c>
      <c r="D1042" t="inlineStr">
        <is>
          <t>QQQQ</t>
        </is>
      </c>
      <c r="K1042" t="n">
        <v>118</v>
      </c>
    </row>
    <row r="1043">
      <c r="A1043" t="inlineStr">
        <is>
          <t>ERJ140</t>
        </is>
      </c>
      <c r="C1043" t="inlineStr">
        <is>
          <t>Actual</t>
        </is>
      </c>
      <c r="D1043" t="inlineStr">
        <is>
          <t>QQQQ</t>
        </is>
      </c>
      <c r="L1043" t="n">
        <v>46</v>
      </c>
      <c r="AA1043" t="n">
        <v>8</v>
      </c>
      <c r="AB1043" t="n">
        <v>21</v>
      </c>
    </row>
    <row r="1044">
      <c r="A1044" t="inlineStr">
        <is>
          <t>ERJ145</t>
        </is>
      </c>
      <c r="C1044" t="inlineStr">
        <is>
          <t>Actual</t>
        </is>
      </c>
      <c r="D1044" t="inlineStr">
        <is>
          <t>QQQQ</t>
        </is>
      </c>
      <c r="L1044" t="n">
        <v>118</v>
      </c>
      <c r="X1044" t="n">
        <v>118</v>
      </c>
      <c r="Z1044" t="n">
        <v>118</v>
      </c>
      <c r="AA1044" t="n">
        <v>118</v>
      </c>
      <c r="AB1044" t="n">
        <v>118</v>
      </c>
    </row>
    <row r="1045">
      <c r="A1045" t="inlineStr">
        <is>
          <t>Total</t>
        </is>
      </c>
      <c r="C1045" t="inlineStr">
        <is>
          <t>Actual</t>
        </is>
      </c>
      <c r="D1045" t="inlineStr">
        <is>
          <t>QQQQ</t>
        </is>
      </c>
      <c r="K1045" t="n">
        <v>547</v>
      </c>
      <c r="L1045" t="n">
        <v>561</v>
      </c>
      <c r="X1045" t="n">
        <v>577</v>
      </c>
      <c r="Z1045" t="n">
        <v>626</v>
      </c>
      <c r="AA1045" t="n">
        <v>612</v>
      </c>
      <c r="AB1045" t="n">
        <v>598</v>
      </c>
    </row>
    <row r="1046">
      <c r="A1046" t="inlineStr">
        <is>
          <t>Total-c</t>
        </is>
      </c>
      <c r="I1046">
        <f>SUM(I1034:I1044)</f>
        <v/>
      </c>
      <c r="K1046">
        <f>SUM(K1034:K1044)</f>
        <v/>
      </c>
      <c r="L1046">
        <f>SUM(L1034:L1044)</f>
        <v/>
      </c>
      <c r="N1046">
        <f>SUM(N1034:N1044)</f>
        <v/>
      </c>
      <c r="S1046">
        <f>SUM(S1034:S1044)</f>
        <v/>
      </c>
      <c r="X1046">
        <f>SUM(X1034:X1044)</f>
        <v/>
      </c>
      <c r="Z1046">
        <f>SUM(Z1034:Z1044)</f>
        <v/>
      </c>
      <c r="AA1046">
        <f>SUM(AA1034:AA1044)</f>
        <v/>
      </c>
      <c r="AB1046">
        <f>SUM(AB1034:AB1044)</f>
        <v/>
      </c>
      <c r="AC1046">
        <f>SUM(AC1034:AC1044)</f>
        <v/>
      </c>
      <c r="AH1046">
        <f>SUM(AH1034:AH1044)</f>
        <v/>
      </c>
      <c r="AM1046">
        <f>SUM(AM1034:AM1044)</f>
        <v/>
      </c>
      <c r="AR1046">
        <f>SUM(AR1034:AR1044)</f>
        <v/>
      </c>
      <c r="AV1046">
        <f>SUM(AV1034:AV1044)</f>
        <v/>
      </c>
    </row>
    <row r="1047">
      <c r="A1047" t="inlineStr">
        <is>
          <t>Sum check</t>
        </is>
      </c>
      <c r="I1047">
        <f>I1045-I1046</f>
        <v/>
      </c>
      <c r="K1047">
        <f>K1045-K1046</f>
        <v/>
      </c>
      <c r="L1047">
        <f>L1045-L1046</f>
        <v/>
      </c>
      <c r="N1047">
        <f>N1045-N1046</f>
        <v/>
      </c>
      <c r="S1047">
        <f>S1045-S1046</f>
        <v/>
      </c>
      <c r="X1047">
        <f>X1045-X1046</f>
        <v/>
      </c>
      <c r="Z1047">
        <f>Z1045-Z1046</f>
        <v/>
      </c>
      <c r="AA1047">
        <f>AA1045-AA1046</f>
        <v/>
      </c>
      <c r="AB1047">
        <f>AB1045-AB1046</f>
        <v/>
      </c>
      <c r="AC1047">
        <f>AC1045-AC1046</f>
        <v/>
      </c>
      <c r="AH1047">
        <f>AH1045-AH1046</f>
        <v/>
      </c>
      <c r="AM1047">
        <f>AM1045-AM1046</f>
        <v/>
      </c>
      <c r="AR1047">
        <f>AR1045-AR1046</f>
        <v/>
      </c>
      <c r="AV1047">
        <f>AV1045-AV1046</f>
        <v/>
      </c>
    </row>
    <row r="1049">
      <c r="A1049" t="inlineStr">
        <is>
          <t>Guidance for next 2nd quarter</t>
        </is>
      </c>
    </row>
    <row r="1050">
      <c r="A1050" t="inlineStr">
        <is>
          <t>CRJ200</t>
        </is>
      </c>
      <c r="C1050" t="inlineStr">
        <is>
          <t>Actual</t>
        </is>
      </c>
      <c r="D1050" t="inlineStr">
        <is>
          <t>QQQQ</t>
        </is>
      </c>
      <c r="K1050" t="n">
        <v>138</v>
      </c>
      <c r="L1050" t="n">
        <v>138</v>
      </c>
      <c r="X1050" t="n">
        <v>98</v>
      </c>
      <c r="Z1050" t="n">
        <v>95</v>
      </c>
      <c r="AA1050" t="n">
        <v>68</v>
      </c>
    </row>
    <row r="1051">
      <c r="A1051" t="inlineStr">
        <is>
          <t>CRJ700</t>
        </is>
      </c>
      <c r="C1051" t="inlineStr">
        <is>
          <t>Actual</t>
        </is>
      </c>
      <c r="D1051" t="inlineStr">
        <is>
          <t>QQQQ</t>
        </is>
      </c>
      <c r="K1051" t="n">
        <v>61</v>
      </c>
      <c r="L1051" t="n">
        <v>61</v>
      </c>
      <c r="X1051" t="n">
        <v>95</v>
      </c>
      <c r="Z1051" t="n">
        <v>110</v>
      </c>
      <c r="AA1051" t="n">
        <v>110</v>
      </c>
    </row>
    <row r="1052">
      <c r="A1052" t="inlineStr">
        <is>
          <t>CRJ900</t>
        </is>
      </c>
      <c r="C1052" t="inlineStr">
        <is>
          <t>Actual</t>
        </is>
      </c>
      <c r="D1052" t="inlineStr">
        <is>
          <t>QQQQ</t>
        </is>
      </c>
      <c r="K1052" t="n">
        <v>63</v>
      </c>
      <c r="L1052" t="n">
        <v>76</v>
      </c>
      <c r="X1052" t="n">
        <v>118</v>
      </c>
      <c r="Z1052" t="n">
        <v>118</v>
      </c>
      <c r="AA1052" t="n">
        <v>118</v>
      </c>
    </row>
    <row r="1053">
      <c r="A1053" t="inlineStr">
        <is>
          <t>Dash100</t>
        </is>
      </c>
      <c r="C1053" t="inlineStr">
        <is>
          <t>Actual</t>
        </is>
      </c>
      <c r="D1053" t="inlineStr">
        <is>
          <t>QQQQ</t>
        </is>
      </c>
      <c r="K1053" t="n">
        <v>27</v>
      </c>
      <c r="L1053" t="n">
        <v>27</v>
      </c>
      <c r="X1053" t="n">
        <v>12</v>
      </c>
      <c r="Z1053" t="n">
        <v>8</v>
      </c>
      <c r="AA1053" t="n">
        <v>4</v>
      </c>
    </row>
    <row r="1054">
      <c r="A1054" t="inlineStr">
        <is>
          <t>Dash300</t>
        </is>
      </c>
      <c r="C1054" t="inlineStr">
        <is>
          <t>Actual</t>
        </is>
      </c>
      <c r="D1054" t="inlineStr">
        <is>
          <t>QQQQ</t>
        </is>
      </c>
      <c r="K1054" t="n">
        <v>11</v>
      </c>
      <c r="L1054" t="n">
        <v>11</v>
      </c>
      <c r="X1054" t="n">
        <v>11</v>
      </c>
      <c r="Z1054" t="n">
        <v>11</v>
      </c>
      <c r="AA1054" t="n">
        <v>11</v>
      </c>
    </row>
    <row r="1055">
      <c r="A1055" t="inlineStr">
        <is>
          <t>E170</t>
        </is>
      </c>
      <c r="C1055" t="inlineStr">
        <is>
          <t>Actual</t>
        </is>
      </c>
      <c r="D1055" t="inlineStr">
        <is>
          <t>QQQQ</t>
        </is>
      </c>
      <c r="K1055" t="n">
        <v>20</v>
      </c>
      <c r="L1055" t="n">
        <v>20</v>
      </c>
    </row>
    <row r="1056">
      <c r="A1056" t="inlineStr">
        <is>
          <t>E175</t>
        </is>
      </c>
      <c r="C1056" t="inlineStr">
        <is>
          <t>Actual</t>
        </is>
      </c>
      <c r="D1056" t="inlineStr">
        <is>
          <t>QQQQ</t>
        </is>
      </c>
      <c r="K1056" t="n">
        <v>74</v>
      </c>
      <c r="L1056" t="n">
        <v>80</v>
      </c>
      <c r="X1056" t="n">
        <v>133</v>
      </c>
      <c r="Z1056" t="n">
        <v>144</v>
      </c>
      <c r="AA1056" t="n">
        <v>148</v>
      </c>
    </row>
    <row r="1057">
      <c r="A1057" t="inlineStr">
        <is>
          <t>E140</t>
        </is>
      </c>
      <c r="C1057" t="inlineStr">
        <is>
          <t>Actual</t>
        </is>
      </c>
      <c r="D1057" t="inlineStr">
        <is>
          <t>QQQQ</t>
        </is>
      </c>
      <c r="K1057" t="n">
        <v>37</v>
      </c>
      <c r="L1057" t="n">
        <v>34</v>
      </c>
      <c r="Z1057" t="n">
        <v>8</v>
      </c>
    </row>
    <row r="1058">
      <c r="A1058" t="inlineStr">
        <is>
          <t>E145</t>
        </is>
      </c>
      <c r="C1058" t="inlineStr">
        <is>
          <t>Actual</t>
        </is>
      </c>
      <c r="D1058" t="inlineStr">
        <is>
          <t>QQQQ</t>
        </is>
      </c>
      <c r="K1058" t="n">
        <v>118</v>
      </c>
    </row>
    <row r="1059">
      <c r="A1059" t="inlineStr">
        <is>
          <t>ERJ145</t>
        </is>
      </c>
      <c r="C1059" t="inlineStr">
        <is>
          <t>Actual</t>
        </is>
      </c>
      <c r="D1059" t="inlineStr">
        <is>
          <t>QQQQ</t>
        </is>
      </c>
      <c r="L1059" t="n">
        <v>118</v>
      </c>
      <c r="X1059" t="n">
        <v>118</v>
      </c>
      <c r="Z1059" t="n">
        <v>118</v>
      </c>
      <c r="AA1059" t="n">
        <v>118</v>
      </c>
    </row>
    <row r="1060">
      <c r="A1060" t="inlineStr">
        <is>
          <t>ERJ140</t>
        </is>
      </c>
      <c r="C1060" t="inlineStr">
        <is>
          <t>Actual</t>
        </is>
      </c>
      <c r="D1060" t="inlineStr">
        <is>
          <t>QQQQ</t>
        </is>
      </c>
      <c r="AA1060" t="n">
        <v>21</v>
      </c>
    </row>
    <row r="1061">
      <c r="A1061" t="inlineStr">
        <is>
          <t>Total</t>
        </is>
      </c>
      <c r="C1061" t="inlineStr">
        <is>
          <t>Actual</t>
        </is>
      </c>
      <c r="D1061" t="inlineStr">
        <is>
          <t>QQQQ</t>
        </is>
      </c>
      <c r="K1061" t="n">
        <v>549</v>
      </c>
      <c r="L1061" t="n">
        <v>565</v>
      </c>
      <c r="X1061" t="n">
        <v>585</v>
      </c>
      <c r="Z1061" t="n">
        <v>612</v>
      </c>
      <c r="AA1061" t="n">
        <v>598</v>
      </c>
    </row>
    <row r="1062">
      <c r="A1062" t="inlineStr">
        <is>
          <t>Total-c</t>
        </is>
      </c>
      <c r="I1062">
        <f>SUM(I1050:I1060)</f>
        <v/>
      </c>
      <c r="K1062">
        <f>SUM(K1050:K1060)</f>
        <v/>
      </c>
      <c r="L1062">
        <f>SUM(L1050:L1060)</f>
        <v/>
      </c>
      <c r="N1062">
        <f>SUM(N1050:N1060)</f>
        <v/>
      </c>
      <c r="S1062">
        <f>SUM(S1050:S1060)</f>
        <v/>
      </c>
      <c r="X1062">
        <f>SUM(X1050:X1060)</f>
        <v/>
      </c>
      <c r="Z1062">
        <f>SUM(Z1050:Z1060)</f>
        <v/>
      </c>
      <c r="AA1062">
        <f>SUM(AA1050:AA1060)</f>
        <v/>
      </c>
      <c r="AC1062">
        <f>SUM(AC1050:AC1060)</f>
        <v/>
      </c>
      <c r="AH1062">
        <f>SUM(AH1050:AH1060)</f>
        <v/>
      </c>
      <c r="AM1062">
        <f>SUM(AM1050:AM1060)</f>
        <v/>
      </c>
      <c r="AR1062">
        <f>SUM(AR1050:AR1060)</f>
        <v/>
      </c>
      <c r="AV1062">
        <f>SUM(AV1050:AV1060)</f>
        <v/>
      </c>
    </row>
    <row r="1063">
      <c r="A1063" t="inlineStr">
        <is>
          <t>Sum check</t>
        </is>
      </c>
      <c r="I1063">
        <f>I1061-I1062</f>
        <v/>
      </c>
      <c r="K1063">
        <f>K1061-K1062</f>
        <v/>
      </c>
      <c r="L1063">
        <f>L1061-L1062</f>
        <v/>
      </c>
      <c r="N1063">
        <f>N1061-N1062</f>
        <v/>
      </c>
      <c r="S1063">
        <f>S1061-S1062</f>
        <v/>
      </c>
      <c r="X1063">
        <f>X1061-X1062</f>
        <v/>
      </c>
      <c r="Z1063">
        <f>Z1061-Z1062</f>
        <v/>
      </c>
      <c r="AA1063">
        <f>AA1061-AA1062</f>
        <v/>
      </c>
      <c r="AC1063">
        <f>AC1061-AC1062</f>
        <v/>
      </c>
      <c r="AH1063">
        <f>AH1061-AH1062</f>
        <v/>
      </c>
      <c r="AM1063">
        <f>AM1061-AM1062</f>
        <v/>
      </c>
      <c r="AR1063">
        <f>AR1061-AR1062</f>
        <v/>
      </c>
      <c r="AV1063">
        <f>AV1061-AV1062</f>
        <v/>
      </c>
    </row>
    <row r="1065">
      <c r="A1065" t="inlineStr">
        <is>
          <t>Guidance for next 3rd quarter</t>
        </is>
      </c>
    </row>
    <row r="1066">
      <c r="A1066" t="inlineStr">
        <is>
          <t>CRJ200</t>
        </is>
      </c>
      <c r="C1066" t="inlineStr">
        <is>
          <t>Actual</t>
        </is>
      </c>
      <c r="D1066" t="inlineStr">
        <is>
          <t>QQQQ</t>
        </is>
      </c>
      <c r="K1066" t="n">
        <v>138</v>
      </c>
      <c r="X1066" t="n">
        <v>97</v>
      </c>
      <c r="Z1066" t="n">
        <v>68</v>
      </c>
    </row>
    <row r="1067">
      <c r="A1067" t="inlineStr">
        <is>
          <t>CRJ700</t>
        </is>
      </c>
      <c r="C1067" t="inlineStr">
        <is>
          <t>Actual</t>
        </is>
      </c>
      <c r="D1067" t="inlineStr">
        <is>
          <t>QQQQ</t>
        </is>
      </c>
      <c r="K1067" t="n">
        <v>61</v>
      </c>
      <c r="X1067" t="n">
        <v>98</v>
      </c>
      <c r="Z1067" t="n">
        <v>110</v>
      </c>
    </row>
    <row r="1068">
      <c r="A1068" t="inlineStr">
        <is>
          <t>CRJ900</t>
        </is>
      </c>
      <c r="C1068" t="inlineStr">
        <is>
          <t>Actual</t>
        </is>
      </c>
      <c r="D1068" t="inlineStr">
        <is>
          <t>QQQQ</t>
        </is>
      </c>
      <c r="K1068" t="n">
        <v>70</v>
      </c>
      <c r="X1068" t="n">
        <v>118</v>
      </c>
      <c r="Z1068" t="n">
        <v>118</v>
      </c>
    </row>
    <row r="1069">
      <c r="A1069" t="inlineStr">
        <is>
          <t>Dash-100</t>
        </is>
      </c>
      <c r="C1069" t="inlineStr">
        <is>
          <t>Actual</t>
        </is>
      </c>
      <c r="D1069" t="inlineStr">
        <is>
          <t>QQQQ</t>
        </is>
      </c>
      <c r="K1069" t="n">
        <v>27</v>
      </c>
      <c r="X1069" t="n">
        <v>8</v>
      </c>
      <c r="Z1069" t="n">
        <v>4</v>
      </c>
    </row>
    <row r="1070">
      <c r="A1070" t="inlineStr">
        <is>
          <t>Dash-300</t>
        </is>
      </c>
      <c r="C1070" t="inlineStr">
        <is>
          <t>Actual</t>
        </is>
      </c>
      <c r="D1070" t="inlineStr">
        <is>
          <t>QQQQ</t>
        </is>
      </c>
      <c r="K1070" t="n">
        <v>11</v>
      </c>
      <c r="X1070" t="n">
        <v>11</v>
      </c>
      <c r="Z1070" t="n">
        <v>11</v>
      </c>
    </row>
    <row r="1071">
      <c r="A1071" t="inlineStr">
        <is>
          <t>E170</t>
        </is>
      </c>
      <c r="C1071" t="inlineStr">
        <is>
          <t>Actual</t>
        </is>
      </c>
      <c r="D1071" t="inlineStr">
        <is>
          <t>QQQQ</t>
        </is>
      </c>
      <c r="K1071" t="n">
        <v>20</v>
      </c>
    </row>
    <row r="1072">
      <c r="A1072" t="inlineStr">
        <is>
          <t>E175</t>
        </is>
      </c>
      <c r="C1072" t="inlineStr">
        <is>
          <t>Actual</t>
        </is>
      </c>
      <c r="D1072" t="inlineStr">
        <is>
          <t>QQQQ</t>
        </is>
      </c>
      <c r="K1072" t="n">
        <v>80</v>
      </c>
      <c r="X1072" t="n">
        <v>136</v>
      </c>
      <c r="Z1072" t="n">
        <v>148</v>
      </c>
    </row>
    <row r="1073">
      <c r="A1073" t="inlineStr">
        <is>
          <t>E140</t>
        </is>
      </c>
      <c r="C1073" t="inlineStr">
        <is>
          <t>Actual</t>
        </is>
      </c>
      <c r="D1073" t="inlineStr">
        <is>
          <t>QQQQ</t>
        </is>
      </c>
      <c r="K1073" t="n">
        <v>34</v>
      </c>
      <c r="Z1073" t="n">
        <v>20</v>
      </c>
    </row>
    <row r="1074">
      <c r="A1074" t="inlineStr">
        <is>
          <t>ERJ140</t>
        </is>
      </c>
      <c r="C1074" t="inlineStr">
        <is>
          <t>Actual</t>
        </is>
      </c>
      <c r="D1074" t="inlineStr">
        <is>
          <t>QQQQ</t>
        </is>
      </c>
      <c r="Z1074" t="n">
        <v>118</v>
      </c>
    </row>
    <row r="1075">
      <c r="A1075" t="inlineStr">
        <is>
          <t>E145</t>
        </is>
      </c>
      <c r="C1075" t="inlineStr">
        <is>
          <t>Actual</t>
        </is>
      </c>
      <c r="D1075" t="inlineStr">
        <is>
          <t>QQQQ</t>
        </is>
      </c>
      <c r="K1075" t="n">
        <v>118</v>
      </c>
      <c r="X1075" t="n">
        <v>118</v>
      </c>
    </row>
    <row r="1076">
      <c r="A1076" t="inlineStr">
        <is>
          <t>Total</t>
        </is>
      </c>
      <c r="C1076" t="inlineStr">
        <is>
          <t>Actual</t>
        </is>
      </c>
      <c r="D1076" t="inlineStr">
        <is>
          <t>QQQQ</t>
        </is>
      </c>
      <c r="K1076" t="n">
        <v>559</v>
      </c>
      <c r="X1076" t="n">
        <v>586</v>
      </c>
      <c r="Z1076" t="n">
        <v>597</v>
      </c>
    </row>
    <row r="1077">
      <c r="A1077" t="inlineStr">
        <is>
          <t>Total-c</t>
        </is>
      </c>
      <c r="I1077">
        <f>SUM(I1066:I1075)</f>
        <v/>
      </c>
      <c r="K1077">
        <f>SUM(K1066:K1075)</f>
        <v/>
      </c>
      <c r="N1077">
        <f>SUM(N1066:N1075)</f>
        <v/>
      </c>
      <c r="S1077">
        <f>SUM(S1066:S1075)</f>
        <v/>
      </c>
      <c r="X1077">
        <f>SUM(X1066:X1075)</f>
        <v/>
      </c>
      <c r="Z1077">
        <f>SUM(Z1066:Z1075)</f>
        <v/>
      </c>
      <c r="AC1077">
        <f>SUM(AC1066:AC1075)</f>
        <v/>
      </c>
      <c r="AH1077">
        <f>SUM(AH1066:AH1075)</f>
        <v/>
      </c>
      <c r="AM1077">
        <f>SUM(AM1066:AM1075)</f>
        <v/>
      </c>
      <c r="AR1077">
        <f>SUM(AR1066:AR1075)</f>
        <v/>
      </c>
      <c r="AV1077">
        <f>SUM(AV1066:AV1075)</f>
        <v/>
      </c>
    </row>
    <row r="1078">
      <c r="A1078" t="inlineStr">
        <is>
          <t>Sum check</t>
        </is>
      </c>
      <c r="I1078">
        <f>I1076-I1077</f>
        <v/>
      </c>
      <c r="K1078">
        <f>K1076-K1077</f>
        <v/>
      </c>
      <c r="N1078">
        <f>N1076-N1077</f>
        <v/>
      </c>
      <c r="S1078">
        <f>S1076-S1077</f>
        <v/>
      </c>
      <c r="X1078">
        <f>X1076-X1077</f>
        <v/>
      </c>
      <c r="Z1078">
        <f>Z1076-Z1077</f>
        <v/>
      </c>
      <c r="AC1078">
        <f>AC1076-AC1077</f>
        <v/>
      </c>
      <c r="AH1078">
        <f>AH1076-AH1077</f>
        <v/>
      </c>
      <c r="AM1078">
        <f>AM1076-AM1077</f>
        <v/>
      </c>
      <c r="AR1078">
        <f>AR1076-AR1077</f>
        <v/>
      </c>
      <c r="AV1078">
        <f>AV1076-AV1077</f>
        <v/>
      </c>
    </row>
    <row r="1080">
      <c r="A1080" t="inlineStr">
        <is>
          <t>Guidance for next 4th quarter</t>
        </is>
      </c>
    </row>
    <row r="1081">
      <c r="A1081" t="inlineStr">
        <is>
          <t>CRJ200</t>
        </is>
      </c>
      <c r="C1081" t="inlineStr">
        <is>
          <t>Actual</t>
        </is>
      </c>
      <c r="D1081" t="inlineStr">
        <is>
          <t>QQQQ</t>
        </is>
      </c>
      <c r="X1081" t="n">
        <v>97</v>
      </c>
    </row>
    <row r="1082">
      <c r="A1082" t="inlineStr">
        <is>
          <t>CRJ700</t>
        </is>
      </c>
      <c r="C1082" t="inlineStr">
        <is>
          <t>Actual</t>
        </is>
      </c>
      <c r="D1082" t="inlineStr">
        <is>
          <t>QQQQ</t>
        </is>
      </c>
      <c r="X1082" t="n">
        <v>98</v>
      </c>
    </row>
    <row r="1083">
      <c r="A1083" t="inlineStr">
        <is>
          <t>CRJ900</t>
        </is>
      </c>
      <c r="C1083" t="inlineStr">
        <is>
          <t>Actual</t>
        </is>
      </c>
      <c r="D1083" t="inlineStr">
        <is>
          <t>QQQQ</t>
        </is>
      </c>
      <c r="X1083" t="n">
        <v>118</v>
      </c>
    </row>
    <row r="1084">
      <c r="A1084" t="inlineStr">
        <is>
          <t>Dash-100</t>
        </is>
      </c>
      <c r="C1084" t="inlineStr">
        <is>
          <t>Actual</t>
        </is>
      </c>
      <c r="D1084" t="inlineStr">
        <is>
          <t>QQQQ</t>
        </is>
      </c>
      <c r="X1084" t="n">
        <v>4</v>
      </c>
    </row>
    <row r="1085">
      <c r="A1085" t="inlineStr">
        <is>
          <t>Dash-300</t>
        </is>
      </c>
      <c r="C1085" t="inlineStr">
        <is>
          <t>Actual</t>
        </is>
      </c>
      <c r="D1085" t="inlineStr">
        <is>
          <t>QQQQ</t>
        </is>
      </c>
      <c r="X1085" t="n">
        <v>11</v>
      </c>
    </row>
    <row r="1086">
      <c r="A1086" t="inlineStr">
        <is>
          <t>E175</t>
        </is>
      </c>
      <c r="C1086" t="inlineStr">
        <is>
          <t>Actual</t>
        </is>
      </c>
      <c r="D1086" t="inlineStr">
        <is>
          <t>QQQQ</t>
        </is>
      </c>
      <c r="X1086" t="n">
        <v>136</v>
      </c>
    </row>
    <row r="1087">
      <c r="A1087" t="inlineStr">
        <is>
          <t>E145</t>
        </is>
      </c>
      <c r="C1087" t="inlineStr">
        <is>
          <t>Actual</t>
        </is>
      </c>
      <c r="D1087" t="inlineStr">
        <is>
          <t>QQQQ</t>
        </is>
      </c>
      <c r="X1087" t="n">
        <v>118</v>
      </c>
    </row>
    <row r="1088">
      <c r="A1088" t="inlineStr">
        <is>
          <t>Total</t>
        </is>
      </c>
      <c r="C1088" t="inlineStr">
        <is>
          <t>Actual</t>
        </is>
      </c>
      <c r="D1088" t="inlineStr">
        <is>
          <t>QQQQ</t>
        </is>
      </c>
      <c r="X1088" t="n">
        <v>582</v>
      </c>
    </row>
    <row r="1089">
      <c r="A1089" t="inlineStr">
        <is>
          <t>Total-c</t>
        </is>
      </c>
      <c r="I1089">
        <f>SUM(I1081:I1087)</f>
        <v/>
      </c>
      <c r="N1089">
        <f>SUM(N1081:N1087)</f>
        <v/>
      </c>
      <c r="S1089">
        <f>SUM(S1081:S1087)</f>
        <v/>
      </c>
      <c r="X1089">
        <f>SUM(X1081:X1087)</f>
        <v/>
      </c>
      <c r="AC1089">
        <f>SUM(AC1081:AC1087)</f>
        <v/>
      </c>
      <c r="AH1089">
        <f>SUM(AH1081:AH1087)</f>
        <v/>
      </c>
      <c r="AM1089">
        <f>SUM(AM1081:AM1087)</f>
        <v/>
      </c>
      <c r="AR1089">
        <f>SUM(AR1081:AR1087)</f>
        <v/>
      </c>
      <c r="AV1089">
        <f>SUM(AV1081:AV1087)</f>
        <v/>
      </c>
    </row>
    <row r="1090">
      <c r="A1090" t="inlineStr">
        <is>
          <t>Sum check</t>
        </is>
      </c>
      <c r="I1090">
        <f>I1088-I1089</f>
        <v/>
      </c>
      <c r="N1090">
        <f>N1088-N1089</f>
        <v/>
      </c>
      <c r="S1090">
        <f>S1088-S1089</f>
        <v/>
      </c>
      <c r="X1090">
        <f>X1088-X1089</f>
        <v/>
      </c>
      <c r="AC1090">
        <f>AC1088-AC1089</f>
        <v/>
      </c>
      <c r="AH1090">
        <f>AH1088-AH1089</f>
        <v/>
      </c>
      <c r="AM1090">
        <f>AM1088-AM1089</f>
        <v/>
      </c>
      <c r="AR1090">
        <f>AR1088-AR1089</f>
        <v/>
      </c>
      <c r="AV1090">
        <f>AV1088-AV1089</f>
        <v/>
      </c>
    </row>
    <row r="1092">
      <c r="A1092" t="inlineStr">
        <is>
          <t>Active Mainline Year Ending Fleet Count</t>
        </is>
      </c>
    </row>
    <row r="1093">
      <c r="A1093" t="inlineStr">
        <is>
          <t>Guidance for Full year</t>
        </is>
      </c>
    </row>
    <row r="1094">
      <c r="A1094" t="inlineStr">
        <is>
          <t>A319</t>
        </is>
      </c>
      <c r="C1094" t="inlineStr">
        <is>
          <t>Actual</t>
        </is>
      </c>
      <c r="D1094" t="inlineStr">
        <is>
          <t>QQQQ</t>
        </is>
      </c>
      <c r="AC1094" t="n">
        <v>125</v>
      </c>
      <c r="AE1094" t="n">
        <v>125</v>
      </c>
      <c r="AF1094" t="n">
        <v>128</v>
      </c>
      <c r="AG1094" t="n">
        <v>127</v>
      </c>
      <c r="AH1094" t="n">
        <v>133</v>
      </c>
      <c r="AJ1094" t="n">
        <v>133</v>
      </c>
      <c r="AK1094" t="n">
        <v>133</v>
      </c>
      <c r="AL1094" t="n">
        <v>133</v>
      </c>
      <c r="AM1094" t="n">
        <v>133</v>
      </c>
    </row>
    <row r="1095">
      <c r="A1095" t="inlineStr">
        <is>
          <t>A320</t>
        </is>
      </c>
      <c r="C1095" t="inlineStr">
        <is>
          <t>Actual</t>
        </is>
      </c>
      <c r="D1095" t="inlineStr">
        <is>
          <t>QQQQ</t>
        </is>
      </c>
      <c r="AC1095" t="n">
        <v>48</v>
      </c>
      <c r="AE1095" t="n">
        <v>48</v>
      </c>
      <c r="AF1095" t="n">
        <v>48</v>
      </c>
      <c r="AG1095" t="n">
        <v>48</v>
      </c>
      <c r="AH1095" t="n">
        <v>48</v>
      </c>
      <c r="AJ1095" t="n">
        <v>48</v>
      </c>
      <c r="AK1095" t="n">
        <v>48</v>
      </c>
      <c r="AL1095" t="n">
        <v>48</v>
      </c>
      <c r="AM1095" t="n">
        <v>48</v>
      </c>
    </row>
    <row r="1096">
      <c r="A1096" t="inlineStr">
        <is>
          <t>A321</t>
        </is>
      </c>
      <c r="C1096" t="inlineStr">
        <is>
          <t>Actual</t>
        </is>
      </c>
      <c r="D1096" t="inlineStr">
        <is>
          <t>QQQQ</t>
        </is>
      </c>
      <c r="AC1096" t="n">
        <v>219</v>
      </c>
      <c r="AE1096" t="n">
        <v>219</v>
      </c>
      <c r="AF1096" t="n">
        <v>219</v>
      </c>
      <c r="AG1096" t="n">
        <v>219</v>
      </c>
      <c r="AH1096" t="n">
        <v>219</v>
      </c>
      <c r="AJ1096" t="n">
        <v>219</v>
      </c>
      <c r="AK1096" t="n">
        <v>219</v>
      </c>
      <c r="AL1096" t="n">
        <v>219</v>
      </c>
      <c r="AM1096" t="n">
        <v>218</v>
      </c>
    </row>
    <row r="1097">
      <c r="A1097" t="inlineStr">
        <is>
          <t>A321 NEO</t>
        </is>
      </c>
      <c r="C1097" t="inlineStr">
        <is>
          <t>Actual</t>
        </is>
      </c>
      <c r="D1097" t="inlineStr">
        <is>
          <t>QQQQ</t>
        </is>
      </c>
      <c r="AH1097" t="n">
        <v>17</v>
      </c>
      <c r="AJ1097" t="n">
        <v>12</v>
      </c>
      <c r="AK1097" t="n">
        <v>12</v>
      </c>
      <c r="AL1097" t="n">
        <v>12</v>
      </c>
      <c r="AM1097" t="n">
        <v>30</v>
      </c>
    </row>
    <row r="1098">
      <c r="A1098" t="inlineStr">
        <is>
          <t>A332</t>
        </is>
      </c>
      <c r="C1098" t="inlineStr">
        <is>
          <t>Actual</t>
        </is>
      </c>
      <c r="D1098" t="inlineStr">
        <is>
          <t>QQQQ</t>
        </is>
      </c>
      <c r="AC1098" t="n">
        <v>15</v>
      </c>
      <c r="AE1098" t="n">
        <v>15</v>
      </c>
      <c r="AF1098" t="n">
        <v>15</v>
      </c>
      <c r="AG1098" t="n">
        <v>15</v>
      </c>
      <c r="AH1098" t="n">
        <v>15</v>
      </c>
      <c r="AJ1098" t="n">
        <v>15</v>
      </c>
      <c r="AK1098" t="n">
        <v>15</v>
      </c>
      <c r="AL1098" t="n">
        <v>15</v>
      </c>
      <c r="AM1098" t="n">
        <v>15</v>
      </c>
    </row>
    <row r="1099">
      <c r="A1099" t="inlineStr">
        <is>
          <t>A333</t>
        </is>
      </c>
      <c r="C1099" t="inlineStr">
        <is>
          <t>Actual</t>
        </is>
      </c>
      <c r="D1099" t="inlineStr">
        <is>
          <t>QQQQ</t>
        </is>
      </c>
      <c r="AC1099" t="n">
        <v>9</v>
      </c>
      <c r="AE1099" t="n">
        <v>9</v>
      </c>
      <c r="AF1099" t="n">
        <v>9</v>
      </c>
      <c r="AG1099" t="n">
        <v>9</v>
      </c>
      <c r="AH1099" t="n">
        <v>9</v>
      </c>
      <c r="AJ1099" t="n">
        <v>9</v>
      </c>
      <c r="AK1099" t="n">
        <v>9</v>
      </c>
      <c r="AL1099" t="n">
        <v>9</v>
      </c>
      <c r="AM1099" t="n">
        <v>9</v>
      </c>
    </row>
    <row r="1100">
      <c r="A1100" t="inlineStr">
        <is>
          <t>B738</t>
        </is>
      </c>
      <c r="C1100" t="inlineStr">
        <is>
          <t>Actual</t>
        </is>
      </c>
      <c r="D1100" t="inlineStr">
        <is>
          <t>QQQQ</t>
        </is>
      </c>
      <c r="AC1100" t="n">
        <v>304</v>
      </c>
      <c r="AE1100" t="n">
        <v>304</v>
      </c>
      <c r="AF1100" t="n">
        <v>304</v>
      </c>
      <c r="AG1100" t="n">
        <v>304</v>
      </c>
      <c r="AH1100" t="n">
        <v>304</v>
      </c>
      <c r="AJ1100" t="n">
        <v>304</v>
      </c>
      <c r="AK1100" t="n">
        <v>304</v>
      </c>
      <c r="AL1100" t="n">
        <v>304</v>
      </c>
      <c r="AM1100" t="n">
        <v>304</v>
      </c>
    </row>
    <row r="1101">
      <c r="A1101" t="inlineStr">
        <is>
          <t>B738 MAX</t>
        </is>
      </c>
      <c r="C1101" t="inlineStr">
        <is>
          <t>Actual</t>
        </is>
      </c>
      <c r="D1101" t="inlineStr">
        <is>
          <t>QQQQ</t>
        </is>
      </c>
      <c r="AC1101" t="n">
        <v>20</v>
      </c>
      <c r="AE1101" t="n">
        <v>20</v>
      </c>
      <c r="AF1101" t="n">
        <v>20</v>
      </c>
      <c r="AG1101" t="n">
        <v>20</v>
      </c>
      <c r="AH1101" t="n">
        <v>40</v>
      </c>
      <c r="AJ1101" t="n">
        <v>40</v>
      </c>
      <c r="AK1101" t="n">
        <v>40</v>
      </c>
      <c r="AL1101" t="n">
        <v>29</v>
      </c>
      <c r="AM1101" t="n">
        <v>46</v>
      </c>
    </row>
    <row r="1102">
      <c r="A1102" t="inlineStr">
        <is>
          <t>B757</t>
        </is>
      </c>
      <c r="C1102" t="inlineStr">
        <is>
          <t>Actual</t>
        </is>
      </c>
      <c r="D1102" t="inlineStr">
        <is>
          <t>QQQQ</t>
        </is>
      </c>
      <c r="AC1102" t="n">
        <v>34</v>
      </c>
      <c r="AE1102" t="n">
        <v>34</v>
      </c>
      <c r="AF1102" t="n">
        <v>34</v>
      </c>
      <c r="AG1102" t="n">
        <v>34</v>
      </c>
      <c r="AH1102" t="n">
        <v>24</v>
      </c>
      <c r="AJ1102" t="n">
        <v>24</v>
      </c>
      <c r="AK1102" t="n">
        <v>34</v>
      </c>
      <c r="AL1102" t="n">
        <v>34</v>
      </c>
      <c r="AM1102" t="n">
        <v>34</v>
      </c>
    </row>
    <row r="1103">
      <c r="A1103" t="inlineStr">
        <is>
          <t>B763</t>
        </is>
      </c>
      <c r="C1103" t="inlineStr">
        <is>
          <t>Actual</t>
        </is>
      </c>
      <c r="D1103" t="inlineStr">
        <is>
          <t>QQQQ</t>
        </is>
      </c>
      <c r="AC1103" t="n">
        <v>24</v>
      </c>
      <c r="AE1103" t="n">
        <v>24</v>
      </c>
      <c r="AF1103" t="n">
        <v>24</v>
      </c>
      <c r="AG1103" t="n">
        <v>24</v>
      </c>
      <c r="AH1103" t="n">
        <v>15</v>
      </c>
      <c r="AJ1103" t="n">
        <v>15</v>
      </c>
      <c r="AK1103" t="n">
        <v>15</v>
      </c>
      <c r="AL1103" t="n">
        <v>17</v>
      </c>
      <c r="AM1103" t="n">
        <v>6</v>
      </c>
    </row>
    <row r="1104">
      <c r="A1104" t="inlineStr">
        <is>
          <t>B772</t>
        </is>
      </c>
      <c r="C1104" t="inlineStr">
        <is>
          <t>Actual</t>
        </is>
      </c>
      <c r="D1104" t="inlineStr">
        <is>
          <t>QQQQ</t>
        </is>
      </c>
      <c r="AC1104" t="n">
        <v>47</v>
      </c>
      <c r="AE1104" t="n">
        <v>47</v>
      </c>
      <c r="AF1104" t="n">
        <v>47</v>
      </c>
      <c r="AG1104" t="n">
        <v>47</v>
      </c>
      <c r="AH1104" t="n">
        <v>47</v>
      </c>
      <c r="AJ1104" t="n">
        <v>47</v>
      </c>
      <c r="AK1104" t="n">
        <v>47</v>
      </c>
      <c r="AL1104" t="n">
        <v>47</v>
      </c>
      <c r="AM1104" t="n">
        <v>47</v>
      </c>
    </row>
    <row r="1105">
      <c r="A1105" t="inlineStr">
        <is>
          <t>B773</t>
        </is>
      </c>
      <c r="C1105" t="inlineStr">
        <is>
          <t>Actual</t>
        </is>
      </c>
      <c r="D1105" t="inlineStr">
        <is>
          <t>QQQQ</t>
        </is>
      </c>
      <c r="AC1105" t="n">
        <v>20</v>
      </c>
      <c r="AE1105" t="n">
        <v>20</v>
      </c>
      <c r="AF1105" t="n">
        <v>20</v>
      </c>
      <c r="AG1105" t="n">
        <v>20</v>
      </c>
      <c r="AH1105" t="n">
        <v>20</v>
      </c>
      <c r="AJ1105" t="n">
        <v>20</v>
      </c>
      <c r="AK1105" t="n">
        <v>20</v>
      </c>
      <c r="AL1105" t="n">
        <v>20</v>
      </c>
      <c r="AM1105" t="n">
        <v>20</v>
      </c>
    </row>
    <row r="1106">
      <c r="A1106" t="inlineStr">
        <is>
          <t>B788</t>
        </is>
      </c>
      <c r="C1106" t="inlineStr">
        <is>
          <t>Actual</t>
        </is>
      </c>
      <c r="D1106" t="inlineStr">
        <is>
          <t>QQQQ</t>
        </is>
      </c>
      <c r="AC1106" t="n">
        <v>20</v>
      </c>
      <c r="AE1106" t="n">
        <v>20</v>
      </c>
      <c r="AF1106" t="n">
        <v>20</v>
      </c>
      <c r="AG1106" t="n">
        <v>20</v>
      </c>
      <c r="AH1106" t="n">
        <v>20</v>
      </c>
      <c r="AJ1106" t="n">
        <v>20</v>
      </c>
      <c r="AK1106" t="n">
        <v>20</v>
      </c>
      <c r="AL1106" t="n">
        <v>20</v>
      </c>
      <c r="AM1106" t="n">
        <v>32</v>
      </c>
    </row>
    <row r="1107">
      <c r="A1107" t="inlineStr">
        <is>
          <t>B789</t>
        </is>
      </c>
      <c r="C1107" t="inlineStr">
        <is>
          <t>Actual</t>
        </is>
      </c>
      <c r="D1107" t="inlineStr">
        <is>
          <t>QQQQ</t>
        </is>
      </c>
      <c r="AC1107" t="n">
        <v>20</v>
      </c>
      <c r="AE1107" t="n">
        <v>20</v>
      </c>
      <c r="AF1107" t="n">
        <v>20</v>
      </c>
      <c r="AG1107" t="n">
        <v>20</v>
      </c>
      <c r="AH1107" t="n">
        <v>22</v>
      </c>
      <c r="AJ1107" t="n">
        <v>22</v>
      </c>
      <c r="AK1107" t="n">
        <v>22</v>
      </c>
      <c r="AL1107" t="n">
        <v>22</v>
      </c>
      <c r="AM1107" t="n">
        <v>22</v>
      </c>
    </row>
    <row r="1108">
      <c r="A1108" t="inlineStr">
        <is>
          <t>E190</t>
        </is>
      </c>
      <c r="C1108" t="inlineStr">
        <is>
          <t>Actual</t>
        </is>
      </c>
      <c r="D1108" t="inlineStr">
        <is>
          <t>QQQQ</t>
        </is>
      </c>
      <c r="AC1108" t="n">
        <v>20</v>
      </c>
      <c r="AE1108" t="n">
        <v>20</v>
      </c>
      <c r="AF1108" t="n">
        <v>20</v>
      </c>
      <c r="AG1108" t="n">
        <v>20</v>
      </c>
      <c r="AH1108" t="n">
        <v>14</v>
      </c>
      <c r="AJ1108" t="n">
        <v>14</v>
      </c>
      <c r="AK1108" t="n">
        <v>14</v>
      </c>
      <c r="AL1108" t="n">
        <v>20</v>
      </c>
    </row>
    <row r="1109">
      <c r="A1109" t="inlineStr">
        <is>
          <t>A319/320/321/A321neo</t>
        </is>
      </c>
      <c r="C1109" t="inlineStr">
        <is>
          <t>Actual</t>
        </is>
      </c>
      <c r="D1109" t="inlineStr">
        <is>
          <t>QQQQ</t>
        </is>
      </c>
      <c r="BB1109" t="n">
        <v>469</v>
      </c>
    </row>
    <row r="1110">
      <c r="A1110" t="inlineStr">
        <is>
          <t>737-800/MAX 8</t>
        </is>
      </c>
      <c r="C1110" t="inlineStr">
        <is>
          <t>Actual</t>
        </is>
      </c>
      <c r="D1110" t="inlineStr">
        <is>
          <t>QQQQ</t>
        </is>
      </c>
      <c r="BB1110" t="n">
        <v>362</v>
      </c>
    </row>
    <row r="1111">
      <c r="A1111" t="inlineStr">
        <is>
          <t>777-200ER/300ER</t>
        </is>
      </c>
      <c r="C1111" t="inlineStr">
        <is>
          <t>Actual</t>
        </is>
      </c>
      <c r="D1111" t="inlineStr">
        <is>
          <t>QQQQ</t>
        </is>
      </c>
      <c r="BB1111" t="n">
        <v>67</v>
      </c>
    </row>
    <row r="1112">
      <c r="A1112" t="inlineStr">
        <is>
          <t>787-8/9</t>
        </is>
      </c>
      <c r="C1112" t="inlineStr">
        <is>
          <t>Actual</t>
        </is>
      </c>
      <c r="D1112" t="inlineStr">
        <is>
          <t>QQQQ</t>
        </is>
      </c>
      <c r="BB1112" t="n">
        <v>59</v>
      </c>
    </row>
    <row r="1113">
      <c r="A1113" t="inlineStr">
        <is>
          <t>MD80</t>
        </is>
      </c>
      <c r="C1113" t="inlineStr">
        <is>
          <t>Actual</t>
        </is>
      </c>
      <c r="D1113" t="inlineStr">
        <is>
          <t>QQQQ</t>
        </is>
      </c>
      <c r="AC1113" t="n">
        <v>26</v>
      </c>
      <c r="AE1113" t="n">
        <v>26</v>
      </c>
      <c r="AF1113" t="n">
        <v>26</v>
      </c>
      <c r="AG1113" t="n">
        <v>30</v>
      </c>
    </row>
    <row r="1114">
      <c r="A1114" t="inlineStr">
        <is>
          <t>Total</t>
        </is>
      </c>
      <c r="C1114" t="inlineStr">
        <is>
          <t>Actual</t>
        </is>
      </c>
      <c r="D1114" t="inlineStr">
        <is>
          <t>QQQQ</t>
        </is>
      </c>
      <c r="AC1114" t="n">
        <v>951</v>
      </c>
      <c r="AE1114" t="n">
        <v>951</v>
      </c>
      <c r="AF1114" t="n">
        <v>954</v>
      </c>
      <c r="AG1114" t="n">
        <v>957</v>
      </c>
      <c r="AH1114" t="n">
        <v>947</v>
      </c>
      <c r="AJ1114" t="n">
        <v>942</v>
      </c>
      <c r="AK1114" t="n">
        <v>952</v>
      </c>
      <c r="AL1114" t="n">
        <v>949</v>
      </c>
      <c r="AM1114" t="n">
        <v>964</v>
      </c>
      <c r="BB1114" t="n">
        <v>957</v>
      </c>
    </row>
    <row r="1115">
      <c r="A1115" t="inlineStr">
        <is>
          <t>Total-c</t>
        </is>
      </c>
      <c r="I1115">
        <f>SUM(I1094:I1113)</f>
        <v/>
      </c>
      <c r="N1115">
        <f>SUM(N1094:N1113)</f>
        <v/>
      </c>
      <c r="S1115">
        <f>SUM(S1094:S1113)</f>
        <v/>
      </c>
      <c r="X1115">
        <f>SUM(X1094:X1113)</f>
        <v/>
      </c>
      <c r="AC1115">
        <f>SUM(AC1094:AC1113)</f>
        <v/>
      </c>
      <c r="AE1115">
        <f>SUM(AE1094:AE1113)</f>
        <v/>
      </c>
      <c r="AF1115">
        <f>SUM(AF1094:AF1113)</f>
        <v/>
      </c>
      <c r="AG1115">
        <f>SUM(AG1094:AG1113)</f>
        <v/>
      </c>
      <c r="AH1115">
        <f>SUM(AH1094:AH1113)</f>
        <v/>
      </c>
      <c r="AJ1115">
        <f>SUM(AJ1094:AJ1113)</f>
        <v/>
      </c>
      <c r="AK1115">
        <f>SUM(AK1094:AK1113)</f>
        <v/>
      </c>
      <c r="AL1115">
        <f>SUM(AL1094:AL1113)</f>
        <v/>
      </c>
      <c r="AM1115">
        <f>SUM(AM1094:AM1113)</f>
        <v/>
      </c>
      <c r="AR1115">
        <f>SUM(AR1094:AR1113)</f>
        <v/>
      </c>
      <c r="AV1115">
        <f>SUM(AV1094:AV1113)</f>
        <v/>
      </c>
      <c r="BB1115">
        <f>SUM(BB1094:BB1113)</f>
        <v/>
      </c>
    </row>
    <row r="1116">
      <c r="A1116" t="inlineStr">
        <is>
          <t>Sum check</t>
        </is>
      </c>
      <c r="I1116">
        <f>I1114-I1115</f>
        <v/>
      </c>
      <c r="N1116">
        <f>N1114-N1115</f>
        <v/>
      </c>
      <c r="S1116">
        <f>S1114-S1115</f>
        <v/>
      </c>
      <c r="X1116">
        <f>X1114-X1115</f>
        <v/>
      </c>
      <c r="AC1116">
        <f>AC1114-AC1115</f>
        <v/>
      </c>
      <c r="AE1116">
        <f>AE1114-AE1115</f>
        <v/>
      </c>
      <c r="AF1116">
        <f>AF1114-AF1115</f>
        <v/>
      </c>
      <c r="AG1116">
        <f>AG1114-AG1115</f>
        <v/>
      </c>
      <c r="AH1116">
        <f>AH1114-AH1115</f>
        <v/>
      </c>
      <c r="AJ1116">
        <f>AJ1114-AJ1115</f>
        <v/>
      </c>
      <c r="AK1116">
        <f>AK1114-AK1115</f>
        <v/>
      </c>
      <c r="AL1116">
        <f>AL1114-AL1115</f>
        <v/>
      </c>
      <c r="AM1116">
        <f>AM1114-AM1115</f>
        <v/>
      </c>
      <c r="AR1116">
        <f>AR1114-AR1115</f>
        <v/>
      </c>
      <c r="AV1116">
        <f>AV1114-AV1115</f>
        <v/>
      </c>
      <c r="BB1116">
        <f>BB1114-BB1115</f>
        <v/>
      </c>
    </row>
    <row r="1118">
      <c r="A1118" t="inlineStr">
        <is>
          <t>Next year</t>
        </is>
      </c>
    </row>
    <row r="1119">
      <c r="A1119" t="inlineStr">
        <is>
          <t>A319</t>
        </is>
      </c>
      <c r="C1119" t="inlineStr">
        <is>
          <t>Actual</t>
        </is>
      </c>
      <c r="D1119" t="inlineStr">
        <is>
          <t>QQQQ</t>
        </is>
      </c>
      <c r="AC1119" t="n">
        <v>125</v>
      </c>
      <c r="AE1119" t="n">
        <v>125</v>
      </c>
      <c r="AF1119" t="n">
        <v>133</v>
      </c>
      <c r="AG1119" t="n">
        <v>133</v>
      </c>
      <c r="AH1119" t="n">
        <v>133</v>
      </c>
      <c r="AJ1119" t="n">
        <v>133</v>
      </c>
      <c r="AK1119" t="n">
        <v>133</v>
      </c>
      <c r="AL1119" t="n">
        <v>133</v>
      </c>
    </row>
    <row r="1120">
      <c r="A1120" t="inlineStr">
        <is>
          <t>A320</t>
        </is>
      </c>
      <c r="C1120" t="inlineStr">
        <is>
          <t>Actual</t>
        </is>
      </c>
      <c r="D1120" t="inlineStr">
        <is>
          <t>QQQQ</t>
        </is>
      </c>
      <c r="AC1120" t="n">
        <v>48</v>
      </c>
      <c r="AE1120" t="n">
        <v>48</v>
      </c>
      <c r="AF1120" t="n">
        <v>48</v>
      </c>
      <c r="AG1120" t="n">
        <v>48</v>
      </c>
      <c r="AH1120" t="n">
        <v>48</v>
      </c>
      <c r="AJ1120" t="n">
        <v>48</v>
      </c>
      <c r="AK1120" t="n">
        <v>48</v>
      </c>
      <c r="AL1120" t="n">
        <v>48</v>
      </c>
    </row>
    <row r="1121">
      <c r="A1121" t="inlineStr">
        <is>
          <t>A321</t>
        </is>
      </c>
      <c r="C1121" t="inlineStr">
        <is>
          <t>Actual</t>
        </is>
      </c>
      <c r="D1121" t="inlineStr">
        <is>
          <t>QQQQ</t>
        </is>
      </c>
      <c r="AC1121" t="n">
        <v>219</v>
      </c>
      <c r="AE1121" t="n">
        <v>219</v>
      </c>
      <c r="AF1121" t="n">
        <v>219</v>
      </c>
      <c r="AG1121" t="n">
        <v>219</v>
      </c>
      <c r="AH1121" t="n">
        <v>219</v>
      </c>
      <c r="AJ1121" t="n">
        <v>219</v>
      </c>
      <c r="AK1121" t="n">
        <v>219</v>
      </c>
      <c r="AL1121" t="n">
        <v>219</v>
      </c>
    </row>
    <row r="1122">
      <c r="A1122" t="inlineStr">
        <is>
          <t>A321 NEO</t>
        </is>
      </c>
      <c r="C1122" t="inlineStr">
        <is>
          <t>Actual</t>
        </is>
      </c>
      <c r="D1122" t="inlineStr">
        <is>
          <t>QQQQ</t>
        </is>
      </c>
      <c r="AC1122" t="n">
        <v>25</v>
      </c>
      <c r="AE1122" t="n">
        <v>22</v>
      </c>
      <c r="AF1122" t="n">
        <v>17</v>
      </c>
      <c r="AG1122" t="n">
        <v>17</v>
      </c>
      <c r="AH1122" t="n">
        <v>32</v>
      </c>
      <c r="AJ1122" t="n">
        <v>32</v>
      </c>
      <c r="AK1122" t="n">
        <v>32</v>
      </c>
      <c r="AL1122" t="n">
        <v>32</v>
      </c>
    </row>
    <row r="1123">
      <c r="A1123" t="inlineStr">
        <is>
          <t>A332</t>
        </is>
      </c>
      <c r="C1123" t="inlineStr">
        <is>
          <t>Actual</t>
        </is>
      </c>
      <c r="D1123" t="inlineStr">
        <is>
          <t>QQQQ</t>
        </is>
      </c>
      <c r="AC1123" t="n">
        <v>15</v>
      </c>
      <c r="AE1123" t="n">
        <v>15</v>
      </c>
      <c r="AF1123" t="n">
        <v>15</v>
      </c>
      <c r="AG1123" t="n">
        <v>15</v>
      </c>
      <c r="AH1123" t="n">
        <v>15</v>
      </c>
      <c r="AJ1123" t="n">
        <v>15</v>
      </c>
      <c r="AK1123" t="n">
        <v>15</v>
      </c>
      <c r="AL1123" t="n">
        <v>15</v>
      </c>
    </row>
    <row r="1124">
      <c r="A1124" t="inlineStr">
        <is>
          <t>A333</t>
        </is>
      </c>
      <c r="C1124" t="inlineStr">
        <is>
          <t>Actual</t>
        </is>
      </c>
      <c r="D1124" t="inlineStr">
        <is>
          <t>QQQQ</t>
        </is>
      </c>
      <c r="AC1124" t="n">
        <v>9</v>
      </c>
      <c r="AE1124" t="n">
        <v>9</v>
      </c>
      <c r="AF1124" t="n">
        <v>9</v>
      </c>
      <c r="AG1124" t="n">
        <v>9</v>
      </c>
      <c r="AH1124" t="n">
        <v>9</v>
      </c>
      <c r="AJ1124" t="n">
        <v>9</v>
      </c>
      <c r="AK1124" t="n">
        <v>9</v>
      </c>
      <c r="AL1124" t="n">
        <v>9</v>
      </c>
    </row>
    <row r="1125">
      <c r="A1125" t="inlineStr">
        <is>
          <t>B738</t>
        </is>
      </c>
      <c r="C1125" t="inlineStr">
        <is>
          <t>Actual</t>
        </is>
      </c>
      <c r="D1125" t="inlineStr">
        <is>
          <t>QQQQ</t>
        </is>
      </c>
      <c r="AC1125" t="n">
        <v>292</v>
      </c>
      <c r="AE1125" t="n">
        <v>304</v>
      </c>
      <c r="AF1125" t="n">
        <v>304</v>
      </c>
      <c r="AG1125" t="n">
        <v>304</v>
      </c>
      <c r="AH1125" t="n">
        <v>299</v>
      </c>
      <c r="AJ1125" t="n">
        <v>299</v>
      </c>
      <c r="AK1125" t="n">
        <v>304</v>
      </c>
      <c r="AL1125" t="n">
        <v>304</v>
      </c>
    </row>
    <row r="1126">
      <c r="A1126" t="inlineStr">
        <is>
          <t>B738 MAX</t>
        </is>
      </c>
      <c r="C1126" t="inlineStr">
        <is>
          <t>Actual</t>
        </is>
      </c>
      <c r="D1126" t="inlineStr">
        <is>
          <t>QQQQ</t>
        </is>
      </c>
      <c r="AC1126" t="n">
        <v>40</v>
      </c>
      <c r="AE1126" t="n">
        <v>40</v>
      </c>
      <c r="AF1126" t="n">
        <v>40</v>
      </c>
      <c r="AG1126" t="n">
        <v>40</v>
      </c>
      <c r="AH1126" t="n">
        <v>50</v>
      </c>
      <c r="AJ1126" t="n">
        <v>50</v>
      </c>
      <c r="AK1126" t="n">
        <v>50</v>
      </c>
      <c r="AL1126" t="n">
        <v>50</v>
      </c>
    </row>
    <row r="1127">
      <c r="A1127" t="inlineStr">
        <is>
          <t>B757</t>
        </is>
      </c>
      <c r="C1127" t="inlineStr">
        <is>
          <t>Actual</t>
        </is>
      </c>
      <c r="D1127" t="inlineStr">
        <is>
          <t>QQQQ</t>
        </is>
      </c>
      <c r="AC1127" t="n">
        <v>34</v>
      </c>
      <c r="AE1127" t="n">
        <v>34</v>
      </c>
      <c r="AF1127" t="n">
        <v>24</v>
      </c>
      <c r="AG1127" t="n">
        <v>24</v>
      </c>
      <c r="AH1127" t="n">
        <v>24</v>
      </c>
      <c r="AJ1127" t="n">
        <v>24</v>
      </c>
      <c r="AK1127" t="n">
        <v>34</v>
      </c>
      <c r="AL1127" t="n">
        <v>34</v>
      </c>
    </row>
    <row r="1128">
      <c r="A1128" t="inlineStr">
        <is>
          <t>B763</t>
        </is>
      </c>
      <c r="C1128" t="inlineStr">
        <is>
          <t>Actual</t>
        </is>
      </c>
      <c r="D1128" t="inlineStr">
        <is>
          <t>QQQQ</t>
        </is>
      </c>
      <c r="AC1128" t="n">
        <v>24</v>
      </c>
      <c r="AE1128" t="n">
        <v>18</v>
      </c>
      <c r="AF1128" t="n">
        <v>18</v>
      </c>
      <c r="AG1128" t="n">
        <v>18</v>
      </c>
      <c r="AH1128" t="n">
        <v>6</v>
      </c>
      <c r="AJ1128" t="n">
        <v>6</v>
      </c>
      <c r="AK1128" t="n">
        <v>6</v>
      </c>
      <c r="AL1128" t="n">
        <v>6</v>
      </c>
    </row>
    <row r="1129">
      <c r="A1129" t="inlineStr">
        <is>
          <t>B772</t>
        </is>
      </c>
      <c r="C1129" t="inlineStr">
        <is>
          <t>Actual</t>
        </is>
      </c>
      <c r="D1129" t="inlineStr">
        <is>
          <t>QQQQ</t>
        </is>
      </c>
      <c r="AC1129" t="n">
        <v>47</v>
      </c>
      <c r="AE1129" t="n">
        <v>47</v>
      </c>
      <c r="AF1129" t="n">
        <v>47</v>
      </c>
      <c r="AG1129" t="n">
        <v>47</v>
      </c>
      <c r="AH1129" t="n">
        <v>47</v>
      </c>
      <c r="AJ1129" t="n">
        <v>47</v>
      </c>
      <c r="AK1129" t="n">
        <v>47</v>
      </c>
      <c r="AL1129" t="n">
        <v>47</v>
      </c>
    </row>
    <row r="1130">
      <c r="A1130" t="inlineStr">
        <is>
          <t>B773</t>
        </is>
      </c>
      <c r="C1130" t="inlineStr">
        <is>
          <t>Actual</t>
        </is>
      </c>
      <c r="D1130" t="inlineStr">
        <is>
          <t>QQQQ</t>
        </is>
      </c>
      <c r="AC1130" t="n">
        <v>20</v>
      </c>
      <c r="AE1130" t="n">
        <v>20</v>
      </c>
      <c r="AF1130" t="n">
        <v>20</v>
      </c>
      <c r="AG1130" t="n">
        <v>20</v>
      </c>
      <c r="AH1130" t="n">
        <v>20</v>
      </c>
      <c r="AJ1130" t="n">
        <v>20</v>
      </c>
      <c r="AK1130" t="n">
        <v>20</v>
      </c>
      <c r="AL1130" t="n">
        <v>20</v>
      </c>
    </row>
    <row r="1131">
      <c r="A1131" t="inlineStr">
        <is>
          <t>B788</t>
        </is>
      </c>
      <c r="C1131" t="inlineStr">
        <is>
          <t>Actual</t>
        </is>
      </c>
      <c r="D1131" t="inlineStr">
        <is>
          <t>QQQQ</t>
        </is>
      </c>
      <c r="AC1131" t="n">
        <v>20</v>
      </c>
      <c r="AE1131" t="n">
        <v>20</v>
      </c>
      <c r="AF1131" t="n">
        <v>20</v>
      </c>
      <c r="AG1131" t="n">
        <v>20</v>
      </c>
      <c r="AH1131" t="n">
        <v>32</v>
      </c>
      <c r="AJ1131" t="n">
        <v>32</v>
      </c>
      <c r="AK1131" t="n">
        <v>32</v>
      </c>
      <c r="AL1131" t="n">
        <v>32</v>
      </c>
    </row>
    <row r="1132">
      <c r="A1132" t="inlineStr">
        <is>
          <t>B789</t>
        </is>
      </c>
      <c r="C1132" t="inlineStr">
        <is>
          <t>Actual</t>
        </is>
      </c>
      <c r="D1132" t="inlineStr">
        <is>
          <t>QQQQ</t>
        </is>
      </c>
      <c r="AC1132" t="n">
        <v>22</v>
      </c>
      <c r="AE1132" t="n">
        <v>22</v>
      </c>
      <c r="AF1132" t="n">
        <v>22</v>
      </c>
      <c r="AG1132" t="n">
        <v>22</v>
      </c>
      <c r="AH1132" t="n">
        <v>22</v>
      </c>
      <c r="AJ1132" t="n">
        <v>22</v>
      </c>
      <c r="AK1132" t="n">
        <v>22</v>
      </c>
      <c r="AL1132" t="n">
        <v>22</v>
      </c>
    </row>
    <row r="1133">
      <c r="A1133" t="inlineStr">
        <is>
          <t>E190</t>
        </is>
      </c>
      <c r="C1133" t="inlineStr">
        <is>
          <t>Actual</t>
        </is>
      </c>
      <c r="D1133" t="inlineStr">
        <is>
          <t>QQQQ</t>
        </is>
      </c>
      <c r="AF1133" t="n">
        <v>14</v>
      </c>
      <c r="AG1133" t="n">
        <v>14</v>
      </c>
    </row>
    <row r="1134">
      <c r="A1134" t="inlineStr">
        <is>
          <t>Next year</t>
        </is>
      </c>
      <c r="C1134" t="inlineStr">
        <is>
          <t>Actual</t>
        </is>
      </c>
      <c r="D1134" t="inlineStr">
        <is>
          <t>QQQQ</t>
        </is>
      </c>
      <c r="AC1134" t="n">
        <v>940</v>
      </c>
      <c r="AE1134" t="n">
        <v>943</v>
      </c>
      <c r="AF1134" t="n">
        <v>950</v>
      </c>
      <c r="AG1134" t="n">
        <v>950</v>
      </c>
      <c r="AH1134" t="n">
        <v>956</v>
      </c>
      <c r="AJ1134" t="n">
        <v>956</v>
      </c>
      <c r="AK1134" t="n">
        <v>971</v>
      </c>
      <c r="AL1134" t="n">
        <v>971</v>
      </c>
    </row>
    <row r="1135">
      <c r="A1135" t="inlineStr">
        <is>
          <t>Next year-c</t>
        </is>
      </c>
      <c r="I1135">
        <f>SUM(I1119:I1133)</f>
        <v/>
      </c>
      <c r="N1135">
        <f>SUM(N1119:N1133)</f>
        <v/>
      </c>
      <c r="S1135">
        <f>SUM(S1119:S1133)</f>
        <v/>
      </c>
      <c r="X1135">
        <f>SUM(X1119:X1133)</f>
        <v/>
      </c>
      <c r="AC1135">
        <f>SUM(AC1119:AC1133)</f>
        <v/>
      </c>
      <c r="AE1135">
        <f>SUM(AE1119:AE1133)</f>
        <v/>
      </c>
      <c r="AF1135">
        <f>SUM(AF1119:AF1133)</f>
        <v/>
      </c>
      <c r="AG1135">
        <f>SUM(AG1119:AG1133)</f>
        <v/>
      </c>
      <c r="AH1135">
        <f>SUM(AH1119:AH1133)</f>
        <v/>
      </c>
      <c r="AJ1135">
        <f>SUM(AJ1119:AJ1133)</f>
        <v/>
      </c>
      <c r="AK1135">
        <f>SUM(AK1119:AK1133)</f>
        <v/>
      </c>
      <c r="AL1135">
        <f>SUM(AL1119:AL1133)</f>
        <v/>
      </c>
      <c r="AM1135">
        <f>SUM(AM1119:AM1133)</f>
        <v/>
      </c>
      <c r="AR1135">
        <f>SUM(AR1119:AR1133)</f>
        <v/>
      </c>
      <c r="AV1135">
        <f>SUM(AV1119:AV1133)</f>
        <v/>
      </c>
    </row>
    <row r="1136">
      <c r="A1136" t="inlineStr">
        <is>
          <t>Sum check</t>
        </is>
      </c>
      <c r="I1136">
        <f>I1134-I1135</f>
        <v/>
      </c>
      <c r="N1136">
        <f>N1134-N1135</f>
        <v/>
      </c>
      <c r="S1136">
        <f>S1134-S1135</f>
        <v/>
      </c>
      <c r="X1136">
        <f>X1134-X1135</f>
        <v/>
      </c>
      <c r="AC1136">
        <f>AC1134-AC1135</f>
        <v/>
      </c>
      <c r="AE1136">
        <f>AE1134-AE1135</f>
        <v/>
      </c>
      <c r="AF1136">
        <f>AF1134-AF1135</f>
        <v/>
      </c>
      <c r="AG1136">
        <f>AG1134-AG1135</f>
        <v/>
      </c>
      <c r="AH1136">
        <f>AH1134-AH1135</f>
        <v/>
      </c>
      <c r="AJ1136">
        <f>AJ1134-AJ1135</f>
        <v/>
      </c>
      <c r="AK1136">
        <f>AK1134-AK1135</f>
        <v/>
      </c>
      <c r="AL1136">
        <f>AL1134-AL1135</f>
        <v/>
      </c>
      <c r="AM1136">
        <f>AM1134-AM1135</f>
        <v/>
      </c>
      <c r="AR1136">
        <f>AR1134-AR1135</f>
        <v/>
      </c>
      <c r="AV1136">
        <f>AV1134-AV1135</f>
        <v/>
      </c>
    </row>
    <row r="1138">
      <c r="A1138" t="inlineStr">
        <is>
          <t>Next to next year</t>
        </is>
      </c>
    </row>
    <row r="1139">
      <c r="A1139" t="inlineStr">
        <is>
          <t>A319</t>
        </is>
      </c>
      <c r="C1139" t="inlineStr">
        <is>
          <t>Actual</t>
        </is>
      </c>
      <c r="D1139" t="inlineStr">
        <is>
          <t>QQQQ</t>
        </is>
      </c>
      <c r="AC1139" t="n">
        <v>125</v>
      </c>
      <c r="AE1139" t="n">
        <v>125</v>
      </c>
      <c r="AF1139" t="n">
        <v>133</v>
      </c>
      <c r="AG1139" t="n">
        <v>133</v>
      </c>
      <c r="AH1139" t="n">
        <v>133</v>
      </c>
      <c r="AJ1139" t="n">
        <v>133</v>
      </c>
      <c r="AK1139" t="n">
        <v>133</v>
      </c>
      <c r="AL1139" t="n">
        <v>133</v>
      </c>
    </row>
    <row r="1140">
      <c r="A1140" t="inlineStr">
        <is>
          <t>A320</t>
        </is>
      </c>
      <c r="C1140" t="inlineStr">
        <is>
          <t>Actual</t>
        </is>
      </c>
      <c r="D1140" t="inlineStr">
        <is>
          <t>QQQQ</t>
        </is>
      </c>
      <c r="AC1140" t="n">
        <v>48</v>
      </c>
      <c r="AE1140" t="n">
        <v>48</v>
      </c>
      <c r="AF1140" t="n">
        <v>48</v>
      </c>
      <c r="AG1140" t="n">
        <v>48</v>
      </c>
      <c r="AH1140" t="n">
        <v>44</v>
      </c>
      <c r="AJ1140" t="n">
        <v>44</v>
      </c>
      <c r="AK1140" t="n">
        <v>48</v>
      </c>
      <c r="AL1140" t="n">
        <v>48</v>
      </c>
    </row>
    <row r="1141">
      <c r="A1141" t="inlineStr">
        <is>
          <t>A321</t>
        </is>
      </c>
      <c r="C1141" t="inlineStr">
        <is>
          <t>Actual</t>
        </is>
      </c>
      <c r="D1141" t="inlineStr">
        <is>
          <t>QQQQ</t>
        </is>
      </c>
      <c r="AC1141" t="n">
        <v>219</v>
      </c>
      <c r="AE1141" t="n">
        <v>219</v>
      </c>
      <c r="AF1141" t="n">
        <v>219</v>
      </c>
      <c r="AG1141" t="n">
        <v>219</v>
      </c>
      <c r="AH1141" t="n">
        <v>219</v>
      </c>
      <c r="AJ1141" t="n">
        <v>219</v>
      </c>
      <c r="AK1141" t="n">
        <v>219</v>
      </c>
      <c r="AL1141" t="n">
        <v>219</v>
      </c>
    </row>
    <row r="1142">
      <c r="A1142" t="inlineStr">
        <is>
          <t>A321 NEO</t>
        </is>
      </c>
      <c r="C1142" t="inlineStr">
        <is>
          <t>Actual</t>
        </is>
      </c>
      <c r="D1142" t="inlineStr">
        <is>
          <t>QQQQ</t>
        </is>
      </c>
      <c r="AC1142" t="n">
        <v>50</v>
      </c>
      <c r="AE1142" t="n">
        <v>47</v>
      </c>
      <c r="AF1142" t="n">
        <v>32</v>
      </c>
      <c r="AG1142" t="n">
        <v>32</v>
      </c>
      <c r="AH1142" t="n">
        <v>50</v>
      </c>
      <c r="AJ1142" t="n">
        <v>50</v>
      </c>
      <c r="AK1142" t="n">
        <v>50</v>
      </c>
      <c r="AL1142" t="n">
        <v>50</v>
      </c>
    </row>
    <row r="1143">
      <c r="A1143" t="inlineStr">
        <is>
          <t>A332</t>
        </is>
      </c>
      <c r="C1143" t="inlineStr">
        <is>
          <t>Actual</t>
        </is>
      </c>
      <c r="D1143" t="inlineStr">
        <is>
          <t>QQQQ</t>
        </is>
      </c>
      <c r="AC1143" t="n">
        <v>15</v>
      </c>
      <c r="AE1143" t="n">
        <v>15</v>
      </c>
      <c r="AF1143" t="n">
        <v>15</v>
      </c>
      <c r="AG1143" t="n">
        <v>15</v>
      </c>
      <c r="AH1143" t="n">
        <v>15</v>
      </c>
      <c r="AJ1143" t="n">
        <v>15</v>
      </c>
      <c r="AK1143" t="n">
        <v>15</v>
      </c>
      <c r="AL1143" t="n">
        <v>15</v>
      </c>
    </row>
    <row r="1144">
      <c r="A1144" t="inlineStr">
        <is>
          <t>A350</t>
        </is>
      </c>
      <c r="C1144" t="inlineStr">
        <is>
          <t>Actual</t>
        </is>
      </c>
      <c r="D1144" t="inlineStr">
        <is>
          <t>QQQQ</t>
        </is>
      </c>
      <c r="AC1144" t="n">
        <v>2</v>
      </c>
    </row>
    <row r="1145">
      <c r="A1145" t="inlineStr">
        <is>
          <t>A333</t>
        </is>
      </c>
      <c r="C1145" t="inlineStr">
        <is>
          <t>Actual</t>
        </is>
      </c>
      <c r="D1145" t="inlineStr">
        <is>
          <t>QQQQ</t>
        </is>
      </c>
      <c r="AE1145" t="n">
        <v>9</v>
      </c>
      <c r="AF1145" t="n">
        <v>9</v>
      </c>
      <c r="AG1145" t="n">
        <v>9</v>
      </c>
      <c r="AH1145" t="n">
        <v>9</v>
      </c>
      <c r="AJ1145" t="n">
        <v>9</v>
      </c>
      <c r="AK1145" t="n">
        <v>9</v>
      </c>
      <c r="AL1145" t="n">
        <v>9</v>
      </c>
    </row>
    <row r="1146">
      <c r="A1146" t="inlineStr">
        <is>
          <t>B738</t>
        </is>
      </c>
      <c r="C1146" t="inlineStr">
        <is>
          <t>Actual</t>
        </is>
      </c>
      <c r="D1146" t="inlineStr">
        <is>
          <t>QQQQ</t>
        </is>
      </c>
      <c r="AC1146" t="n">
        <v>259</v>
      </c>
      <c r="AE1146" t="n">
        <v>284</v>
      </c>
      <c r="AF1146" t="n">
        <v>299</v>
      </c>
      <c r="AG1146" t="n">
        <v>299</v>
      </c>
      <c r="AH1146" t="n">
        <v>276</v>
      </c>
      <c r="AJ1146" t="n">
        <v>276</v>
      </c>
      <c r="AK1146" t="n">
        <v>304</v>
      </c>
      <c r="AL1146" t="n">
        <v>304</v>
      </c>
    </row>
    <row r="1147">
      <c r="A1147" t="inlineStr">
        <is>
          <t>B738 MAX</t>
        </is>
      </c>
      <c r="C1147" t="inlineStr">
        <is>
          <t>Actual</t>
        </is>
      </c>
      <c r="D1147" t="inlineStr">
        <is>
          <t>QQQQ</t>
        </is>
      </c>
      <c r="AC1147" t="n">
        <v>60</v>
      </c>
      <c r="AE1147" t="n">
        <v>50</v>
      </c>
      <c r="AF1147" t="n">
        <v>50</v>
      </c>
      <c r="AG1147" t="n">
        <v>50</v>
      </c>
      <c r="AH1147" t="n">
        <v>60</v>
      </c>
      <c r="AJ1147" t="n">
        <v>60</v>
      </c>
      <c r="AK1147" t="n">
        <v>60</v>
      </c>
      <c r="AL1147" t="n">
        <v>60</v>
      </c>
    </row>
    <row r="1148">
      <c r="A1148" t="inlineStr">
        <is>
          <t>B757</t>
        </is>
      </c>
      <c r="C1148" t="inlineStr">
        <is>
          <t>Actual</t>
        </is>
      </c>
      <c r="D1148" t="inlineStr">
        <is>
          <t>QQQQ</t>
        </is>
      </c>
      <c r="AC1148" t="n">
        <v>24</v>
      </c>
      <c r="AE1148" t="n">
        <v>24</v>
      </c>
      <c r="AF1148" t="n">
        <v>24</v>
      </c>
      <c r="AG1148" t="n">
        <v>24</v>
      </c>
      <c r="AH1148" t="n">
        <v>24</v>
      </c>
      <c r="AJ1148" t="n">
        <v>24</v>
      </c>
      <c r="AK1148" t="n">
        <v>24</v>
      </c>
      <c r="AL1148" t="n">
        <v>24</v>
      </c>
    </row>
    <row r="1149">
      <c r="A1149" t="inlineStr">
        <is>
          <t>B763</t>
        </is>
      </c>
      <c r="C1149" t="inlineStr">
        <is>
          <t>Actual</t>
        </is>
      </c>
      <c r="D1149" t="inlineStr">
        <is>
          <t>QQQQ</t>
        </is>
      </c>
      <c r="AC1149" t="n">
        <v>24</v>
      </c>
      <c r="AE1149" t="n">
        <v>5</v>
      </c>
      <c r="AF1149" t="n">
        <v>5</v>
      </c>
      <c r="AG1149" t="n">
        <v>5</v>
      </c>
    </row>
    <row r="1150">
      <c r="A1150" t="inlineStr">
        <is>
          <t>B772</t>
        </is>
      </c>
      <c r="C1150" t="inlineStr">
        <is>
          <t>Actual</t>
        </is>
      </c>
      <c r="D1150" t="inlineStr">
        <is>
          <t>QQQQ</t>
        </is>
      </c>
      <c r="AC1150" t="n">
        <v>47</v>
      </c>
      <c r="AE1150" t="n">
        <v>47</v>
      </c>
      <c r="AF1150" t="n">
        <v>47</v>
      </c>
      <c r="AG1150" t="n">
        <v>47</v>
      </c>
      <c r="AH1150" t="n">
        <v>47</v>
      </c>
      <c r="AJ1150" t="n">
        <v>47</v>
      </c>
      <c r="AK1150" t="n">
        <v>47</v>
      </c>
      <c r="AL1150" t="n">
        <v>47</v>
      </c>
    </row>
    <row r="1151">
      <c r="A1151" t="inlineStr">
        <is>
          <t>B773</t>
        </is>
      </c>
      <c r="C1151" t="inlineStr">
        <is>
          <t>Actual</t>
        </is>
      </c>
      <c r="D1151" t="inlineStr">
        <is>
          <t>QQQQ</t>
        </is>
      </c>
      <c r="AC1151" t="n">
        <v>20</v>
      </c>
      <c r="AE1151" t="n">
        <v>20</v>
      </c>
      <c r="AF1151" t="n">
        <v>20</v>
      </c>
      <c r="AG1151" t="n">
        <v>20</v>
      </c>
      <c r="AH1151" t="n">
        <v>20</v>
      </c>
      <c r="AJ1151" t="n">
        <v>20</v>
      </c>
      <c r="AK1151" t="n">
        <v>20</v>
      </c>
      <c r="AL1151" t="n">
        <v>20</v>
      </c>
    </row>
    <row r="1152">
      <c r="A1152" t="inlineStr">
        <is>
          <t>B788</t>
        </is>
      </c>
      <c r="C1152" t="inlineStr">
        <is>
          <t>Actual</t>
        </is>
      </c>
      <c r="D1152" t="inlineStr">
        <is>
          <t>QQQQ</t>
        </is>
      </c>
      <c r="AC1152" t="n">
        <v>20</v>
      </c>
      <c r="AE1152" t="n">
        <v>32</v>
      </c>
      <c r="AF1152" t="n">
        <v>32</v>
      </c>
      <c r="AG1152" t="n">
        <v>32</v>
      </c>
      <c r="AH1152" t="n">
        <v>42</v>
      </c>
      <c r="AJ1152" t="n">
        <v>42</v>
      </c>
      <c r="AK1152" t="n">
        <v>42</v>
      </c>
      <c r="AL1152" t="n">
        <v>42</v>
      </c>
    </row>
    <row r="1153">
      <c r="A1153" t="inlineStr">
        <is>
          <t>B789</t>
        </is>
      </c>
      <c r="C1153" t="inlineStr">
        <is>
          <t>Actual</t>
        </is>
      </c>
      <c r="D1153" t="inlineStr">
        <is>
          <t>QQQQ</t>
        </is>
      </c>
      <c r="AC1153" t="n">
        <v>22</v>
      </c>
      <c r="AE1153" t="n">
        <v>22</v>
      </c>
      <c r="AF1153" t="n">
        <v>22</v>
      </c>
      <c r="AG1153" t="n">
        <v>22</v>
      </c>
      <c r="AH1153" t="n">
        <v>22</v>
      </c>
      <c r="AJ1153" t="n">
        <v>22</v>
      </c>
      <c r="AK1153" t="n">
        <v>22</v>
      </c>
      <c r="AL1153" t="n">
        <v>22</v>
      </c>
    </row>
    <row r="1154">
      <c r="A1154" t="inlineStr">
        <is>
          <t>Next to next year</t>
        </is>
      </c>
      <c r="C1154" t="inlineStr">
        <is>
          <t>Actual</t>
        </is>
      </c>
      <c r="D1154" t="inlineStr">
        <is>
          <t>QQQQ</t>
        </is>
      </c>
      <c r="AC1154" t="n">
        <v>935</v>
      </c>
      <c r="AE1154" t="n">
        <v>947</v>
      </c>
      <c r="AF1154" t="n">
        <v>955</v>
      </c>
      <c r="AG1154" t="n">
        <v>955</v>
      </c>
      <c r="AH1154" t="n">
        <v>961</v>
      </c>
      <c r="AJ1154" t="n">
        <v>961</v>
      </c>
      <c r="AK1154" t="n">
        <v>993</v>
      </c>
      <c r="AL1154" t="n">
        <v>993</v>
      </c>
    </row>
    <row r="1155">
      <c r="A1155" t="inlineStr">
        <is>
          <t>Next to next year-c</t>
        </is>
      </c>
      <c r="I1155">
        <f>SUM(I1139:I1153)</f>
        <v/>
      </c>
      <c r="N1155">
        <f>SUM(N1139:N1153)</f>
        <v/>
      </c>
      <c r="S1155">
        <f>SUM(S1139:S1153)</f>
        <v/>
      </c>
      <c r="X1155">
        <f>SUM(X1139:X1153)</f>
        <v/>
      </c>
      <c r="AC1155">
        <f>SUM(AC1139:AC1153)</f>
        <v/>
      </c>
      <c r="AE1155">
        <f>SUM(AE1139:AE1153)</f>
        <v/>
      </c>
      <c r="AF1155">
        <f>SUM(AF1139:AF1153)</f>
        <v/>
      </c>
      <c r="AG1155">
        <f>SUM(AG1139:AG1153)</f>
        <v/>
      </c>
      <c r="AH1155">
        <f>SUM(AH1139:AH1153)</f>
        <v/>
      </c>
      <c r="AJ1155">
        <f>SUM(AJ1139:AJ1153)</f>
        <v/>
      </c>
      <c r="AK1155">
        <f>SUM(AK1139:AK1153)</f>
        <v/>
      </c>
      <c r="AL1155">
        <f>SUM(AL1139:AL1153)</f>
        <v/>
      </c>
      <c r="AM1155">
        <f>SUM(AM1139:AM1153)</f>
        <v/>
      </c>
      <c r="AR1155">
        <f>SUM(AR1139:AR1153)</f>
        <v/>
      </c>
      <c r="AV1155">
        <f>SUM(AV1139:AV1153)</f>
        <v/>
      </c>
    </row>
    <row r="1156">
      <c r="A1156" t="inlineStr">
        <is>
          <t>Sum check</t>
        </is>
      </c>
      <c r="I1156">
        <f>I1154-I1155</f>
        <v/>
      </c>
      <c r="N1156">
        <f>N1154-N1155</f>
        <v/>
      </c>
      <c r="S1156">
        <f>S1154-S1155</f>
        <v/>
      </c>
      <c r="X1156">
        <f>X1154-X1155</f>
        <v/>
      </c>
      <c r="AC1156">
        <f>AC1154-AC1155</f>
        <v/>
      </c>
      <c r="AE1156">
        <f>AE1154-AE1155</f>
        <v/>
      </c>
      <c r="AF1156">
        <f>AF1154-AF1155</f>
        <v/>
      </c>
      <c r="AG1156">
        <f>AG1154-AG1155</f>
        <v/>
      </c>
      <c r="AH1156">
        <f>AH1154-AH1155</f>
        <v/>
      </c>
      <c r="AJ1156">
        <f>AJ1154-AJ1155</f>
        <v/>
      </c>
      <c r="AK1156">
        <f>AK1154-AK1155</f>
        <v/>
      </c>
      <c r="AL1156">
        <f>AL1154-AL1155</f>
        <v/>
      </c>
      <c r="AM1156">
        <f>AM1154-AM1155</f>
        <v/>
      </c>
      <c r="AR1156">
        <f>AR1154-AR1155</f>
        <v/>
      </c>
      <c r="AV1156">
        <f>AV1154-AV1155</f>
        <v/>
      </c>
    </row>
    <row r="1158">
      <c r="A1158" t="inlineStr">
        <is>
          <t>Active Regional Year Ending Fleet Count</t>
        </is>
      </c>
    </row>
    <row r="1159">
      <c r="A1159" t="inlineStr">
        <is>
          <t>Guidance for Full year</t>
        </is>
      </c>
    </row>
    <row r="1160">
      <c r="A1160" t="inlineStr">
        <is>
          <t>CRJ200</t>
        </is>
      </c>
      <c r="C1160" t="inlineStr">
        <is>
          <t>Actual</t>
        </is>
      </c>
      <c r="D1160" t="inlineStr">
        <is>
          <t>QQQQ</t>
        </is>
      </c>
      <c r="AC1160" t="n">
        <v>35</v>
      </c>
      <c r="AE1160" t="n">
        <v>35</v>
      </c>
      <c r="AF1160" t="n">
        <v>35</v>
      </c>
      <c r="AG1160" t="n">
        <v>35</v>
      </c>
      <c r="AH1160" t="n">
        <v>21</v>
      </c>
      <c r="AJ1160" t="n">
        <v>21</v>
      </c>
      <c r="AK1160" t="n">
        <v>19</v>
      </c>
      <c r="AL1160" t="n">
        <v>19</v>
      </c>
      <c r="AM1160" t="n">
        <v>15</v>
      </c>
    </row>
    <row r="1161">
      <c r="A1161" t="inlineStr">
        <is>
          <t>CRJ700</t>
        </is>
      </c>
      <c r="C1161" t="inlineStr">
        <is>
          <t>Actual</t>
        </is>
      </c>
      <c r="D1161" t="inlineStr">
        <is>
          <t>QQQQ</t>
        </is>
      </c>
      <c r="AC1161" t="n">
        <v>119</v>
      </c>
      <c r="AE1161" t="n">
        <v>119</v>
      </c>
      <c r="AF1161" t="n">
        <v>119</v>
      </c>
      <c r="AG1161" t="n">
        <v>119</v>
      </c>
      <c r="AH1161" t="n">
        <v>119</v>
      </c>
      <c r="AJ1161" t="n">
        <v>121</v>
      </c>
      <c r="AK1161" t="n">
        <v>121</v>
      </c>
      <c r="AL1161" t="n">
        <v>121</v>
      </c>
      <c r="AM1161" t="n">
        <v>131</v>
      </c>
    </row>
    <row r="1162">
      <c r="A1162" t="inlineStr">
        <is>
          <t>CRJ900</t>
        </is>
      </c>
      <c r="C1162" t="inlineStr">
        <is>
          <t>Actual</t>
        </is>
      </c>
      <c r="D1162" t="inlineStr">
        <is>
          <t>QQQQ</t>
        </is>
      </c>
      <c r="AC1162" t="n">
        <v>118</v>
      </c>
      <c r="AE1162" t="n">
        <v>118</v>
      </c>
      <c r="AF1162" t="n">
        <v>118</v>
      </c>
      <c r="AG1162" t="n">
        <v>118</v>
      </c>
      <c r="AH1162" t="n">
        <v>129</v>
      </c>
      <c r="AJ1162" t="n">
        <v>127</v>
      </c>
      <c r="AK1162" t="n">
        <v>125</v>
      </c>
      <c r="AL1162" t="n">
        <v>126</v>
      </c>
      <c r="AM1162" t="n">
        <v>128</v>
      </c>
    </row>
    <row r="1163">
      <c r="A1163" t="inlineStr">
        <is>
          <t>E175</t>
        </is>
      </c>
      <c r="C1163" t="inlineStr">
        <is>
          <t>Actual</t>
        </is>
      </c>
      <c r="D1163" t="inlineStr">
        <is>
          <t>QQQQ</t>
        </is>
      </c>
      <c r="AC1163" t="n">
        <v>154</v>
      </c>
      <c r="AE1163" t="n">
        <v>154</v>
      </c>
      <c r="AF1163" t="n">
        <v>154</v>
      </c>
      <c r="AG1163" t="n">
        <v>154</v>
      </c>
      <c r="AH1163" t="n">
        <v>174</v>
      </c>
      <c r="AJ1163" t="n">
        <v>174</v>
      </c>
      <c r="AK1163" t="n">
        <v>174</v>
      </c>
      <c r="AL1163" t="n">
        <v>174</v>
      </c>
      <c r="AM1163" t="n">
        <v>195</v>
      </c>
    </row>
    <row r="1164">
      <c r="A1164" t="inlineStr">
        <is>
          <t>ERJ140</t>
        </is>
      </c>
      <c r="C1164" t="inlineStr">
        <is>
          <t>Actual</t>
        </is>
      </c>
      <c r="D1164" t="inlineStr">
        <is>
          <t>QQQQ</t>
        </is>
      </c>
      <c r="AC1164" t="n">
        <v>49</v>
      </c>
      <c r="AE1164" t="n">
        <v>49</v>
      </c>
      <c r="AF1164" t="n">
        <v>49</v>
      </c>
      <c r="AG1164" t="n">
        <v>51</v>
      </c>
      <c r="AH1164" t="n">
        <v>46</v>
      </c>
      <c r="AJ1164" t="n">
        <v>46</v>
      </c>
      <c r="AK1164" t="n">
        <v>46</v>
      </c>
      <c r="AL1164" t="n">
        <v>46</v>
      </c>
      <c r="AM1164" t="n">
        <v>30</v>
      </c>
    </row>
    <row r="1165">
      <c r="A1165" t="inlineStr">
        <is>
          <t>Single-class (44-50 seats)</t>
        </is>
      </c>
      <c r="C1165" t="inlineStr">
        <is>
          <t>Actual</t>
        </is>
      </c>
      <c r="D1165" t="inlineStr">
        <is>
          <t>QQQQ</t>
        </is>
      </c>
      <c r="BB1165" t="n">
        <v>90</v>
      </c>
    </row>
    <row r="1166">
      <c r="A1166" t="inlineStr">
        <is>
          <t>Dual-class (&gt;65 seats)</t>
        </is>
      </c>
      <c r="C1166" t="inlineStr">
        <is>
          <t>Actual</t>
        </is>
      </c>
      <c r="D1166" t="inlineStr">
        <is>
          <t>QQQQ</t>
        </is>
      </c>
      <c r="BB1166" t="n">
        <v>467</v>
      </c>
    </row>
    <row r="1167">
      <c r="A1167" t="inlineStr">
        <is>
          <t>ERJ145</t>
        </is>
      </c>
      <c r="C1167" t="inlineStr">
        <is>
          <t>Actual</t>
        </is>
      </c>
      <c r="D1167" t="inlineStr">
        <is>
          <t>QQQQ</t>
        </is>
      </c>
      <c r="AC1167" t="n">
        <v>118</v>
      </c>
      <c r="AE1167" t="n">
        <v>118</v>
      </c>
      <c r="AF1167" t="n">
        <v>118</v>
      </c>
      <c r="AG1167" t="n">
        <v>118</v>
      </c>
      <c r="AH1167" t="n">
        <v>118</v>
      </c>
      <c r="AJ1167" t="n">
        <v>118</v>
      </c>
      <c r="AK1167" t="n">
        <v>118</v>
      </c>
      <c r="AL1167" t="n">
        <v>118</v>
      </c>
      <c r="AM1167" t="n">
        <v>118</v>
      </c>
    </row>
    <row r="1168">
      <c r="A1168" t="inlineStr">
        <is>
          <t>Total next year</t>
        </is>
      </c>
      <c r="C1168" t="inlineStr">
        <is>
          <t>Actual</t>
        </is>
      </c>
      <c r="D1168" t="inlineStr">
        <is>
          <t>QQQQ</t>
        </is>
      </c>
      <c r="AC1168" t="n">
        <v>593</v>
      </c>
      <c r="AE1168" t="n">
        <v>593</v>
      </c>
      <c r="AF1168" t="n">
        <v>593</v>
      </c>
      <c r="AG1168" t="n">
        <v>595</v>
      </c>
      <c r="AH1168" t="n">
        <v>607</v>
      </c>
      <c r="AJ1168" t="n">
        <v>607</v>
      </c>
      <c r="AK1168" t="n">
        <v>603</v>
      </c>
      <c r="AL1168" t="n">
        <v>604</v>
      </c>
      <c r="AM1168" t="n">
        <v>617</v>
      </c>
      <c r="BB1168" t="n">
        <v>557</v>
      </c>
    </row>
    <row r="1169">
      <c r="A1169" t="inlineStr">
        <is>
          <t>Total next year-c</t>
        </is>
      </c>
      <c r="I1169">
        <f>SUM(I1160:I1167)</f>
        <v/>
      </c>
      <c r="N1169">
        <f>SUM(N1160:N1167)</f>
        <v/>
      </c>
      <c r="S1169">
        <f>SUM(S1160:S1167)</f>
        <v/>
      </c>
      <c r="X1169">
        <f>SUM(X1160:X1167)</f>
        <v/>
      </c>
      <c r="AC1169">
        <f>SUM(AC1160:AC1167)</f>
        <v/>
      </c>
      <c r="AE1169">
        <f>SUM(AE1160:AE1167)</f>
        <v/>
      </c>
      <c r="AF1169">
        <f>SUM(AF1160:AF1167)</f>
        <v/>
      </c>
      <c r="AG1169">
        <f>SUM(AG1160:AG1167)</f>
        <v/>
      </c>
      <c r="AH1169">
        <f>SUM(AH1160:AH1167)</f>
        <v/>
      </c>
      <c r="AJ1169">
        <f>SUM(AJ1160:AJ1167)</f>
        <v/>
      </c>
      <c r="AK1169">
        <f>SUM(AK1160:AK1167)</f>
        <v/>
      </c>
      <c r="AL1169">
        <f>SUM(AL1160:AL1167)</f>
        <v/>
      </c>
      <c r="AM1169">
        <f>SUM(AM1160:AM1167)</f>
        <v/>
      </c>
      <c r="AR1169">
        <f>SUM(AR1160:AR1167)</f>
        <v/>
      </c>
      <c r="AV1169">
        <f>SUM(AV1160:AV1167)</f>
        <v/>
      </c>
      <c r="BB1169">
        <f>SUM(BB1160:BB1167)</f>
        <v/>
      </c>
    </row>
    <row r="1170">
      <c r="A1170" t="inlineStr">
        <is>
          <t>Sum check</t>
        </is>
      </c>
      <c r="I1170">
        <f>I1168-I1169</f>
        <v/>
      </c>
      <c r="N1170">
        <f>N1168-N1169</f>
        <v/>
      </c>
      <c r="S1170">
        <f>S1168-S1169</f>
        <v/>
      </c>
      <c r="X1170">
        <f>X1168-X1169</f>
        <v/>
      </c>
      <c r="AC1170">
        <f>AC1168-AC1169</f>
        <v/>
      </c>
      <c r="AE1170">
        <f>AE1168-AE1169</f>
        <v/>
      </c>
      <c r="AF1170">
        <f>AF1168-AF1169</f>
        <v/>
      </c>
      <c r="AG1170">
        <f>AG1168-AG1169</f>
        <v/>
      </c>
      <c r="AH1170">
        <f>AH1168-AH1169</f>
        <v/>
      </c>
      <c r="AJ1170">
        <f>AJ1168-AJ1169</f>
        <v/>
      </c>
      <c r="AK1170">
        <f>AK1168-AK1169</f>
        <v/>
      </c>
      <c r="AL1170">
        <f>AL1168-AL1169</f>
        <v/>
      </c>
      <c r="AM1170">
        <f>AM1168-AM1169</f>
        <v/>
      </c>
      <c r="AR1170">
        <f>AR1168-AR1169</f>
        <v/>
      </c>
      <c r="AV1170">
        <f>AV1168-AV1169</f>
        <v/>
      </c>
      <c r="BB1170">
        <f>BB1168-BB1169</f>
        <v/>
      </c>
    </row>
    <row r="1172">
      <c r="A1172" t="inlineStr">
        <is>
          <t>Next 2nd year</t>
        </is>
      </c>
    </row>
    <row r="1173">
      <c r="A1173" t="inlineStr">
        <is>
          <t>CRJ200</t>
        </is>
      </c>
      <c r="C1173" t="inlineStr">
        <is>
          <t>Actual</t>
        </is>
      </c>
      <c r="D1173" t="inlineStr">
        <is>
          <t>QQQQ</t>
        </is>
      </c>
      <c r="AC1173" t="n">
        <v>35</v>
      </c>
      <c r="AE1173" t="n">
        <v>35</v>
      </c>
      <c r="AF1173" t="n">
        <v>21</v>
      </c>
      <c r="AG1173" t="n">
        <v>21</v>
      </c>
      <c r="AH1173" t="n">
        <v>21</v>
      </c>
      <c r="AJ1173" t="n">
        <v>21</v>
      </c>
      <c r="AK1173" t="n">
        <v>15</v>
      </c>
      <c r="AL1173" t="n">
        <v>15</v>
      </c>
    </row>
    <row r="1174">
      <c r="A1174" t="inlineStr">
        <is>
          <t>CRJ700</t>
        </is>
      </c>
      <c r="C1174" t="inlineStr">
        <is>
          <t>Actual</t>
        </is>
      </c>
      <c r="D1174" t="inlineStr">
        <is>
          <t>QQQQ</t>
        </is>
      </c>
      <c r="AC1174" t="n">
        <v>111</v>
      </c>
      <c r="AE1174" t="n">
        <v>111</v>
      </c>
      <c r="AF1174" t="n">
        <v>113</v>
      </c>
      <c r="AG1174" t="n">
        <v>113</v>
      </c>
      <c r="AH1174" t="n">
        <v>113</v>
      </c>
      <c r="AJ1174" t="n">
        <v>121</v>
      </c>
      <c r="AK1174" t="n">
        <v>121</v>
      </c>
      <c r="AL1174" t="n">
        <v>131</v>
      </c>
    </row>
    <row r="1175">
      <c r="A1175" t="inlineStr">
        <is>
          <t>CRJ900</t>
        </is>
      </c>
      <c r="C1175" t="inlineStr">
        <is>
          <t>Actual</t>
        </is>
      </c>
      <c r="D1175" t="inlineStr">
        <is>
          <t>QQQQ</t>
        </is>
      </c>
      <c r="AC1175" t="n">
        <v>118</v>
      </c>
      <c r="AE1175" t="n">
        <v>118</v>
      </c>
      <c r="AF1175" t="n">
        <v>132</v>
      </c>
      <c r="AG1175" t="n">
        <v>132</v>
      </c>
      <c r="AH1175" t="n">
        <v>133</v>
      </c>
      <c r="AJ1175" t="n">
        <v>131</v>
      </c>
      <c r="AK1175" t="n">
        <v>129</v>
      </c>
      <c r="AL1175" t="n">
        <v>129</v>
      </c>
    </row>
    <row r="1176">
      <c r="A1176" t="inlineStr">
        <is>
          <t>E175</t>
        </is>
      </c>
      <c r="C1176" t="inlineStr">
        <is>
          <t>Actual</t>
        </is>
      </c>
      <c r="D1176" t="inlineStr">
        <is>
          <t>QQQQ</t>
        </is>
      </c>
      <c r="AC1176" t="n">
        <v>159</v>
      </c>
      <c r="AE1176" t="n">
        <v>159</v>
      </c>
      <c r="AF1176" t="n">
        <v>174</v>
      </c>
      <c r="AG1176" t="n">
        <v>174</v>
      </c>
      <c r="AH1176" t="n">
        <v>189</v>
      </c>
      <c r="AJ1176" t="n">
        <v>189</v>
      </c>
      <c r="AK1176" t="n">
        <v>189</v>
      </c>
      <c r="AL1176" t="n">
        <v>189</v>
      </c>
    </row>
    <row r="1177">
      <c r="A1177" t="inlineStr">
        <is>
          <t>ERJ140</t>
        </is>
      </c>
      <c r="C1177" t="inlineStr">
        <is>
          <t>Actual</t>
        </is>
      </c>
      <c r="D1177" t="inlineStr">
        <is>
          <t>QQQQ</t>
        </is>
      </c>
      <c r="AC1177" t="n">
        <v>49</v>
      </c>
      <c r="AE1177" t="n">
        <v>49</v>
      </c>
      <c r="AF1177" t="n">
        <v>49</v>
      </c>
      <c r="AG1177" t="n">
        <v>49</v>
      </c>
      <c r="AH1177" t="n">
        <v>34</v>
      </c>
      <c r="AJ1177" t="n">
        <v>34</v>
      </c>
      <c r="AK1177" t="n">
        <v>34</v>
      </c>
      <c r="AL1177" t="n">
        <v>30</v>
      </c>
    </row>
    <row r="1178">
      <c r="A1178" t="inlineStr">
        <is>
          <t>ERJ145</t>
        </is>
      </c>
      <c r="C1178" t="inlineStr">
        <is>
          <t>Actual</t>
        </is>
      </c>
      <c r="D1178" t="inlineStr">
        <is>
          <t>QQQQ</t>
        </is>
      </c>
      <c r="AC1178" t="n">
        <v>118</v>
      </c>
      <c r="AE1178" t="n">
        <v>118</v>
      </c>
      <c r="AF1178" t="n">
        <v>118</v>
      </c>
      <c r="AG1178" t="n">
        <v>118</v>
      </c>
      <c r="AH1178" t="n">
        <v>118</v>
      </c>
      <c r="AJ1178" t="n">
        <v>118</v>
      </c>
      <c r="AK1178" t="n">
        <v>118</v>
      </c>
      <c r="AL1178" t="n">
        <v>118</v>
      </c>
    </row>
    <row r="1179">
      <c r="A1179" t="inlineStr">
        <is>
          <t>Next year</t>
        </is>
      </c>
      <c r="C1179" t="inlineStr">
        <is>
          <t>Actual</t>
        </is>
      </c>
      <c r="D1179" t="inlineStr">
        <is>
          <t>QQQQ</t>
        </is>
      </c>
      <c r="AC1179" t="n">
        <v>590</v>
      </c>
      <c r="AE1179" t="n">
        <v>590</v>
      </c>
      <c r="AF1179" t="n">
        <v>607</v>
      </c>
      <c r="AG1179" t="n">
        <v>607</v>
      </c>
      <c r="AH1179" t="n">
        <v>608</v>
      </c>
      <c r="AJ1179" t="n">
        <v>614</v>
      </c>
      <c r="AK1179" t="n">
        <v>606</v>
      </c>
      <c r="AL1179" t="n">
        <v>612</v>
      </c>
    </row>
    <row r="1180">
      <c r="A1180" t="inlineStr">
        <is>
          <t>Next year-c</t>
        </is>
      </c>
      <c r="I1180">
        <f>SUM(I1173:I1178)</f>
        <v/>
      </c>
      <c r="N1180">
        <f>SUM(N1173:N1178)</f>
        <v/>
      </c>
      <c r="S1180">
        <f>SUM(S1173:S1178)</f>
        <v/>
      </c>
      <c r="X1180">
        <f>SUM(X1173:X1178)</f>
        <v/>
      </c>
      <c r="AC1180">
        <f>SUM(AC1173:AC1178)</f>
        <v/>
      </c>
      <c r="AE1180">
        <f>SUM(AE1173:AE1178)</f>
        <v/>
      </c>
      <c r="AF1180">
        <f>SUM(AF1173:AF1178)</f>
        <v/>
      </c>
      <c r="AG1180">
        <f>SUM(AG1173:AG1178)</f>
        <v/>
      </c>
      <c r="AH1180">
        <f>SUM(AH1173:AH1178)</f>
        <v/>
      </c>
      <c r="AJ1180">
        <f>SUM(AJ1173:AJ1178)</f>
        <v/>
      </c>
      <c r="AK1180">
        <f>SUM(AK1173:AK1178)</f>
        <v/>
      </c>
      <c r="AL1180">
        <f>SUM(AL1173:AL1178)</f>
        <v/>
      </c>
      <c r="AM1180">
        <f>SUM(AM1173:AM1178)</f>
        <v/>
      </c>
      <c r="AR1180">
        <f>SUM(AR1173:AR1178)</f>
        <v/>
      </c>
      <c r="AV1180">
        <f>SUM(AV1173:AV1178)</f>
        <v/>
      </c>
    </row>
    <row r="1181">
      <c r="A1181" t="inlineStr">
        <is>
          <t>Sum check</t>
        </is>
      </c>
      <c r="I1181">
        <f>I1179-I1180</f>
        <v/>
      </c>
      <c r="N1181">
        <f>N1179-N1180</f>
        <v/>
      </c>
      <c r="S1181">
        <f>S1179-S1180</f>
        <v/>
      </c>
      <c r="X1181">
        <f>X1179-X1180</f>
        <v/>
      </c>
      <c r="AC1181">
        <f>AC1179-AC1180</f>
        <v/>
      </c>
      <c r="AE1181">
        <f>AE1179-AE1180</f>
        <v/>
      </c>
      <c r="AF1181">
        <f>AF1179-AF1180</f>
        <v/>
      </c>
      <c r="AG1181">
        <f>AG1179-AG1180</f>
        <v/>
      </c>
      <c r="AH1181">
        <f>AH1179-AH1180</f>
        <v/>
      </c>
      <c r="AJ1181">
        <f>AJ1179-AJ1180</f>
        <v/>
      </c>
      <c r="AK1181">
        <f>AK1179-AK1180</f>
        <v/>
      </c>
      <c r="AL1181">
        <f>AL1179-AL1180</f>
        <v/>
      </c>
      <c r="AM1181">
        <f>AM1179-AM1180</f>
        <v/>
      </c>
      <c r="AR1181">
        <f>AR1179-AR1180</f>
        <v/>
      </c>
      <c r="AV1181">
        <f>AV1179-AV1180</f>
        <v/>
      </c>
    </row>
    <row r="1183">
      <c r="A1183" t="inlineStr">
        <is>
          <t>Next 3rd year</t>
        </is>
      </c>
    </row>
    <row r="1184">
      <c r="A1184" t="inlineStr">
        <is>
          <t>CRJ200</t>
        </is>
      </c>
      <c r="C1184" t="inlineStr">
        <is>
          <t>Actual</t>
        </is>
      </c>
      <c r="D1184" t="inlineStr">
        <is>
          <t>QQQQ</t>
        </is>
      </c>
      <c r="AC1184" t="n">
        <v>35</v>
      </c>
      <c r="AE1184" t="n">
        <v>35</v>
      </c>
      <c r="AF1184" t="n">
        <v>21</v>
      </c>
      <c r="AG1184" t="n">
        <v>21</v>
      </c>
      <c r="AH1184" t="n">
        <v>21</v>
      </c>
      <c r="AJ1184" t="n">
        <v>21</v>
      </c>
      <c r="AK1184" t="n">
        <v>15</v>
      </c>
      <c r="AL1184" t="n">
        <v>15</v>
      </c>
    </row>
    <row r="1185">
      <c r="A1185" t="inlineStr">
        <is>
          <t>CRJ700</t>
        </is>
      </c>
      <c r="C1185" t="inlineStr">
        <is>
          <t>Actual</t>
        </is>
      </c>
      <c r="D1185" t="inlineStr">
        <is>
          <t>QQQQ</t>
        </is>
      </c>
      <c r="AC1185" t="n">
        <v>111</v>
      </c>
      <c r="AE1185" t="n">
        <v>111</v>
      </c>
      <c r="AF1185" t="n">
        <v>113</v>
      </c>
      <c r="AG1185" t="n">
        <v>113</v>
      </c>
      <c r="AH1185" t="n">
        <v>113</v>
      </c>
      <c r="AJ1185" t="n">
        <v>121</v>
      </c>
      <c r="AK1185" t="n">
        <v>121</v>
      </c>
      <c r="AL1185" t="n">
        <v>131</v>
      </c>
    </row>
    <row r="1186">
      <c r="A1186" t="inlineStr">
        <is>
          <t>CRJ900</t>
        </is>
      </c>
      <c r="C1186" t="inlineStr">
        <is>
          <t>Actual</t>
        </is>
      </c>
      <c r="D1186" t="inlineStr">
        <is>
          <t>QQQQ</t>
        </is>
      </c>
      <c r="AC1186" t="n">
        <v>118</v>
      </c>
      <c r="AE1186" t="n">
        <v>118</v>
      </c>
      <c r="AF1186" t="n">
        <v>133</v>
      </c>
      <c r="AG1186" t="n">
        <v>133</v>
      </c>
      <c r="AH1186" t="n">
        <v>133</v>
      </c>
      <c r="AJ1186" t="n">
        <v>131</v>
      </c>
      <c r="AK1186" t="n">
        <v>129</v>
      </c>
      <c r="AL1186" t="n">
        <v>129</v>
      </c>
    </row>
    <row r="1187">
      <c r="A1187" t="inlineStr">
        <is>
          <t>E175</t>
        </is>
      </c>
      <c r="C1187" t="inlineStr">
        <is>
          <t>Actual</t>
        </is>
      </c>
      <c r="D1187" t="inlineStr">
        <is>
          <t>QQQQ</t>
        </is>
      </c>
      <c r="AC1187" t="n">
        <v>159</v>
      </c>
      <c r="AE1187" t="n">
        <v>159</v>
      </c>
      <c r="AF1187" t="n">
        <v>174</v>
      </c>
      <c r="AG1187" t="n">
        <v>174</v>
      </c>
      <c r="AH1187" t="n">
        <v>189</v>
      </c>
      <c r="AJ1187" t="n">
        <v>189</v>
      </c>
      <c r="AK1187" t="n">
        <v>189</v>
      </c>
      <c r="AL1187" t="n">
        <v>189</v>
      </c>
    </row>
    <row r="1188">
      <c r="A1188" t="inlineStr">
        <is>
          <t>ERJ140</t>
        </is>
      </c>
      <c r="C1188" t="inlineStr">
        <is>
          <t>Actual</t>
        </is>
      </c>
      <c r="D1188" t="inlineStr">
        <is>
          <t>QQQQ</t>
        </is>
      </c>
      <c r="AC1188" t="n">
        <v>49</v>
      </c>
      <c r="AE1188" t="n">
        <v>49</v>
      </c>
      <c r="AF1188" t="n">
        <v>49</v>
      </c>
      <c r="AG1188" t="n">
        <v>49</v>
      </c>
      <c r="AH1188" t="n">
        <v>34</v>
      </c>
      <c r="AJ1188" t="n">
        <v>34</v>
      </c>
      <c r="AK1188" t="n">
        <v>34</v>
      </c>
      <c r="AL1188" t="n">
        <v>30</v>
      </c>
    </row>
    <row r="1189">
      <c r="A1189" t="inlineStr">
        <is>
          <t>ERJ145</t>
        </is>
      </c>
      <c r="C1189" t="inlineStr">
        <is>
          <t>Actual</t>
        </is>
      </c>
      <c r="D1189" t="inlineStr">
        <is>
          <t>QQQQ</t>
        </is>
      </c>
      <c r="AC1189" t="n">
        <v>118</v>
      </c>
      <c r="AE1189" t="n">
        <v>118</v>
      </c>
      <c r="AF1189" t="n">
        <v>118</v>
      </c>
      <c r="AG1189" t="n">
        <v>118</v>
      </c>
      <c r="AH1189" t="n">
        <v>118</v>
      </c>
      <c r="AJ1189" t="n">
        <v>118</v>
      </c>
      <c r="AK1189" t="n">
        <v>118</v>
      </c>
      <c r="AL1189" t="n">
        <v>118</v>
      </c>
    </row>
    <row r="1190">
      <c r="A1190" t="inlineStr">
        <is>
          <t>Next to next year</t>
        </is>
      </c>
      <c r="C1190" t="inlineStr">
        <is>
          <t>Actual</t>
        </is>
      </c>
      <c r="D1190" t="inlineStr">
        <is>
          <t>QQQQ</t>
        </is>
      </c>
      <c r="AC1190" t="n">
        <v>590</v>
      </c>
      <c r="AE1190" t="n">
        <v>590</v>
      </c>
      <c r="AF1190" t="n">
        <v>608</v>
      </c>
      <c r="AG1190" t="n">
        <v>608</v>
      </c>
      <c r="AH1190" t="n">
        <v>608</v>
      </c>
      <c r="AJ1190" t="n">
        <v>614</v>
      </c>
      <c r="AK1190" t="n">
        <v>606</v>
      </c>
      <c r="AL1190" t="n">
        <v>612</v>
      </c>
    </row>
    <row r="1191">
      <c r="A1191" t="inlineStr">
        <is>
          <t>Next to next year-c</t>
        </is>
      </c>
      <c r="I1191">
        <f>SUM(I1184:I1189)</f>
        <v/>
      </c>
      <c r="N1191">
        <f>SUM(N1184:N1189)</f>
        <v/>
      </c>
      <c r="S1191">
        <f>SUM(S1184:S1189)</f>
        <v/>
      </c>
      <c r="X1191">
        <f>SUM(X1184:X1189)</f>
        <v/>
      </c>
      <c r="AC1191">
        <f>SUM(AC1184:AC1189)</f>
        <v/>
      </c>
      <c r="AE1191">
        <f>SUM(AE1184:AE1189)</f>
        <v/>
      </c>
      <c r="AF1191">
        <f>SUM(AF1184:AF1189)</f>
        <v/>
      </c>
      <c r="AG1191">
        <f>SUM(AG1184:AG1189)</f>
        <v/>
      </c>
      <c r="AH1191">
        <f>SUM(AH1184:AH1189)</f>
        <v/>
      </c>
      <c r="AJ1191">
        <f>SUM(AJ1184:AJ1189)</f>
        <v/>
      </c>
      <c r="AK1191">
        <f>SUM(AK1184:AK1189)</f>
        <v/>
      </c>
      <c r="AL1191">
        <f>SUM(AL1184:AL1189)</f>
        <v/>
      </c>
      <c r="AM1191">
        <f>SUM(AM1184:AM1189)</f>
        <v/>
      </c>
      <c r="AR1191">
        <f>SUM(AR1184:AR1189)</f>
        <v/>
      </c>
      <c r="AV1191">
        <f>SUM(AV1184:AV1189)</f>
        <v/>
      </c>
    </row>
    <row r="1192">
      <c r="A1192" t="inlineStr">
        <is>
          <t>Sum check</t>
        </is>
      </c>
      <c r="I1192">
        <f>I1190-I1191</f>
        <v/>
      </c>
      <c r="N1192">
        <f>N1190-N1191</f>
        <v/>
      </c>
      <c r="S1192">
        <f>S1190-S1191</f>
        <v/>
      </c>
      <c r="X1192">
        <f>X1190-X1191</f>
        <v/>
      </c>
      <c r="AC1192">
        <f>AC1190-AC1191</f>
        <v/>
      </c>
      <c r="AE1192">
        <f>AE1190-AE1191</f>
        <v/>
      </c>
      <c r="AF1192">
        <f>AF1190-AF1191</f>
        <v/>
      </c>
      <c r="AG1192">
        <f>AG1190-AG1191</f>
        <v/>
      </c>
      <c r="AH1192">
        <f>AH1190-AH1191</f>
        <v/>
      </c>
      <c r="AJ1192">
        <f>AJ1190-AJ1191</f>
        <v/>
      </c>
      <c r="AK1192">
        <f>AK1190-AK1191</f>
        <v/>
      </c>
      <c r="AL1192">
        <f>AL1190-AL1191</f>
        <v/>
      </c>
      <c r="AM1192">
        <f>AM1190-AM1191</f>
        <v/>
      </c>
      <c r="AR1192">
        <f>AR1190-AR1191</f>
        <v/>
      </c>
      <c r="AV1192">
        <f>AV1190-AV1191</f>
        <v/>
      </c>
    </row>
    <row r="1194">
      <c r="A1194" t="inlineStr">
        <is>
          <t>Retired fleet</t>
        </is>
      </c>
    </row>
    <row r="1195">
      <c r="A1195" t="inlineStr">
        <is>
          <t>Total next year</t>
        </is>
      </c>
      <c r="C1195" t="inlineStr">
        <is>
          <t>Actual</t>
        </is>
      </c>
      <c r="D1195" t="inlineStr">
        <is>
          <t>QQQQ</t>
        </is>
      </c>
      <c r="BB1195" t="n">
        <v>957</v>
      </c>
    </row>
    <row r="1197">
      <c r="A1197" t="inlineStr">
        <is>
          <t>Shares forecast</t>
        </is>
      </c>
    </row>
    <row r="1198">
      <c r="A1198" t="inlineStr">
        <is>
          <t>Quarterly</t>
        </is>
      </c>
    </row>
    <row r="1199">
      <c r="A1199" t="inlineStr">
        <is>
          <t>Earnings level</t>
        </is>
      </c>
    </row>
    <row r="1200">
      <c r="A1200" t="inlineStr">
        <is>
          <t>Basic</t>
        </is>
      </c>
    </row>
    <row r="1201">
      <c r="A1201" t="inlineStr">
        <is>
          <t>Earnings above</t>
        </is>
      </c>
      <c r="C1201" t="inlineStr">
        <is>
          <t>Million</t>
        </is>
      </c>
      <c r="D1201" t="inlineStr">
        <is>
          <t>QQQQ</t>
        </is>
      </c>
      <c r="AZ1201" t="n">
        <v>650.6</v>
      </c>
      <c r="BA1201" t="n">
        <v>650.9</v>
      </c>
      <c r="BB1201" t="n">
        <v>652.2</v>
      </c>
      <c r="BD1201" t="n">
        <v>653.2</v>
      </c>
      <c r="BE1201" t="n">
        <v>654.2</v>
      </c>
      <c r="BF1201" t="n">
        <v>654.7</v>
      </c>
    </row>
    <row r="1202">
      <c r="A1202" t="inlineStr">
        <is>
          <t>Earnings up to</t>
        </is>
      </c>
      <c r="C1202" t="inlineStr">
        <is>
          <t>Million</t>
        </is>
      </c>
      <c r="D1202" t="inlineStr">
        <is>
          <t>QQQQ</t>
        </is>
      </c>
      <c r="AZ1202" t="n">
        <v>650.6</v>
      </c>
      <c r="BA1202" t="n">
        <v>650.9</v>
      </c>
      <c r="BB1202" t="n">
        <v>652.2</v>
      </c>
      <c r="BD1202" t="n">
        <v>653.2</v>
      </c>
      <c r="BE1202" t="n">
        <v>654.2</v>
      </c>
      <c r="BF1202" t="n">
        <v>654.7</v>
      </c>
    </row>
    <row r="1203">
      <c r="A1203" t="inlineStr">
        <is>
          <t>Net loss</t>
        </is>
      </c>
      <c r="C1203" t="inlineStr">
        <is>
          <t>Million</t>
        </is>
      </c>
      <c r="D1203" t="inlineStr">
        <is>
          <t>QQQQ</t>
        </is>
      </c>
      <c r="AZ1203" t="n">
        <v>650.6</v>
      </c>
      <c r="BA1203" t="n">
        <v>650.9</v>
      </c>
      <c r="BB1203" t="n">
        <v>652.2</v>
      </c>
      <c r="BD1203" t="n">
        <v>653.2</v>
      </c>
      <c r="BE1203" t="n">
        <v>654.2</v>
      </c>
      <c r="BF1203" t="n">
        <v>654.7</v>
      </c>
    </row>
    <row r="1205">
      <c r="A1205" t="inlineStr">
        <is>
          <t>Diluted</t>
        </is>
      </c>
    </row>
    <row r="1206">
      <c r="A1206" t="inlineStr">
        <is>
          <t>Earnings above</t>
        </is>
      </c>
      <c r="C1206" t="inlineStr">
        <is>
          <t>Million</t>
        </is>
      </c>
      <c r="D1206" t="inlineStr">
        <is>
          <t>QQQQ</t>
        </is>
      </c>
      <c r="AZ1206" t="n">
        <v>721.7</v>
      </c>
      <c r="BA1206" t="n">
        <v>718.7</v>
      </c>
      <c r="BB1206" t="n">
        <v>717.2</v>
      </c>
      <c r="BD1206" t="n">
        <v>721.3</v>
      </c>
      <c r="BE1206" t="n">
        <v>726.1</v>
      </c>
      <c r="BF1206" t="n">
        <v>720.6</v>
      </c>
    </row>
    <row r="1207">
      <c r="A1207" t="inlineStr">
        <is>
          <t>Earnings up to</t>
        </is>
      </c>
      <c r="C1207" t="inlineStr">
        <is>
          <t>Million</t>
        </is>
      </c>
      <c r="D1207" t="inlineStr">
        <is>
          <t>QQQQ</t>
        </is>
      </c>
      <c r="AZ1207" t="n">
        <v>660</v>
      </c>
      <c r="BA1207" t="n">
        <v>657</v>
      </c>
      <c r="BB1207" t="n">
        <v>655.5</v>
      </c>
      <c r="BD1207" t="n">
        <v>659.5</v>
      </c>
      <c r="BE1207" t="n">
        <v>664.4</v>
      </c>
      <c r="BF1207" t="n">
        <v>658.9</v>
      </c>
    </row>
    <row r="1208">
      <c r="A1208" t="inlineStr">
        <is>
          <t>Net loss</t>
        </is>
      </c>
      <c r="C1208" t="inlineStr">
        <is>
          <t>Million</t>
        </is>
      </c>
      <c r="D1208" t="inlineStr">
        <is>
          <t>QQQQ</t>
        </is>
      </c>
      <c r="AZ1208" t="n">
        <v>650.6</v>
      </c>
      <c r="BA1208" t="n">
        <v>650.9</v>
      </c>
      <c r="BB1208" t="n">
        <v>652.2</v>
      </c>
      <c r="BD1208" t="n">
        <v>653.2</v>
      </c>
      <c r="BE1208" t="n">
        <v>654.2</v>
      </c>
      <c r="BF1208" t="n">
        <v>654.7</v>
      </c>
    </row>
    <row r="1210">
      <c r="A1210" t="inlineStr">
        <is>
          <t>Addback</t>
        </is>
      </c>
      <c r="C1210" t="inlineStr">
        <is>
          <t>Million</t>
        </is>
      </c>
      <c r="D1210" t="inlineStr">
        <is>
          <t>QQQQ</t>
        </is>
      </c>
      <c r="AZ1210" t="n">
        <v>11</v>
      </c>
      <c r="BA1210" t="n">
        <v>13</v>
      </c>
      <c r="BB1210" t="n">
        <v>11</v>
      </c>
      <c r="BD1210" t="n">
        <v>12</v>
      </c>
      <c r="BE1210" t="n">
        <v>12</v>
      </c>
      <c r="BF1210" t="n">
        <v>11</v>
      </c>
    </row>
    <row r="1212">
      <c r="A1212" t="inlineStr">
        <is>
          <t>Yearly</t>
        </is>
      </c>
    </row>
    <row r="1213">
      <c r="A1213" t="inlineStr">
        <is>
          <t>Earnings level</t>
        </is>
      </c>
    </row>
    <row r="1214">
      <c r="A1214" t="inlineStr">
        <is>
          <t>Basic</t>
        </is>
      </c>
    </row>
    <row r="1215">
      <c r="A1215" t="inlineStr">
        <is>
          <t>Earnings above</t>
        </is>
      </c>
      <c r="C1215" t="inlineStr">
        <is>
          <t>Million</t>
        </is>
      </c>
      <c r="D1215" t="inlineStr">
        <is>
          <t>QQQQ</t>
        </is>
      </c>
      <c r="BB1215" t="n">
        <v>653.5</v>
      </c>
      <c r="BD1215" t="n">
        <v>653.1</v>
      </c>
      <c r="BE1215" t="n">
        <v>653.6</v>
      </c>
      <c r="BF1215" t="n">
        <v>653.6</v>
      </c>
    </row>
    <row r="1216">
      <c r="A1216" t="inlineStr">
        <is>
          <t>Earnings up to</t>
        </is>
      </c>
      <c r="C1216" t="inlineStr">
        <is>
          <t>Million</t>
        </is>
      </c>
      <c r="D1216" t="inlineStr">
        <is>
          <t>QQQQ</t>
        </is>
      </c>
      <c r="BB1216" t="n">
        <v>653.5</v>
      </c>
      <c r="BD1216" t="n">
        <v>653.1</v>
      </c>
      <c r="BE1216" t="n">
        <v>653.6</v>
      </c>
      <c r="BF1216" t="n">
        <v>653.6</v>
      </c>
    </row>
    <row r="1217">
      <c r="A1217" t="inlineStr">
        <is>
          <t>Net loss</t>
        </is>
      </c>
      <c r="C1217" t="inlineStr">
        <is>
          <t>Million</t>
        </is>
      </c>
      <c r="D1217" t="inlineStr">
        <is>
          <t>QQQQ</t>
        </is>
      </c>
      <c r="BB1217" t="n">
        <v>653.5</v>
      </c>
      <c r="BD1217" t="n">
        <v>653.1</v>
      </c>
      <c r="BE1217" t="n">
        <v>653.6</v>
      </c>
      <c r="BF1217" t="n">
        <v>653.6</v>
      </c>
    </row>
    <row r="1219">
      <c r="A1219" t="inlineStr">
        <is>
          <t>Diluted</t>
        </is>
      </c>
    </row>
    <row r="1220">
      <c r="A1220" t="inlineStr">
        <is>
          <t>Earnings above</t>
        </is>
      </c>
      <c r="C1220" t="inlineStr">
        <is>
          <t>Million</t>
        </is>
      </c>
      <c r="D1220" t="inlineStr">
        <is>
          <t>QQQQ</t>
        </is>
      </c>
      <c r="BB1220" t="n">
        <v>720.9</v>
      </c>
      <c r="BD1220" t="n">
        <v>722.3</v>
      </c>
      <c r="BE1220" t="n">
        <v>723</v>
      </c>
      <c r="BF1220" t="n">
        <v>720.1</v>
      </c>
    </row>
    <row r="1221">
      <c r="A1221" t="inlineStr">
        <is>
          <t>Earnings up to</t>
        </is>
      </c>
      <c r="C1221" t="inlineStr">
        <is>
          <t>Million</t>
        </is>
      </c>
      <c r="D1221" t="inlineStr">
        <is>
          <t>QQQQ</t>
        </is>
      </c>
      <c r="BB1221" t="n">
        <v>659.1</v>
      </c>
      <c r="BD1221" t="n">
        <v>660.5</v>
      </c>
      <c r="BE1221" t="n">
        <v>661.2</v>
      </c>
      <c r="BF1221" t="n">
        <v>658.4</v>
      </c>
    </row>
    <row r="1222">
      <c r="A1222" t="inlineStr">
        <is>
          <t>Net loss</t>
        </is>
      </c>
      <c r="C1222" t="inlineStr">
        <is>
          <t>Million</t>
        </is>
      </c>
      <c r="D1222" t="inlineStr">
        <is>
          <t>QQQQ</t>
        </is>
      </c>
      <c r="BB1222" t="n">
        <v>653.5</v>
      </c>
      <c r="BD1222" t="n">
        <v>653.1</v>
      </c>
      <c r="BE1222" t="n">
        <v>653.6</v>
      </c>
      <c r="BF1222" t="n">
        <v>653.6</v>
      </c>
    </row>
    <row r="1224">
      <c r="A1224" t="inlineStr">
        <is>
          <t>Addback</t>
        </is>
      </c>
      <c r="C1224" t="inlineStr">
        <is>
          <t>Million</t>
        </is>
      </c>
      <c r="D1224" t="inlineStr">
        <is>
          <t>QQQQ</t>
        </is>
      </c>
      <c r="BB1224" t="n">
        <v>45</v>
      </c>
      <c r="BD1224" t="n">
        <v>44</v>
      </c>
      <c r="BE1224" t="n">
        <v>47</v>
      </c>
      <c r="BF1224" t="n">
        <v>44</v>
      </c>
    </row>
    <row r="1226">
      <c r="A1226" t="inlineStr">
        <is>
          <t>Quarterly</t>
        </is>
      </c>
    </row>
    <row r="1227">
      <c r="A1227" t="inlineStr">
        <is>
          <t>Basic</t>
        </is>
      </c>
    </row>
    <row r="1228">
      <c r="A1228" t="inlineStr">
        <is>
          <t>Earnings</t>
        </is>
      </c>
      <c r="C1228" t="inlineStr">
        <is>
          <t>Million</t>
        </is>
      </c>
      <c r="D1228" t="inlineStr">
        <is>
          <t>QQQQ</t>
        </is>
      </c>
      <c r="X1228" t="n">
        <v>507</v>
      </c>
      <c r="Z1228" t="n">
        <v>497</v>
      </c>
      <c r="AA1228" t="n">
        <v>488</v>
      </c>
      <c r="AB1228" t="n">
        <v>480</v>
      </c>
      <c r="AC1228" t="n">
        <v>475</v>
      </c>
      <c r="AE1228" t="n">
        <v>468</v>
      </c>
      <c r="AF1228" t="n">
        <v>461</v>
      </c>
      <c r="AG1228" t="n">
        <v>461</v>
      </c>
      <c r="AH1228" t="n">
        <v>461</v>
      </c>
      <c r="AJ1228" t="n">
        <v>445</v>
      </c>
      <c r="AK1228" t="n">
        <v>445</v>
      </c>
      <c r="AL1228" t="n">
        <v>438</v>
      </c>
      <c r="AM1228" t="n">
        <v>428</v>
      </c>
    </row>
    <row r="1229">
      <c r="A1229" t="inlineStr">
        <is>
          <t>Net loss</t>
        </is>
      </c>
      <c r="C1229" t="inlineStr">
        <is>
          <t>Million</t>
        </is>
      </c>
      <c r="D1229" t="inlineStr">
        <is>
          <t>QQQQ</t>
        </is>
      </c>
      <c r="X1229" t="n">
        <v>507</v>
      </c>
      <c r="Z1229" t="n">
        <v>497</v>
      </c>
      <c r="AA1229" t="n">
        <v>488</v>
      </c>
      <c r="AB1229" t="n">
        <v>480</v>
      </c>
      <c r="AC1229" t="n">
        <v>475</v>
      </c>
      <c r="AE1229" t="n">
        <v>468</v>
      </c>
      <c r="AF1229" t="n">
        <v>461</v>
      </c>
      <c r="AG1229" t="n">
        <v>461</v>
      </c>
      <c r="AH1229" t="n">
        <v>461</v>
      </c>
      <c r="AJ1229" t="n">
        <v>445</v>
      </c>
      <c r="AK1229" t="n">
        <v>445</v>
      </c>
      <c r="AL1229" t="n">
        <v>438</v>
      </c>
      <c r="AM1229" t="n">
        <v>428</v>
      </c>
    </row>
    <row r="1231">
      <c r="A1231" t="inlineStr">
        <is>
          <t>Next 2nd Quarter</t>
        </is>
      </c>
    </row>
    <row r="1232">
      <c r="A1232" t="inlineStr">
        <is>
          <t>Earnings</t>
        </is>
      </c>
      <c r="C1232" t="inlineStr">
        <is>
          <t>Million</t>
        </is>
      </c>
      <c r="D1232" t="inlineStr">
        <is>
          <t>QQQQ</t>
        </is>
      </c>
      <c r="Z1232" t="n">
        <v>497</v>
      </c>
      <c r="AA1232" t="n">
        <v>488</v>
      </c>
      <c r="AF1232" t="n">
        <v>461</v>
      </c>
      <c r="AK1232" t="n">
        <v>445</v>
      </c>
    </row>
    <row r="1233">
      <c r="A1233" t="inlineStr">
        <is>
          <t>Net loss</t>
        </is>
      </c>
      <c r="C1233" t="inlineStr">
        <is>
          <t>Million</t>
        </is>
      </c>
      <c r="D1233" t="inlineStr">
        <is>
          <t>QQQQ</t>
        </is>
      </c>
      <c r="Z1233" t="n">
        <v>497</v>
      </c>
      <c r="AA1233" t="n">
        <v>488</v>
      </c>
      <c r="AF1233" t="n">
        <v>461</v>
      </c>
      <c r="AK1233" t="n">
        <v>445</v>
      </c>
    </row>
    <row r="1235">
      <c r="A1235" t="inlineStr">
        <is>
          <t>Next 2nd and 3rd Quarter</t>
        </is>
      </c>
    </row>
    <row r="1236">
      <c r="A1236" t="inlineStr">
        <is>
          <t>Earnings</t>
        </is>
      </c>
      <c r="C1236" t="inlineStr">
        <is>
          <t>Million</t>
        </is>
      </c>
      <c r="D1236" t="inlineStr">
        <is>
          <t>QQQQ</t>
        </is>
      </c>
      <c r="X1236" t="n">
        <v>509</v>
      </c>
      <c r="AC1236" t="n">
        <v>477</v>
      </c>
      <c r="AE1236" t="n">
        <v>468</v>
      </c>
      <c r="AH1236" t="n">
        <v>462</v>
      </c>
      <c r="AJ1236" t="n">
        <v>445</v>
      </c>
    </row>
    <row r="1237">
      <c r="A1237" t="inlineStr">
        <is>
          <t>Net loss</t>
        </is>
      </c>
      <c r="C1237" t="inlineStr">
        <is>
          <t>Million</t>
        </is>
      </c>
      <c r="D1237" t="inlineStr">
        <is>
          <t>QQQQ</t>
        </is>
      </c>
      <c r="X1237" t="n">
        <v>509</v>
      </c>
      <c r="AC1237" t="n">
        <v>477</v>
      </c>
      <c r="AE1237" t="n">
        <v>468</v>
      </c>
      <c r="AH1237" t="n">
        <v>462</v>
      </c>
      <c r="AJ1237" t="n">
        <v>445</v>
      </c>
    </row>
    <row r="1239">
      <c r="A1239" t="inlineStr">
        <is>
          <t>Diluted</t>
        </is>
      </c>
    </row>
    <row r="1240">
      <c r="A1240" t="inlineStr">
        <is>
          <t>Earnings</t>
        </is>
      </c>
      <c r="C1240" t="inlineStr">
        <is>
          <t>Million</t>
        </is>
      </c>
      <c r="D1240" t="inlineStr">
        <is>
          <t>QQQQ</t>
        </is>
      </c>
      <c r="X1240" t="n">
        <v>512</v>
      </c>
      <c r="Z1240" t="n">
        <v>499</v>
      </c>
      <c r="AA1240" t="n">
        <v>490</v>
      </c>
      <c r="AB1240" t="n">
        <v>482</v>
      </c>
      <c r="AC1240" t="n">
        <v>478</v>
      </c>
      <c r="AE1240" t="n">
        <v>470</v>
      </c>
      <c r="AF1240" t="n">
        <v>462</v>
      </c>
      <c r="AG1240" t="n">
        <v>462</v>
      </c>
      <c r="AH1240" t="n">
        <v>462</v>
      </c>
      <c r="AJ1240" t="n">
        <v>446</v>
      </c>
      <c r="AK1240" t="n">
        <v>446</v>
      </c>
      <c r="AL1240" t="n">
        <v>439</v>
      </c>
      <c r="AM1240" t="n">
        <v>429</v>
      </c>
    </row>
    <row r="1241">
      <c r="A1241" t="inlineStr">
        <is>
          <t>Net loss</t>
        </is>
      </c>
      <c r="C1241" t="inlineStr">
        <is>
          <t>Million</t>
        </is>
      </c>
      <c r="D1241" t="inlineStr">
        <is>
          <t>QQQQ</t>
        </is>
      </c>
      <c r="X1241" t="n">
        <v>507</v>
      </c>
      <c r="Z1241" t="n">
        <v>497</v>
      </c>
      <c r="AA1241" t="n">
        <v>488</v>
      </c>
      <c r="AB1241" t="n">
        <v>480</v>
      </c>
      <c r="AC1241" t="n">
        <v>475</v>
      </c>
      <c r="AE1241" t="n">
        <v>468</v>
      </c>
      <c r="AF1241" t="n">
        <v>461</v>
      </c>
      <c r="AG1241" t="n">
        <v>461</v>
      </c>
      <c r="AH1241" t="n">
        <v>461</v>
      </c>
      <c r="AJ1241" t="n">
        <v>445</v>
      </c>
      <c r="AK1241" t="n">
        <v>445</v>
      </c>
      <c r="AL1241" t="n">
        <v>438</v>
      </c>
      <c r="AM1241" t="n">
        <v>428</v>
      </c>
    </row>
    <row r="1243">
      <c r="A1243" t="inlineStr">
        <is>
          <t>Next 2nd Quarter</t>
        </is>
      </c>
    </row>
    <row r="1244">
      <c r="A1244" t="inlineStr">
        <is>
          <t>Earnings</t>
        </is>
      </c>
      <c r="C1244" t="inlineStr">
        <is>
          <t>Million</t>
        </is>
      </c>
      <c r="D1244" t="inlineStr">
        <is>
          <t>QQQQ</t>
        </is>
      </c>
      <c r="Z1244" t="n">
        <v>500</v>
      </c>
      <c r="AA1244" t="n">
        <v>490</v>
      </c>
      <c r="AF1244" t="n">
        <v>462</v>
      </c>
      <c r="AK1244" t="n">
        <v>446</v>
      </c>
    </row>
    <row r="1245">
      <c r="A1245" t="inlineStr">
        <is>
          <t>Net loss</t>
        </is>
      </c>
      <c r="C1245" t="inlineStr">
        <is>
          <t>Million</t>
        </is>
      </c>
      <c r="D1245" t="inlineStr">
        <is>
          <t>QQQQ</t>
        </is>
      </c>
      <c r="Z1245" t="n">
        <v>497</v>
      </c>
      <c r="AA1245" t="n">
        <v>488</v>
      </c>
      <c r="AF1245" t="n">
        <v>461</v>
      </c>
      <c r="AK1245" t="n">
        <v>445</v>
      </c>
    </row>
    <row r="1247">
      <c r="A1247" t="inlineStr">
        <is>
          <t>Next 2nd and 3rd Quarter</t>
        </is>
      </c>
    </row>
    <row r="1248">
      <c r="A1248" t="inlineStr">
        <is>
          <t>Earnings</t>
        </is>
      </c>
      <c r="C1248" t="inlineStr">
        <is>
          <t>Million</t>
        </is>
      </c>
      <c r="D1248" t="inlineStr">
        <is>
          <t>QQQQ</t>
        </is>
      </c>
      <c r="X1248" t="n">
        <v>512</v>
      </c>
      <c r="AC1248" t="n">
        <v>479</v>
      </c>
      <c r="AE1248" t="n">
        <v>470</v>
      </c>
      <c r="AH1248" t="n">
        <v>463</v>
      </c>
      <c r="AJ1248" t="n">
        <v>446</v>
      </c>
    </row>
    <row r="1249">
      <c r="A1249" t="inlineStr">
        <is>
          <t>Net loss</t>
        </is>
      </c>
      <c r="C1249" t="inlineStr">
        <is>
          <t>Million</t>
        </is>
      </c>
      <c r="D1249" t="inlineStr">
        <is>
          <t>QQQQ</t>
        </is>
      </c>
      <c r="X1249" t="n">
        <v>509</v>
      </c>
      <c r="AC1249" t="n">
        <v>477</v>
      </c>
      <c r="AE1249" t="n">
        <v>468</v>
      </c>
      <c r="AH1249" t="n">
        <v>462</v>
      </c>
      <c r="AJ1249" t="n">
        <v>445</v>
      </c>
    </row>
    <row r="1251">
      <c r="A1251" t="inlineStr">
        <is>
          <t>Full year</t>
        </is>
      </c>
    </row>
    <row r="1252">
      <c r="A1252" t="inlineStr">
        <is>
          <t>Basic</t>
        </is>
      </c>
    </row>
    <row r="1253">
      <c r="A1253" t="inlineStr">
        <is>
          <t>Earnings</t>
        </is>
      </c>
      <c r="C1253" t="inlineStr">
        <is>
          <t>Million</t>
        </is>
      </c>
      <c r="D1253" t="inlineStr">
        <is>
          <t>QQQQ</t>
        </is>
      </c>
      <c r="X1253" t="n">
        <v>509</v>
      </c>
      <c r="Z1253" t="n">
        <v>499</v>
      </c>
      <c r="AA1253" t="n">
        <v>493</v>
      </c>
      <c r="AB1253" t="n">
        <v>490</v>
      </c>
      <c r="AC1253" t="n">
        <v>476</v>
      </c>
      <c r="AE1253" t="n">
        <v>469</v>
      </c>
      <c r="AF1253" t="n">
        <v>464</v>
      </c>
      <c r="AG1253" t="n">
        <v>464</v>
      </c>
      <c r="AH1253" t="n">
        <v>462</v>
      </c>
      <c r="AJ1253" t="n">
        <v>447</v>
      </c>
      <c r="AK1253" t="n">
        <v>447</v>
      </c>
      <c r="AL1253" t="n">
        <v>444</v>
      </c>
      <c r="AM1253" t="n">
        <v>429</v>
      </c>
    </row>
    <row r="1254">
      <c r="A1254" t="inlineStr">
        <is>
          <t>Net loss</t>
        </is>
      </c>
      <c r="C1254" t="inlineStr">
        <is>
          <t>Million</t>
        </is>
      </c>
      <c r="D1254" t="inlineStr">
        <is>
          <t>QQQQ</t>
        </is>
      </c>
      <c r="X1254" t="n">
        <v>509</v>
      </c>
      <c r="Z1254" t="n">
        <v>499</v>
      </c>
      <c r="AA1254" t="n">
        <v>493</v>
      </c>
      <c r="AB1254" t="n">
        <v>490</v>
      </c>
      <c r="AC1254" t="n">
        <v>476</v>
      </c>
      <c r="AE1254" t="n">
        <v>469</v>
      </c>
      <c r="AF1254" t="n">
        <v>464</v>
      </c>
      <c r="AG1254" t="n">
        <v>464</v>
      </c>
      <c r="AH1254" t="n">
        <v>462</v>
      </c>
      <c r="AJ1254" t="n">
        <v>447</v>
      </c>
      <c r="AK1254" t="n">
        <v>447</v>
      </c>
      <c r="AL1254" t="n">
        <v>444</v>
      </c>
      <c r="AM1254" t="n">
        <v>429</v>
      </c>
    </row>
    <row r="1256">
      <c r="A1256" t="inlineStr">
        <is>
          <t>Diluted</t>
        </is>
      </c>
    </row>
    <row r="1257">
      <c r="A1257" t="inlineStr">
        <is>
          <t>Earnings</t>
        </is>
      </c>
      <c r="C1257" t="inlineStr">
        <is>
          <t>Million</t>
        </is>
      </c>
      <c r="D1257" t="inlineStr">
        <is>
          <t>QQQQ</t>
        </is>
      </c>
      <c r="X1257" t="n">
        <v>512</v>
      </c>
      <c r="Z1257" t="n">
        <v>502</v>
      </c>
      <c r="AA1257" t="n">
        <v>495</v>
      </c>
      <c r="AB1257" t="n">
        <v>492</v>
      </c>
      <c r="AC1257" t="n">
        <v>479</v>
      </c>
      <c r="AE1257" t="n">
        <v>471</v>
      </c>
      <c r="AF1257" t="n">
        <v>466</v>
      </c>
      <c r="AG1257" t="n">
        <v>466</v>
      </c>
      <c r="AH1257" t="n">
        <v>463</v>
      </c>
      <c r="AJ1257" t="n">
        <v>448</v>
      </c>
      <c r="AK1257" t="n">
        <v>448</v>
      </c>
      <c r="AL1257" t="n">
        <v>445</v>
      </c>
      <c r="AM1257" t="n">
        <v>430</v>
      </c>
    </row>
    <row r="1258">
      <c r="A1258" t="inlineStr">
        <is>
          <t>Net loss</t>
        </is>
      </c>
      <c r="C1258" t="inlineStr">
        <is>
          <t>Million</t>
        </is>
      </c>
      <c r="D1258" t="inlineStr">
        <is>
          <t>QQQQ</t>
        </is>
      </c>
      <c r="X1258" t="n">
        <v>509</v>
      </c>
      <c r="Z1258" t="n">
        <v>499</v>
      </c>
      <c r="AA1258" t="n">
        <v>493</v>
      </c>
      <c r="AB1258" t="n">
        <v>490</v>
      </c>
      <c r="AC1258" t="n">
        <v>476</v>
      </c>
      <c r="AE1258" t="n">
        <v>469</v>
      </c>
      <c r="AF1258" t="n">
        <v>464</v>
      </c>
      <c r="AG1258" t="n">
        <v>464</v>
      </c>
      <c r="AH1258" t="n">
        <v>462</v>
      </c>
      <c r="AJ1258" t="n">
        <v>447</v>
      </c>
      <c r="AK1258" t="n">
        <v>447</v>
      </c>
      <c r="AL1258" t="n">
        <v>444</v>
      </c>
      <c r="AM1258" t="n">
        <v>429</v>
      </c>
    </row>
    <row r="1260">
      <c r="A1260" t="inlineStr">
        <is>
          <t>Capacity growth guidance</t>
        </is>
      </c>
    </row>
    <row r="1261">
      <c r="A1261" t="inlineStr">
        <is>
          <t>Full year domestic capacity (domestic and international) (%)</t>
        </is>
      </c>
      <c r="C1261" t="inlineStr">
        <is>
          <t>Percent</t>
        </is>
      </c>
      <c r="D1261" t="inlineStr">
        <is>
          <t>QQQQ</t>
        </is>
      </c>
      <c r="AC1261" t="n">
        <v>3</v>
      </c>
    </row>
    <row r="1262">
      <c r="A1262" t="inlineStr">
        <is>
          <t>Domestic capacity (%)</t>
        </is>
      </c>
      <c r="C1262" t="inlineStr">
        <is>
          <t>Percent</t>
        </is>
      </c>
      <c r="D1262" t="inlineStr">
        <is>
          <t>QQQQ</t>
        </is>
      </c>
      <c r="AE1262" t="n">
        <v>3</v>
      </c>
      <c r="AF1262" t="n">
        <v>2.5</v>
      </c>
    </row>
    <row r="1263">
      <c r="A1263" t="inlineStr">
        <is>
          <t>International capacity (%)</t>
        </is>
      </c>
      <c r="C1263" t="inlineStr">
        <is>
          <t>Percent</t>
        </is>
      </c>
      <c r="D1263" t="inlineStr">
        <is>
          <t>QQQQ</t>
        </is>
      </c>
      <c r="X1263" t="n">
        <v>4</v>
      </c>
      <c r="Z1263" t="n">
        <v>4</v>
      </c>
      <c r="AA1263" t="n">
        <v>4</v>
      </c>
      <c r="AB1263" t="n">
        <v>4</v>
      </c>
      <c r="AE1263" t="n">
        <v>2.5</v>
      </c>
      <c r="AF1263" t="n">
        <v>1.5</v>
      </c>
    </row>
    <row r="1265">
      <c r="A1265" t="inlineStr">
        <is>
          <t>Capacity growth rate (%)</t>
        </is>
      </c>
    </row>
    <row r="1266">
      <c r="A1266" t="inlineStr">
        <is>
          <t>Next Quarter</t>
        </is>
      </c>
      <c r="C1266" t="inlineStr">
        <is>
          <t>Percent</t>
        </is>
      </c>
      <c r="D1266" t="inlineStr">
        <is>
          <t>QQQQ</t>
        </is>
      </c>
      <c r="AF1266" t="n">
        <v>3.3</v>
      </c>
      <c r="AJ1266" t="n">
        <v>0.7</v>
      </c>
      <c r="AK1266" t="n">
        <v>1.5</v>
      </c>
    </row>
    <row r="1267">
      <c r="A1267" t="inlineStr">
        <is>
          <t>Next 2nd Quarter</t>
        </is>
      </c>
      <c r="C1267" t="inlineStr">
        <is>
          <t>Percent</t>
        </is>
      </c>
      <c r="D1267" t="inlineStr">
        <is>
          <t>QQQQ</t>
        </is>
      </c>
      <c r="AF1267" t="n">
        <v>1.6</v>
      </c>
      <c r="AG1267" t="n">
        <v>1.6</v>
      </c>
    </row>
    <row r="1269">
      <c r="A1269" t="inlineStr">
        <is>
          <t>Consolidated CASM(%)</t>
        </is>
      </c>
    </row>
    <row r="1270">
      <c r="A1270" t="inlineStr">
        <is>
          <t>Next Quarter</t>
        </is>
      </c>
      <c r="C1270" t="inlineStr">
        <is>
          <t>Percent</t>
        </is>
      </c>
      <c r="D1270" t="inlineStr">
        <is>
          <t>QQQQ</t>
        </is>
      </c>
      <c r="AH1270" t="n">
        <v>4</v>
      </c>
    </row>
    <row r="1271">
      <c r="A1271" t="inlineStr">
        <is>
          <t>Next 2nd Quarter</t>
        </is>
      </c>
      <c r="C1271" t="inlineStr">
        <is>
          <t>Percent</t>
        </is>
      </c>
      <c r="D1271" t="inlineStr">
        <is>
          <t>QQQQ</t>
        </is>
      </c>
      <c r="AH1271" t="n">
        <v>-2.5</v>
      </c>
    </row>
    <row r="1272">
      <c r="A1272" t="inlineStr">
        <is>
          <t>Next 3rd Quarter</t>
        </is>
      </c>
      <c r="C1272" t="inlineStr">
        <is>
          <t>Percent</t>
        </is>
      </c>
      <c r="D1272" t="inlineStr">
        <is>
          <t>QQQQ</t>
        </is>
      </c>
      <c r="AH1272" t="n">
        <v>-1</v>
      </c>
    </row>
    <row r="1273">
      <c r="A1273" t="inlineStr">
        <is>
          <t>Next 4th Quarter</t>
        </is>
      </c>
      <c r="C1273" t="inlineStr">
        <is>
          <t>Percent</t>
        </is>
      </c>
      <c r="D1273" t="inlineStr">
        <is>
          <t>QQQQ</t>
        </is>
      </c>
      <c r="AH1273" t="n">
        <v>-0.5</v>
      </c>
    </row>
    <row r="1275">
      <c r="A1275" t="inlineStr">
        <is>
          <t>Full year capacity (%)</t>
        </is>
      </c>
      <c r="C1275" t="inlineStr">
        <is>
          <t>Percent</t>
        </is>
      </c>
      <c r="D1275" t="inlineStr">
        <is>
          <t>QQQQ</t>
        </is>
      </c>
      <c r="AJ1275" t="n">
        <v>2.5</v>
      </c>
      <c r="AK1275" t="n">
        <v>1.5</v>
      </c>
      <c r="AL1275" t="n">
        <v>1</v>
      </c>
    </row>
    <row r="1276">
      <c r="A1276" t="inlineStr">
        <is>
          <t>Gauge up</t>
        </is>
      </c>
      <c r="C1276" t="inlineStr">
        <is>
          <t>Percent</t>
        </is>
      </c>
      <c r="D1276" t="inlineStr">
        <is>
          <t>QQQQ</t>
        </is>
      </c>
      <c r="AJ1276" t="n">
        <v>1</v>
      </c>
      <c r="AK1276" t="n">
        <v>0.5</v>
      </c>
    </row>
    <row r="1277">
      <c r="A1277" t="inlineStr">
        <is>
          <t xml:space="preserve">Departures </t>
        </is>
      </c>
      <c r="C1277" t="inlineStr">
        <is>
          <t>Percent</t>
        </is>
      </c>
      <c r="D1277" t="inlineStr">
        <is>
          <t>QQQQ</t>
        </is>
      </c>
      <c r="AJ1277" t="n">
        <v>3.5</v>
      </c>
      <c r="AK1277" t="n">
        <v>3.5</v>
      </c>
    </row>
    <row r="1278">
      <c r="A1278" t="inlineStr">
        <is>
          <t>Stage length</t>
        </is>
      </c>
      <c r="C1278" t="inlineStr">
        <is>
          <t>Percent</t>
        </is>
      </c>
      <c r="D1278" t="inlineStr">
        <is>
          <t>QQQQ</t>
        </is>
      </c>
      <c r="AJ1278" t="n">
        <v>-2</v>
      </c>
      <c r="AK1278" t="n">
        <v>-2.5</v>
      </c>
    </row>
    <row r="1280">
      <c r="A1280" t="inlineStr">
        <is>
          <t>2020 CASM excluding fuel, special items and new labor agreements</t>
        </is>
      </c>
    </row>
    <row r="1281">
      <c r="A1281" t="inlineStr">
        <is>
          <t>High</t>
        </is>
      </c>
      <c r="C1281" t="inlineStr">
        <is>
          <t>Percent</t>
        </is>
      </c>
      <c r="D1281" t="inlineStr">
        <is>
          <t>QQQQ</t>
        </is>
      </c>
      <c r="AH1281" t="n">
        <v>2</v>
      </c>
    </row>
    <row r="1282">
      <c r="A1282" t="inlineStr">
        <is>
          <t>Low</t>
        </is>
      </c>
      <c r="C1282" t="inlineStr">
        <is>
          <t>Percent</t>
        </is>
      </c>
      <c r="D1282" t="inlineStr">
        <is>
          <t>QQQQ</t>
        </is>
      </c>
      <c r="AH1282" t="n">
        <v>1</v>
      </c>
    </row>
    <row r="1284">
      <c r="A1284" t="inlineStr">
        <is>
          <t>Second-quarter 2020 cash burn rate  per day</t>
        </is>
      </c>
      <c r="C1284" t="inlineStr">
        <is>
          <t>Million</t>
        </is>
      </c>
      <c r="D1284" t="inlineStr">
        <is>
          <t>QQQQ</t>
        </is>
      </c>
      <c r="AO1284" t="n">
        <v>70</v>
      </c>
    </row>
    <row r="1285">
      <c r="A1285" t="inlineStr">
        <is>
          <t>Daily cash burn rate for the month of June</t>
        </is>
      </c>
      <c r="C1285" t="inlineStr">
        <is>
          <t>Million</t>
        </is>
      </c>
      <c r="D1285" t="inlineStr">
        <is>
          <t>QQQQ</t>
        </is>
      </c>
      <c r="AO1285" t="n">
        <v>50</v>
      </c>
    </row>
    <row r="1286">
      <c r="A1286" t="inlineStr">
        <is>
          <t>Liquidity at the end of the second quarter</t>
        </is>
      </c>
      <c r="C1286" t="inlineStr">
        <is>
          <t>Billion</t>
        </is>
      </c>
      <c r="D1286" t="inlineStr">
        <is>
          <t>QQQQ</t>
        </is>
      </c>
      <c r="AO1286" t="n">
        <v>11</v>
      </c>
      <c r="AT1286" t="n">
        <v>19.5</v>
      </c>
    </row>
    <row r="1287">
      <c r="A1287" t="inlineStr">
        <is>
          <t>System capacity</t>
        </is>
      </c>
      <c r="C1287" t="inlineStr">
        <is>
          <t>Percent</t>
        </is>
      </c>
      <c r="D1287" t="inlineStr">
        <is>
          <t>QQQQ</t>
        </is>
      </c>
      <c r="AP1287" t="n">
        <v>60</v>
      </c>
      <c r="AQ1287" t="n">
        <v>-50</v>
      </c>
      <c r="AR1287" t="n">
        <v>-45</v>
      </c>
    </row>
    <row r="1289">
      <c r="A1289" t="inlineStr">
        <is>
          <t>Free cash flow</t>
        </is>
      </c>
      <c r="C1289" t="inlineStr">
        <is>
          <t>Billion</t>
        </is>
      </c>
      <c r="D1289" t="inlineStr">
        <is>
          <t>QQQQ</t>
        </is>
      </c>
      <c r="AM1289" t="n">
        <v>6</v>
      </c>
    </row>
    <row r="1291">
      <c r="A1291" t="inlineStr">
        <is>
          <t>Yearly</t>
        </is>
      </c>
    </row>
    <row r="1292">
      <c r="A1292" t="inlineStr">
        <is>
          <t>Liquidity at elevated level</t>
        </is>
      </c>
    </row>
    <row r="1293">
      <c r="A1293" t="inlineStr">
        <is>
          <t xml:space="preserve">High </t>
        </is>
      </c>
      <c r="C1293" t="inlineStr">
        <is>
          <t>Billion</t>
        </is>
      </c>
      <c r="D1293" t="inlineStr">
        <is>
          <t>QQQQ</t>
        </is>
      </c>
      <c r="AU1293" t="n">
        <v>12</v>
      </c>
    </row>
    <row r="1294">
      <c r="A1294" t="inlineStr">
        <is>
          <t>Low</t>
        </is>
      </c>
      <c r="C1294" t="inlineStr">
        <is>
          <t>Billion</t>
        </is>
      </c>
      <c r="D1294" t="inlineStr">
        <is>
          <t>QQQQ</t>
        </is>
      </c>
      <c r="AU1294" t="n">
        <v>10</v>
      </c>
    </row>
    <row r="1296">
      <c r="A1296" t="inlineStr">
        <is>
          <t>Full year total system capacity (%)</t>
        </is>
      </c>
      <c r="C1296" t="inlineStr">
        <is>
          <t>Percent</t>
        </is>
      </c>
      <c r="D1296" t="inlineStr">
        <is>
          <t>QQQQ</t>
        </is>
      </c>
      <c r="AF1296" t="n">
        <v>2.2</v>
      </c>
    </row>
    <row r="1297">
      <c r="A1297" t="inlineStr">
        <is>
          <t>Debt reduction by year 2025</t>
        </is>
      </c>
      <c r="C1297" t="inlineStr">
        <is>
          <t>Billion</t>
        </is>
      </c>
      <c r="D1297" t="inlineStr">
        <is>
          <t>QQQQ</t>
        </is>
      </c>
      <c r="AU1297" t="n">
        <v>15</v>
      </c>
      <c r="AV1297" t="n">
        <v>15</v>
      </c>
      <c r="AY1297" t="n">
        <v>15</v>
      </c>
      <c r="AZ1297" t="n">
        <v>15</v>
      </c>
      <c r="BA1297" t="n">
        <v>15</v>
      </c>
      <c r="BB1297" t="n">
        <v>15</v>
      </c>
      <c r="BD1297" t="n">
        <v>15</v>
      </c>
      <c r="BE1297" t="n">
        <v>15</v>
      </c>
      <c r="BF1297" t="n">
        <v>15</v>
      </c>
    </row>
    <row r="1298">
      <c r="A1298" t="inlineStr">
        <is>
          <t>Total capex</t>
        </is>
      </c>
      <c r="C1298" t="inlineStr">
        <is>
          <t>Billion</t>
        </is>
      </c>
      <c r="D1298" t="inlineStr">
        <is>
          <t>QQQQ</t>
        </is>
      </c>
      <c r="BB1298" t="n">
        <v>2.3</v>
      </c>
      <c r="BD1298" t="n">
        <v>2.3</v>
      </c>
      <c r="BE1298" t="n">
        <v>2.5</v>
      </c>
      <c r="BF1298" t="n">
        <v>2.7</v>
      </c>
    </row>
    <row r="1300">
      <c r="A1300" t="inlineStr">
        <is>
          <t>Next year</t>
        </is>
      </c>
    </row>
    <row r="1301">
      <c r="A1301" t="inlineStr">
        <is>
          <t>Total capex- Low</t>
        </is>
      </c>
      <c r="C1301" t="inlineStr">
        <is>
          <t>Billion</t>
        </is>
      </c>
      <c r="D1301" t="inlineStr">
        <is>
          <t>QQQQ</t>
        </is>
      </c>
      <c r="BE1301" t="n">
        <v>3</v>
      </c>
      <c r="BF1301" t="n">
        <v>3</v>
      </c>
    </row>
    <row r="1302">
      <c r="A1302" t="inlineStr">
        <is>
          <t>Total capex- High</t>
        </is>
      </c>
      <c r="C1302" t="inlineStr">
        <is>
          <t>Billion</t>
        </is>
      </c>
      <c r="D1302" t="inlineStr">
        <is>
          <t>QQQQ</t>
        </is>
      </c>
      <c r="BE1302" t="n">
        <v>3.5</v>
      </c>
      <c r="BF1302" t="n">
        <v>3.3</v>
      </c>
    </row>
    <row r="1304">
      <c r="A1304" t="inlineStr">
        <is>
          <t>KPI's</t>
        </is>
      </c>
    </row>
    <row r="1305">
      <c r="A1305" t="inlineStr">
        <is>
          <t>Revenue impacts</t>
        </is>
      </c>
    </row>
    <row r="1306">
      <c r="A1306" t="inlineStr">
        <is>
          <t>Revenue passenger miles (RPMs)</t>
        </is>
      </c>
      <c r="C1306" t="inlineStr">
        <is>
          <t>Percent</t>
        </is>
      </c>
      <c r="D1306" t="inlineStr">
        <is>
          <t>QQQQ</t>
        </is>
      </c>
      <c r="BC1306" t="n">
        <v>33.5</v>
      </c>
    </row>
    <row r="1307">
      <c r="A1307" t="inlineStr">
        <is>
          <t>Passenger load factor</t>
        </is>
      </c>
      <c r="C1307" t="inlineStr">
        <is>
          <t>Percent</t>
        </is>
      </c>
      <c r="D1307" t="inlineStr">
        <is>
          <t>QQQQ</t>
        </is>
      </c>
      <c r="BC1307" t="n">
        <v>82.90000000000001</v>
      </c>
    </row>
    <row r="1308">
      <c r="A1308" t="inlineStr">
        <is>
          <t>Passenger yield</t>
        </is>
      </c>
      <c r="C1308" t="inlineStr">
        <is>
          <t>Percent</t>
        </is>
      </c>
      <c r="D1308" t="inlineStr">
        <is>
          <t>QQQQ</t>
        </is>
      </c>
      <c r="BC1308" t="n">
        <v>28.1</v>
      </c>
    </row>
    <row r="1309">
      <c r="A1309" t="inlineStr">
        <is>
          <t>Cargo revenue</t>
        </is>
      </c>
    </row>
    <row r="1310">
      <c r="A1310" t="inlineStr">
        <is>
          <t>Cargo ton miles</t>
        </is>
      </c>
      <c r="C1310" t="inlineStr">
        <is>
          <t>Percent</t>
        </is>
      </c>
      <c r="D1310" t="inlineStr">
        <is>
          <t>QQQQ</t>
        </is>
      </c>
      <c r="BC1310" t="n">
        <v>-5.3</v>
      </c>
    </row>
    <row r="1311">
      <c r="A1311" t="inlineStr">
        <is>
          <t>Other operating expense</t>
        </is>
      </c>
    </row>
    <row r="1312">
      <c r="A1312" t="inlineStr">
        <is>
          <t>Cash payments from co-branded credit card and other partners</t>
        </is>
      </c>
      <c r="C1312" t="inlineStr">
        <is>
          <t>Billion</t>
        </is>
      </c>
      <c r="D1312" t="inlineStr">
        <is>
          <t>QQQQ</t>
        </is>
      </c>
      <c r="BC1312" t="n">
        <v>4.5</v>
      </c>
    </row>
    <row r="1314">
      <c r="A1314" t="inlineStr">
        <is>
          <t>American and its regional partners operated</t>
        </is>
      </c>
      <c r="C1314" t="inlineStr">
        <is>
          <t>Actual</t>
        </is>
      </c>
      <c r="D1314" t="inlineStr">
        <is>
          <t>QQQQ</t>
        </is>
      </c>
      <c r="BE1314" t="n">
        <v>500000</v>
      </c>
      <c r="BF1314" t="n">
        <v>515000</v>
      </c>
    </row>
    <row r="1316">
      <c r="A1316" t="inlineStr">
        <is>
          <t>Booking contribution by distribution technology</t>
        </is>
      </c>
    </row>
    <row r="1317">
      <c r="A1317" t="inlineStr">
        <is>
          <t>Modern distribution technology</t>
        </is>
      </c>
      <c r="C1317" t="inlineStr">
        <is>
          <t>Percent</t>
        </is>
      </c>
      <c r="D1317" t="inlineStr">
        <is>
          <t>QQQQ</t>
        </is>
      </c>
      <c r="BF1317" t="n">
        <v>22</v>
      </c>
    </row>
    <row r="1318">
      <c r="A1318" t="inlineStr">
        <is>
          <t>Legacy technology</t>
        </is>
      </c>
      <c r="C1318" t="inlineStr">
        <is>
          <t>Percent</t>
        </is>
      </c>
      <c r="D1318" t="inlineStr">
        <is>
          <t>QQQQ</t>
        </is>
      </c>
      <c r="BF1318" t="n">
        <v>78</v>
      </c>
    </row>
    <row r="1320">
      <c r="A1320" t="inlineStr">
        <is>
          <t>Customer services</t>
        </is>
      </c>
    </row>
    <row r="1321">
      <c r="A1321" t="inlineStr">
        <is>
          <t>Month-1</t>
        </is>
      </c>
    </row>
    <row r="1322">
      <c r="A1322" t="inlineStr">
        <is>
          <t>On-time performance (%)</t>
        </is>
      </c>
      <c r="C1322" t="inlineStr">
        <is>
          <t>Percent</t>
        </is>
      </c>
      <c r="D1322" t="inlineStr">
        <is>
          <t>QQQQ</t>
        </is>
      </c>
      <c r="F1322" t="n">
        <v>80.90000000000001</v>
      </c>
      <c r="G1322" t="n">
        <v>76.09999999999999</v>
      </c>
      <c r="H1322" t="n">
        <v>73.8</v>
      </c>
      <c r="K1322" t="n">
        <v>76.5</v>
      </c>
      <c r="L1322" t="n">
        <v>82.7</v>
      </c>
      <c r="M1322" t="n">
        <v>74.2</v>
      </c>
      <c r="P1322" t="n">
        <v>77.40000000000001</v>
      </c>
      <c r="Q1322" t="n">
        <v>80.2</v>
      </c>
      <c r="R1322" t="n">
        <v>80</v>
      </c>
      <c r="U1322" t="n">
        <v>79.8</v>
      </c>
      <c r="V1322" t="n">
        <v>83.5</v>
      </c>
      <c r="W1322" t="n">
        <v>70.7</v>
      </c>
    </row>
    <row r="1323">
      <c r="A1323" t="inlineStr">
        <is>
          <t>Completion factor (%)</t>
        </is>
      </c>
      <c r="C1323" t="inlineStr">
        <is>
          <t>Percent</t>
        </is>
      </c>
      <c r="D1323" t="inlineStr">
        <is>
          <t>QQQQ</t>
        </is>
      </c>
      <c r="F1323" t="n">
        <v>98.59999999999999</v>
      </c>
      <c r="G1323" t="n">
        <v>98.40000000000001</v>
      </c>
      <c r="H1323" t="n">
        <v>98.5</v>
      </c>
      <c r="K1323" t="n">
        <v>96.7</v>
      </c>
      <c r="L1323" t="n">
        <v>99.40000000000001</v>
      </c>
      <c r="M1323" t="n">
        <v>98.5</v>
      </c>
      <c r="P1323" t="n">
        <v>97.59999999999999</v>
      </c>
      <c r="Q1323" t="n">
        <v>99.3</v>
      </c>
      <c r="R1323" t="n">
        <v>99.3</v>
      </c>
      <c r="U1323" t="n">
        <v>96.40000000000001</v>
      </c>
      <c r="V1323" t="n">
        <v>99.09999999999999</v>
      </c>
      <c r="W1323" t="n">
        <v>98.2</v>
      </c>
    </row>
    <row r="1324">
      <c r="A1324" t="inlineStr">
        <is>
          <t>Mishandled baggage (Rate of mishandled baggage reports per 1,000 passengers)</t>
        </is>
      </c>
      <c r="C1324" t="inlineStr">
        <is>
          <t>Actual</t>
        </is>
      </c>
      <c r="D1324" t="inlineStr">
        <is>
          <t>QQQQ</t>
        </is>
      </c>
      <c r="F1324" t="n">
        <v>3.11</v>
      </c>
      <c r="G1324" t="n">
        <v>2.77</v>
      </c>
      <c r="H1324" t="n">
        <v>3.21</v>
      </c>
      <c r="K1324" t="n">
        <v>4.37</v>
      </c>
      <c r="L1324" t="n">
        <v>3</v>
      </c>
      <c r="M1324" t="n">
        <v>3.98</v>
      </c>
      <c r="P1324" t="n">
        <v>4.81</v>
      </c>
      <c r="Q1324" t="n">
        <v>3.65</v>
      </c>
      <c r="R1324" t="n">
        <v>3.73</v>
      </c>
      <c r="U1324" t="n">
        <v>4.23</v>
      </c>
      <c r="V1324" t="n">
        <v>2.89</v>
      </c>
      <c r="W1324" t="n">
        <v>4.12</v>
      </c>
    </row>
    <row r="1325">
      <c r="A1325" t="inlineStr">
        <is>
          <t>Customer complaints (Rate of customer complaints filed with the DOT per 100,000 enplanements)</t>
        </is>
      </c>
      <c r="C1325" t="inlineStr">
        <is>
          <t>Actual</t>
        </is>
      </c>
      <c r="D1325" t="inlineStr">
        <is>
          <t>QQQQ</t>
        </is>
      </c>
      <c r="F1325" t="n">
        <v>2.05</v>
      </c>
      <c r="G1325" t="n">
        <v>2.04</v>
      </c>
      <c r="H1325" t="n">
        <v>2.41</v>
      </c>
      <c r="K1325" t="n">
        <v>2.6</v>
      </c>
      <c r="L1325" t="n">
        <v>1.94</v>
      </c>
      <c r="M1325" t="n">
        <v>2.57</v>
      </c>
      <c r="P1325" t="n">
        <v>2.81</v>
      </c>
      <c r="Q1325" t="n">
        <v>2.75</v>
      </c>
      <c r="R1325" t="n">
        <v>3.45</v>
      </c>
      <c r="U1325" t="n">
        <v>3.78</v>
      </c>
      <c r="V1325" t="n">
        <v>2.13</v>
      </c>
      <c r="W1325" t="n">
        <v>2.57</v>
      </c>
    </row>
    <row r="1327">
      <c r="A1327" t="inlineStr">
        <is>
          <t>Month-2</t>
        </is>
      </c>
    </row>
    <row r="1328">
      <c r="A1328" t="inlineStr">
        <is>
          <t>On-time performance (%)</t>
        </is>
      </c>
      <c r="C1328" t="inlineStr">
        <is>
          <t>Percent</t>
        </is>
      </c>
      <c r="D1328" t="inlineStr">
        <is>
          <t>QQQQ</t>
        </is>
      </c>
      <c r="F1328" t="n">
        <v>80.2</v>
      </c>
      <c r="G1328" t="n">
        <v>78.7</v>
      </c>
      <c r="H1328" t="n">
        <v>81.2</v>
      </c>
      <c r="K1328" t="n">
        <v>73.90000000000001</v>
      </c>
      <c r="L1328" t="n">
        <v>79.09999999999999</v>
      </c>
      <c r="M1328" t="n">
        <v>77.3</v>
      </c>
      <c r="P1328" t="n">
        <v>73.09999999999999</v>
      </c>
      <c r="Q1328" t="n">
        <v>80.90000000000001</v>
      </c>
      <c r="R1328" t="n">
        <v>80.59999999999999</v>
      </c>
      <c r="U1328" t="n">
        <v>83</v>
      </c>
      <c r="V1328" t="n">
        <v>80.7</v>
      </c>
      <c r="W1328" t="n">
        <v>71.90000000000001</v>
      </c>
    </row>
    <row r="1329">
      <c r="A1329" t="inlineStr">
        <is>
          <t>Completion factor (%)</t>
        </is>
      </c>
      <c r="C1329" t="inlineStr">
        <is>
          <t>Percent</t>
        </is>
      </c>
      <c r="D1329" t="inlineStr">
        <is>
          <t>QQQQ</t>
        </is>
      </c>
      <c r="F1329" t="n">
        <v>98.09999999999999</v>
      </c>
      <c r="G1329" t="n">
        <v>99</v>
      </c>
      <c r="H1329" t="n">
        <v>99.09999999999999</v>
      </c>
      <c r="K1329" t="n">
        <v>94.40000000000001</v>
      </c>
      <c r="L1329" t="n">
        <v>98.2</v>
      </c>
      <c r="M1329" t="n">
        <v>99.09999999999999</v>
      </c>
      <c r="P1329" t="n">
        <v>94.09999999999999</v>
      </c>
      <c r="Q1329" t="n">
        <v>98.59999999999999</v>
      </c>
      <c r="R1329" t="n">
        <v>99</v>
      </c>
      <c r="U1329" t="n">
        <v>98.59999999999999</v>
      </c>
      <c r="V1329" t="n">
        <v>99.40000000000001</v>
      </c>
      <c r="W1329" t="n">
        <v>98.09999999999999</v>
      </c>
    </row>
    <row r="1330">
      <c r="A1330" t="inlineStr">
        <is>
          <t>Mishandled baggage (Rate of mishandled baggage reports per 1,000 passengers)</t>
        </is>
      </c>
      <c r="C1330" t="inlineStr">
        <is>
          <t>Actual</t>
        </is>
      </c>
      <c r="D1330" t="inlineStr">
        <is>
          <t>QQQQ</t>
        </is>
      </c>
      <c r="F1330" t="n">
        <v>2.74</v>
      </c>
      <c r="G1330" t="n">
        <v>2.63</v>
      </c>
      <c r="H1330" t="n">
        <v>2.68</v>
      </c>
      <c r="K1330" t="n">
        <v>3.86</v>
      </c>
      <c r="L1330" t="n">
        <v>3.73</v>
      </c>
      <c r="M1330" t="n">
        <v>3.87</v>
      </c>
      <c r="P1330" t="n">
        <v>4.98</v>
      </c>
      <c r="Q1330" t="n">
        <v>3.86</v>
      </c>
      <c r="R1330" t="n">
        <v>3.88</v>
      </c>
      <c r="U1330" t="n">
        <v>3.68</v>
      </c>
      <c r="V1330" t="n">
        <v>3.08</v>
      </c>
      <c r="W1330" t="n">
        <v>4.12</v>
      </c>
    </row>
    <row r="1331">
      <c r="A1331" t="inlineStr">
        <is>
          <t>Customer complaints (Rate of customer complaints filed with the DOT per 100,000 enplanements)</t>
        </is>
      </c>
      <c r="C1331" t="inlineStr">
        <is>
          <t>Actual</t>
        </is>
      </c>
      <c r="D1331" t="inlineStr">
        <is>
          <t>QQQQ</t>
        </is>
      </c>
      <c r="F1331" t="n">
        <v>1.64</v>
      </c>
      <c r="G1331" t="n">
        <v>1.59</v>
      </c>
      <c r="H1331" t="n">
        <v>1.95</v>
      </c>
      <c r="K1331" t="n">
        <v>2.24</v>
      </c>
      <c r="L1331" t="n">
        <v>2.25</v>
      </c>
      <c r="M1331" t="n">
        <v>2.39</v>
      </c>
      <c r="P1331" t="n">
        <v>3.02</v>
      </c>
      <c r="Q1331" t="n">
        <v>2.72</v>
      </c>
      <c r="R1331" t="n">
        <v>4.01</v>
      </c>
      <c r="U1331" t="n">
        <v>3.69</v>
      </c>
      <c r="V1331" t="n">
        <v>1.99</v>
      </c>
      <c r="W1331" t="n">
        <v>3.23</v>
      </c>
    </row>
    <row r="1333">
      <c r="A1333" t="inlineStr">
        <is>
          <t>Month-3</t>
        </is>
      </c>
    </row>
    <row r="1334">
      <c r="A1334" t="inlineStr">
        <is>
          <t>On-time performance (%)</t>
        </is>
      </c>
      <c r="C1334" t="inlineStr">
        <is>
          <t>Percent</t>
        </is>
      </c>
      <c r="D1334" t="inlineStr">
        <is>
          <t>QQQQ</t>
        </is>
      </c>
      <c r="F1334" t="n">
        <v>81.90000000000001</v>
      </c>
      <c r="G1334" t="n">
        <v>71.2</v>
      </c>
      <c r="H1334" t="n">
        <v>85.7</v>
      </c>
      <c r="K1334" t="n">
        <v>80.5</v>
      </c>
      <c r="L1334" t="n">
        <v>72.09999999999999</v>
      </c>
      <c r="M1334" t="n">
        <v>82.7</v>
      </c>
      <c r="P1334" t="n">
        <v>77</v>
      </c>
      <c r="Q1334" t="n">
        <v>77.3</v>
      </c>
      <c r="R1334" t="n">
        <v>85.5</v>
      </c>
      <c r="U1334" t="n">
        <v>80.7</v>
      </c>
      <c r="V1334" t="n">
        <v>72.40000000000001</v>
      </c>
      <c r="W1334" t="n">
        <v>83</v>
      </c>
    </row>
    <row r="1335">
      <c r="A1335" t="inlineStr">
        <is>
          <t>Completion factor (%)</t>
        </is>
      </c>
      <c r="C1335" t="inlineStr">
        <is>
          <t>Percent</t>
        </is>
      </c>
      <c r="D1335" t="inlineStr">
        <is>
          <t>QQQQ</t>
        </is>
      </c>
      <c r="F1335" t="n">
        <v>98.90000000000001</v>
      </c>
      <c r="G1335" t="n">
        <v>98.59999999999999</v>
      </c>
      <c r="H1335" t="n">
        <v>99.3</v>
      </c>
      <c r="K1335" t="n">
        <v>98.09999999999999</v>
      </c>
      <c r="L1335" t="n">
        <v>98.8</v>
      </c>
      <c r="M1335" t="n">
        <v>99.40000000000001</v>
      </c>
      <c r="P1335" t="n">
        <v>97.3</v>
      </c>
      <c r="Q1335" t="n">
        <v>98.90000000000001</v>
      </c>
      <c r="R1335" t="n">
        <v>99.5</v>
      </c>
      <c r="U1335" t="n">
        <v>99.5</v>
      </c>
      <c r="V1335" t="n">
        <v>99</v>
      </c>
      <c r="W1335" t="n">
        <v>99.7</v>
      </c>
    </row>
    <row r="1336">
      <c r="A1336" t="inlineStr">
        <is>
          <t>Mishandled baggage (Rate of mishandled baggage reports per 1,000 passengers)</t>
        </is>
      </c>
      <c r="C1336" t="inlineStr">
        <is>
          <t>Actual</t>
        </is>
      </c>
      <c r="D1336" t="inlineStr">
        <is>
          <t>QQQQ</t>
        </is>
      </c>
      <c r="F1336" t="n">
        <v>2.47</v>
      </c>
      <c r="G1336" t="n">
        <v>3.38</v>
      </c>
      <c r="H1336" t="n">
        <v>2.29</v>
      </c>
      <c r="K1336" t="n">
        <v>3.67</v>
      </c>
      <c r="L1336" t="n">
        <v>4.16</v>
      </c>
      <c r="M1336" t="n">
        <v>3.12</v>
      </c>
      <c r="P1336" t="n">
        <v>4.2</v>
      </c>
      <c r="Q1336" t="n">
        <v>4.33</v>
      </c>
      <c r="R1336" t="n">
        <v>2.96</v>
      </c>
      <c r="U1336" t="n">
        <v>3.19</v>
      </c>
      <c r="V1336" t="n">
        <v>3.83</v>
      </c>
      <c r="W1336" t="n">
        <v>2.7</v>
      </c>
    </row>
    <row r="1337">
      <c r="A1337" t="inlineStr">
        <is>
          <t>Customer complaints (Rate of customer complaints filed with the DOT per 100,000 enplanements)</t>
        </is>
      </c>
      <c r="C1337" t="inlineStr">
        <is>
          <t>Actual</t>
        </is>
      </c>
      <c r="D1337" t="inlineStr">
        <is>
          <t>QQQQ</t>
        </is>
      </c>
      <c r="F1337" t="n">
        <v>1.35</v>
      </c>
      <c r="G1337" t="n">
        <v>1.89</v>
      </c>
      <c r="H1337" t="n">
        <v>1.63</v>
      </c>
      <c r="K1337" t="n">
        <v>1.76</v>
      </c>
      <c r="L1337" t="n">
        <v>2.25</v>
      </c>
      <c r="M1337" t="n">
        <v>2</v>
      </c>
      <c r="P1337" t="n">
        <v>3.99</v>
      </c>
      <c r="Q1337" t="n">
        <v>3.24</v>
      </c>
      <c r="R1337" t="n">
        <v>4.7</v>
      </c>
      <c r="U1337" t="n">
        <v>3.2</v>
      </c>
      <c r="V1337" t="n">
        <v>2.6</v>
      </c>
      <c r="W1337" t="n">
        <v>2.6</v>
      </c>
    </row>
    <row r="1339">
      <c r="A1339" t="inlineStr">
        <is>
          <t>Total Customer service</t>
        </is>
      </c>
    </row>
    <row r="1340">
      <c r="A1340" t="inlineStr">
        <is>
          <t>On-time performance (%)</t>
        </is>
      </c>
      <c r="C1340" t="inlineStr">
        <is>
          <t>Percent</t>
        </is>
      </c>
      <c r="D1340" t="inlineStr">
        <is>
          <t>QQQQ</t>
        </is>
      </c>
      <c r="J1340" t="n">
        <v>77.59999999999999</v>
      </c>
      <c r="O1340" t="n">
        <v>77.90000000000001</v>
      </c>
      <c r="T1340" t="n">
        <v>80.09999999999999</v>
      </c>
    </row>
    <row r="1341">
      <c r="A1341" t="inlineStr">
        <is>
          <t>Completion factor (%)</t>
        </is>
      </c>
      <c r="C1341" t="inlineStr">
        <is>
          <t>Percent</t>
        </is>
      </c>
      <c r="D1341" t="inlineStr">
        <is>
          <t>QQQQ</t>
        </is>
      </c>
      <c r="J1341" t="n">
        <v>98.2</v>
      </c>
      <c r="O1341" t="n">
        <v>98.40000000000001</v>
      </c>
      <c r="T1341" t="n">
        <v>98.40000000000001</v>
      </c>
    </row>
    <row r="1342">
      <c r="A1342" t="inlineStr">
        <is>
          <t>Mishandled baggage (Rate of mishandled baggage reports per 1,000 passengers)</t>
        </is>
      </c>
      <c r="C1342" t="inlineStr">
        <is>
          <t>Actual</t>
        </is>
      </c>
      <c r="D1342" t="inlineStr">
        <is>
          <t>QQQQ</t>
        </is>
      </c>
      <c r="J1342" t="n">
        <v>3.02</v>
      </c>
      <c r="O1342" t="n">
        <v>3.85</v>
      </c>
      <c r="T1342" t="n">
        <v>3.97</v>
      </c>
    </row>
    <row r="1343">
      <c r="A1343" t="inlineStr">
        <is>
          <t>Customer complaints (Rate of customer complaints filed with the DOT per 100,000 enplanements)</t>
        </is>
      </c>
      <c r="C1343" t="inlineStr">
        <is>
          <t>Actual</t>
        </is>
      </c>
      <c r="D1343" t="inlineStr">
        <is>
          <t>QQQQ</t>
        </is>
      </c>
      <c r="J1343" t="n">
        <v>1.99</v>
      </c>
      <c r="O1343" t="n">
        <v>2.12</v>
      </c>
      <c r="T1343" t="n">
        <v>3.22</v>
      </c>
    </row>
    <row r="1345">
      <c r="A1345" t="inlineStr">
        <is>
          <t>Average daily cash burn</t>
        </is>
      </c>
    </row>
    <row r="1346">
      <c r="A1346" t="inlineStr">
        <is>
          <t>Net cash provided by (used in) operating activities</t>
        </is>
      </c>
      <c r="C1346" t="inlineStr">
        <is>
          <t>Million</t>
        </is>
      </c>
      <c r="D1346" t="inlineStr">
        <is>
          <t>QQQQ</t>
        </is>
      </c>
      <c r="AP1346" t="n">
        <v>-908</v>
      </c>
      <c r="AQ1346" t="n">
        <v>-2604</v>
      </c>
      <c r="AR1346" t="n">
        <v>-2800</v>
      </c>
      <c r="AT1346" t="n">
        <v>174</v>
      </c>
      <c r="AU1346" t="n">
        <v>3470</v>
      </c>
    </row>
    <row r="1347">
      <c r="A1347" t="inlineStr">
        <is>
          <t>Net cash provided by (used in) investing activities</t>
        </is>
      </c>
      <c r="C1347" t="inlineStr">
        <is>
          <t>Million</t>
        </is>
      </c>
      <c r="D1347" t="inlineStr">
        <is>
          <t>QQQQ</t>
        </is>
      </c>
      <c r="AP1347" t="n">
        <v>-6799</v>
      </c>
      <c r="AQ1347" t="n">
        <v>923</v>
      </c>
      <c r="AR1347" t="n">
        <v>1696</v>
      </c>
      <c r="AT1347" t="n">
        <v>-7152</v>
      </c>
      <c r="AU1347" t="n">
        <v>-3883</v>
      </c>
    </row>
    <row r="1348">
      <c r="A1348" t="inlineStr">
        <is>
          <t>Net cash provided by (used in) financing activities</t>
        </is>
      </c>
      <c r="C1348" t="inlineStr">
        <is>
          <t>Million</t>
        </is>
      </c>
      <c r="D1348" t="inlineStr">
        <is>
          <t>QQQQ</t>
        </is>
      </c>
      <c r="AP1348" t="n">
        <v>7688</v>
      </c>
      <c r="AQ1348" t="n">
        <v>1511</v>
      </c>
      <c r="AR1348" t="n">
        <v>1206</v>
      </c>
      <c r="AT1348" t="n">
        <v>7013</v>
      </c>
      <c r="AU1348" t="n">
        <v>444</v>
      </c>
    </row>
    <row r="1349">
      <c r="A1349" t="inlineStr">
        <is>
          <t>Adjustments</t>
        </is>
      </c>
    </row>
    <row r="1350">
      <c r="A1350" t="inlineStr">
        <is>
          <t>Proceeds from issuance of equity</t>
        </is>
      </c>
      <c r="C1350" t="inlineStr">
        <is>
          <t>Million</t>
        </is>
      </c>
      <c r="D1350" t="inlineStr">
        <is>
          <t>QQQQ</t>
        </is>
      </c>
      <c r="AP1350" t="n">
        <v>-1525</v>
      </c>
      <c r="AR1350" t="n">
        <v>-1443</v>
      </c>
      <c r="AT1350" t="n">
        <v>-316</v>
      </c>
      <c r="AU1350" t="n">
        <v>-144</v>
      </c>
    </row>
    <row r="1351">
      <c r="A1351" t="inlineStr">
        <is>
          <t>Cares act payroll support program grant proceeds</t>
        </is>
      </c>
      <c r="C1351" t="inlineStr">
        <is>
          <t>Million</t>
        </is>
      </c>
      <c r="D1351" t="inlineStr">
        <is>
          <t>QQQQ</t>
        </is>
      </c>
      <c r="AP1351" t="n">
        <v>-3693</v>
      </c>
      <c r="AQ1351" t="n">
        <v>-525</v>
      </c>
      <c r="AT1351" t="n">
        <v>-2191</v>
      </c>
      <c r="AU1351" t="n">
        <v>-2631</v>
      </c>
    </row>
    <row r="1352">
      <c r="A1352" t="inlineStr">
        <is>
          <t>Net purchases proceeds from sale of short-term investments and restricted short-term investments</t>
        </is>
      </c>
      <c r="C1352" t="inlineStr">
        <is>
          <t>Million</t>
        </is>
      </c>
      <c r="D1352" t="inlineStr">
        <is>
          <t>QQQQ</t>
        </is>
      </c>
      <c r="AP1352" t="n">
        <v>6608</v>
      </c>
      <c r="AQ1352" t="n">
        <v>-1391</v>
      </c>
      <c r="AR1352" t="n">
        <v>-1422</v>
      </c>
      <c r="AT1352" t="n">
        <v>7336</v>
      </c>
      <c r="AU1352" t="n">
        <v>4071</v>
      </c>
    </row>
    <row r="1353">
      <c r="A1353" t="inlineStr">
        <is>
          <t>Prepayments of long-term debt</t>
        </is>
      </c>
      <c r="C1353" t="inlineStr">
        <is>
          <t>Million</t>
        </is>
      </c>
      <c r="D1353" t="inlineStr">
        <is>
          <t>QQQQ</t>
        </is>
      </c>
      <c r="AP1353" t="n">
        <v>1047</v>
      </c>
      <c r="AT1353" t="n">
        <v>3393</v>
      </c>
      <c r="AU1353" t="n">
        <v>22</v>
      </c>
    </row>
    <row r="1354">
      <c r="A1354" t="inlineStr">
        <is>
          <t>Proceeds from issuance of no aircraft long-term debt net of deferred financing costs</t>
        </is>
      </c>
      <c r="C1354" t="inlineStr">
        <is>
          <t>Million</t>
        </is>
      </c>
      <c r="D1354" t="inlineStr">
        <is>
          <t>QQQQ</t>
        </is>
      </c>
      <c r="AP1354" t="n">
        <v>-7714</v>
      </c>
      <c r="AQ1354" t="n">
        <v>-1926</v>
      </c>
      <c r="AT1354" t="n">
        <v>-10699</v>
      </c>
      <c r="AU1354" t="n">
        <v>-1231</v>
      </c>
    </row>
    <row r="1355">
      <c r="A1355" t="inlineStr">
        <is>
          <t>Total cash burn</t>
        </is>
      </c>
      <c r="C1355" t="inlineStr">
        <is>
          <t>Million</t>
        </is>
      </c>
      <c r="D1355" t="inlineStr">
        <is>
          <t>QQQQ</t>
        </is>
      </c>
      <c r="AP1355" t="n">
        <v>-5296</v>
      </c>
      <c r="AQ1355" t="n">
        <v>-4012</v>
      </c>
      <c r="AR1355" t="n">
        <v>-2763</v>
      </c>
      <c r="AT1355" t="n">
        <v>-2442</v>
      </c>
      <c r="AU1355" t="n">
        <v>118</v>
      </c>
    </row>
    <row r="1356">
      <c r="A1356" t="inlineStr">
        <is>
          <t>Total cash burn-c</t>
        </is>
      </c>
      <c r="I1356">
        <f>SUM(I1346:I1354)</f>
        <v/>
      </c>
      <c r="N1356">
        <f>SUM(N1346:N1354)</f>
        <v/>
      </c>
      <c r="S1356">
        <f>SUM(S1346:S1354)</f>
        <v/>
      </c>
      <c r="X1356">
        <f>SUM(X1346:X1354)</f>
        <v/>
      </c>
      <c r="AC1356">
        <f>SUM(AC1346:AC1354)</f>
        <v/>
      </c>
      <c r="AH1356">
        <f>SUM(AH1346:AH1354)</f>
        <v/>
      </c>
      <c r="AM1356">
        <f>SUM(AM1346:AM1354)</f>
        <v/>
      </c>
      <c r="AP1356">
        <f>SUM(AP1346:AP1354)</f>
        <v/>
      </c>
      <c r="AQ1356">
        <f>SUM(AQ1346:AQ1354)</f>
        <v/>
      </c>
      <c r="AR1356">
        <f>SUM(AR1346:AR1354)</f>
        <v/>
      </c>
      <c r="AT1356">
        <f>SUM(AT1346:AT1354)</f>
        <v/>
      </c>
      <c r="AU1356">
        <f>SUM(AU1346:AU1354)</f>
        <v/>
      </c>
      <c r="AV1356">
        <f>SUM(AV1346:AV1354)</f>
        <v/>
      </c>
    </row>
    <row r="1357">
      <c r="A1357" t="inlineStr">
        <is>
          <t>Sum check</t>
        </is>
      </c>
      <c r="I1357">
        <f>I1356-I1355</f>
        <v/>
      </c>
      <c r="N1357">
        <f>N1356-N1355</f>
        <v/>
      </c>
      <c r="S1357">
        <f>S1356-S1355</f>
        <v/>
      </c>
      <c r="X1357">
        <f>X1356-X1355</f>
        <v/>
      </c>
      <c r="AC1357">
        <f>AC1356-AC1355</f>
        <v/>
      </c>
      <c r="AH1357">
        <f>AH1356-AH1355</f>
        <v/>
      </c>
      <c r="AM1357">
        <f>AM1356-AM1355</f>
        <v/>
      </c>
      <c r="AP1357">
        <f>AP1356-AP1355</f>
        <v/>
      </c>
      <c r="AQ1357">
        <f>AQ1356-AQ1355</f>
        <v/>
      </c>
      <c r="AR1357">
        <f>AR1356-AR1355</f>
        <v/>
      </c>
      <c r="AT1357">
        <f>AT1356-AT1355</f>
        <v/>
      </c>
      <c r="AU1357">
        <f>AU1356-AU1355</f>
        <v/>
      </c>
      <c r="AV1357">
        <f>AV1356-AV1355</f>
        <v/>
      </c>
    </row>
    <row r="1359">
      <c r="A1359" t="inlineStr">
        <is>
          <t>Days in period</t>
        </is>
      </c>
      <c r="C1359" t="inlineStr">
        <is>
          <t>Actual</t>
        </is>
      </c>
      <c r="D1359" t="inlineStr">
        <is>
          <t>QQQQ</t>
        </is>
      </c>
      <c r="AP1359" t="n">
        <v>91</v>
      </c>
      <c r="AQ1359" t="n">
        <v>92</v>
      </c>
      <c r="AR1359" t="n">
        <v>92</v>
      </c>
      <c r="AT1359" t="n">
        <v>90</v>
      </c>
      <c r="AU1359" t="n">
        <v>91</v>
      </c>
    </row>
    <row r="1360">
      <c r="A1360" t="inlineStr">
        <is>
          <t>Average daily cash burn</t>
        </is>
      </c>
      <c r="C1360" t="inlineStr">
        <is>
          <t>Million</t>
        </is>
      </c>
      <c r="D1360" t="inlineStr">
        <is>
          <t>QQQQ</t>
        </is>
      </c>
      <c r="AP1360" t="n">
        <v>-58</v>
      </c>
      <c r="AQ1360" t="n">
        <v>-44</v>
      </c>
      <c r="AR1360" t="n">
        <v>-30</v>
      </c>
      <c r="AT1360" t="n">
        <v>-27</v>
      </c>
      <c r="AU1360" t="n">
        <v>1</v>
      </c>
    </row>
    <row r="1362">
      <c r="A1362" t="inlineStr">
        <is>
          <t>Increase/decrease in flying in April and May 2020 (%)</t>
        </is>
      </c>
      <c r="C1362" t="inlineStr">
        <is>
          <t>Percent</t>
        </is>
      </c>
      <c r="D1362" t="inlineStr">
        <is>
          <t>QQQQ</t>
        </is>
      </c>
      <c r="AO1362" t="n">
        <v>-80</v>
      </c>
    </row>
    <row r="1363">
      <c r="A1363" t="inlineStr">
        <is>
          <t>Increase/decrease in flying in June 2020 (%)</t>
        </is>
      </c>
      <c r="C1363" t="inlineStr">
        <is>
          <t>Percent</t>
        </is>
      </c>
      <c r="D1363" t="inlineStr">
        <is>
          <t>QQQQ</t>
        </is>
      </c>
      <c r="AO1363" t="n">
        <v>-70</v>
      </c>
    </row>
    <row r="1364">
      <c r="A1364" t="inlineStr">
        <is>
          <t>Capacity increased/ decreased year-over-year</t>
        </is>
      </c>
      <c r="C1364" t="inlineStr">
        <is>
          <t>Percent</t>
        </is>
      </c>
      <c r="D1364" t="inlineStr">
        <is>
          <t>QQQQ</t>
        </is>
      </c>
      <c r="AP1364" t="n">
        <v>-76</v>
      </c>
      <c r="AQ1364" t="n">
        <v>-59</v>
      </c>
      <c r="AR1364" t="n">
        <v>-50</v>
      </c>
      <c r="AT1364" t="n">
        <v>-39.2</v>
      </c>
      <c r="AU1364" t="n">
        <v>-24.6</v>
      </c>
      <c r="AV1364" t="n">
        <v>-19.4</v>
      </c>
      <c r="AW1364" t="n">
        <v>-24.7</v>
      </c>
      <c r="AY1364" t="n">
        <v>-10.7</v>
      </c>
      <c r="AZ1364" t="n">
        <v>-8.5</v>
      </c>
    </row>
    <row r="1365">
      <c r="A1365" t="inlineStr">
        <is>
          <t>Flying expected to increased/ decreased year-over-year</t>
        </is>
      </c>
      <c r="C1365" t="inlineStr">
        <is>
          <t>Percent</t>
        </is>
      </c>
      <c r="D1365" t="inlineStr">
        <is>
          <t>QQQQ</t>
        </is>
      </c>
      <c r="AP1365" t="n">
        <v>-60</v>
      </c>
      <c r="AQ1365" t="n">
        <v>-50</v>
      </c>
    </row>
    <row r="1366">
      <c r="A1366" t="inlineStr">
        <is>
          <t>Domestic capacity</t>
        </is>
      </c>
      <c r="C1366" t="inlineStr">
        <is>
          <t>Percent</t>
        </is>
      </c>
      <c r="D1366" t="inlineStr">
        <is>
          <t>QQQQ</t>
        </is>
      </c>
      <c r="AR1366" t="n">
        <v>-41</v>
      </c>
      <c r="AT1366" t="n">
        <v>-36.8</v>
      </c>
      <c r="AU1366" t="n">
        <v>-12.8</v>
      </c>
      <c r="AV1366" t="n">
        <v>-4.7</v>
      </c>
      <c r="AW1366" t="n">
        <v>-14.5</v>
      </c>
      <c r="AY1366" t="n">
        <v>-7.5</v>
      </c>
      <c r="AZ1366" t="n">
        <v>-6.6</v>
      </c>
    </row>
    <row r="1367">
      <c r="A1367" t="inlineStr">
        <is>
          <t>Long-haul international capacity (%)</t>
        </is>
      </c>
      <c r="C1367" t="inlineStr">
        <is>
          <t>Percent</t>
        </is>
      </c>
      <c r="D1367" t="inlineStr">
        <is>
          <t>QQQQ</t>
        </is>
      </c>
      <c r="AQ1367" t="n">
        <v>-75</v>
      </c>
      <c r="AR1367" t="n">
        <v>-68</v>
      </c>
      <c r="AT1367" t="n">
        <v>-45.1</v>
      </c>
      <c r="AV1367" t="n">
        <v>-45.9</v>
      </c>
    </row>
    <row r="1368">
      <c r="A1368" t="inlineStr">
        <is>
          <t>International capacity</t>
        </is>
      </c>
      <c r="C1368" t="inlineStr">
        <is>
          <t>Percent</t>
        </is>
      </c>
      <c r="D1368" t="inlineStr">
        <is>
          <t>QQQQ</t>
        </is>
      </c>
      <c r="AW1368" t="n">
        <v>-44.9</v>
      </c>
      <c r="AY1368" t="n">
        <v>-17.4</v>
      </c>
      <c r="AZ1368" t="n">
        <v>-12.1</v>
      </c>
    </row>
    <row r="1370">
      <c r="A1370" t="inlineStr">
        <is>
          <t>Segmental breakdown</t>
        </is>
      </c>
    </row>
    <row r="1371">
      <c r="A1371" t="inlineStr">
        <is>
          <t>Combined Operating Statistics</t>
        </is>
      </c>
    </row>
    <row r="1372">
      <c r="A1372" t="inlineStr">
        <is>
          <t>American Airlines</t>
        </is>
      </c>
    </row>
    <row r="1373">
      <c r="A1373" t="inlineStr">
        <is>
          <t>Mainline</t>
        </is>
      </c>
    </row>
    <row r="1374">
      <c r="A1374" t="inlineStr">
        <is>
          <t xml:space="preserve">Revenue passenger miles </t>
        </is>
      </c>
      <c r="C1374" t="inlineStr">
        <is>
          <t>Million</t>
        </is>
      </c>
      <c r="D1374" t="inlineStr">
        <is>
          <t>QQQQ</t>
        </is>
      </c>
      <c r="I1374" t="n">
        <v>31345</v>
      </c>
    </row>
    <row r="1375">
      <c r="A1375" t="inlineStr">
        <is>
          <t>Available seat miles (ASM)</t>
        </is>
      </c>
      <c r="C1375" t="inlineStr">
        <is>
          <t>Million</t>
        </is>
      </c>
      <c r="D1375" t="inlineStr">
        <is>
          <t>QQQQ</t>
        </is>
      </c>
      <c r="I1375" t="n">
        <v>38302</v>
      </c>
    </row>
    <row r="1376">
      <c r="A1376" t="inlineStr">
        <is>
          <t>Passenger load factor (%)</t>
        </is>
      </c>
      <c r="C1376" t="inlineStr">
        <is>
          <t>Percent</t>
        </is>
      </c>
      <c r="D1376" t="inlineStr">
        <is>
          <t>QQQQ</t>
        </is>
      </c>
      <c r="I1376" t="n">
        <v>81.8</v>
      </c>
    </row>
    <row r="1377">
      <c r="A1377" t="inlineStr">
        <is>
          <t>Yield (cents)</t>
        </is>
      </c>
      <c r="C1377" t="inlineStr">
        <is>
          <t>Actual</t>
        </is>
      </c>
      <c r="D1377" t="inlineStr">
        <is>
          <t>QQQQ</t>
        </is>
      </c>
      <c r="I1377" t="n">
        <v>15.44</v>
      </c>
    </row>
    <row r="1378">
      <c r="A1378" t="inlineStr">
        <is>
          <t>Passenger revenue per ASM (cents)</t>
        </is>
      </c>
      <c r="C1378" t="inlineStr">
        <is>
          <t>Actual</t>
        </is>
      </c>
      <c r="D1378" t="inlineStr">
        <is>
          <t>QQQQ</t>
        </is>
      </c>
      <c r="I1378" t="n">
        <v>12.63</v>
      </c>
    </row>
    <row r="1379">
      <c r="A1379" t="inlineStr">
        <is>
          <t>Passenger enplanement</t>
        </is>
      </c>
      <c r="C1379" t="inlineStr">
        <is>
          <t>Thousand</t>
        </is>
      </c>
      <c r="D1379" t="inlineStr">
        <is>
          <t>QQQQ</t>
        </is>
      </c>
      <c r="I1379" t="n">
        <v>21274</v>
      </c>
    </row>
    <row r="1380">
      <c r="A1380" t="inlineStr">
        <is>
          <t>Departures</t>
        </is>
      </c>
      <c r="C1380" t="inlineStr">
        <is>
          <t>Thousand</t>
        </is>
      </c>
      <c r="D1380" t="inlineStr">
        <is>
          <t>QQQQ</t>
        </is>
      </c>
      <c r="I1380" t="n">
        <v>168</v>
      </c>
    </row>
    <row r="1381">
      <c r="A1381" t="inlineStr">
        <is>
          <t>Aircraft at end of period</t>
        </is>
      </c>
      <c r="C1381" t="inlineStr">
        <is>
          <t>Actual</t>
        </is>
      </c>
      <c r="D1381" t="inlineStr">
        <is>
          <t>QQQQ</t>
        </is>
      </c>
      <c r="I1381" t="n">
        <v>622</v>
      </c>
    </row>
    <row r="1382">
      <c r="A1382" t="inlineStr">
        <is>
          <t>Block hours</t>
        </is>
      </c>
      <c r="C1382" t="inlineStr">
        <is>
          <t>Thousand</t>
        </is>
      </c>
      <c r="D1382" t="inlineStr">
        <is>
          <t>QQQQ</t>
        </is>
      </c>
      <c r="I1382" t="n">
        <v>544</v>
      </c>
    </row>
    <row r="1383">
      <c r="A1383" t="inlineStr">
        <is>
          <t>Average stage length (miles)</t>
        </is>
      </c>
      <c r="C1383" t="inlineStr">
        <is>
          <t xml:space="preserve">Actual </t>
        </is>
      </c>
      <c r="D1383" t="inlineStr">
        <is>
          <t>QQQQ</t>
        </is>
      </c>
      <c r="I1383" t="n">
        <v>1316</v>
      </c>
    </row>
    <row r="1384">
      <c r="A1384" t="inlineStr">
        <is>
          <t>Fuel consumption (gallons in millions)</t>
        </is>
      </c>
      <c r="C1384" t="inlineStr">
        <is>
          <t>Million</t>
        </is>
      </c>
      <c r="D1384" t="inlineStr">
        <is>
          <t>QQQQ</t>
        </is>
      </c>
      <c r="I1384" t="n">
        <v>606</v>
      </c>
    </row>
    <row r="1385">
      <c r="A1385" t="inlineStr">
        <is>
          <t>Average aircraft fuel price including related taxes (dollar per gallon)</t>
        </is>
      </c>
      <c r="C1385" t="inlineStr">
        <is>
          <t>Dollar</t>
        </is>
      </c>
      <c r="D1385" t="inlineStr">
        <is>
          <t>QQQQ</t>
        </is>
      </c>
      <c r="I1385" t="n">
        <v>3.08</v>
      </c>
    </row>
    <row r="1386">
      <c r="A1386" t="inlineStr">
        <is>
          <t>Full-time equivalent employees at end of period</t>
        </is>
      </c>
      <c r="C1386" t="inlineStr">
        <is>
          <t>Actual</t>
        </is>
      </c>
      <c r="D1386" t="inlineStr">
        <is>
          <t>QQQQ</t>
        </is>
      </c>
      <c r="I1386" t="n">
        <v>59400</v>
      </c>
    </row>
    <row r="1387">
      <c r="A1387" t="inlineStr">
        <is>
          <t>Operating cost per ASM (cents)</t>
        </is>
      </c>
      <c r="C1387" t="inlineStr">
        <is>
          <t>Actual</t>
        </is>
      </c>
      <c r="D1387" t="inlineStr">
        <is>
          <t>QQQQ</t>
        </is>
      </c>
      <c r="I1387" t="n">
        <v>14.01</v>
      </c>
    </row>
    <row r="1388">
      <c r="A1388" t="inlineStr">
        <is>
          <t>Operating cost per ASM excluding special items (cents)</t>
        </is>
      </c>
      <c r="C1388" t="inlineStr">
        <is>
          <t>Actual</t>
        </is>
      </c>
      <c r="D1388" t="inlineStr">
        <is>
          <t>QQQQ</t>
        </is>
      </c>
      <c r="I1388" t="n">
        <v>13.53</v>
      </c>
    </row>
    <row r="1389">
      <c r="A1389" t="inlineStr">
        <is>
          <t>Operating cost per ASM excluding special items and fuel (cents)</t>
        </is>
      </c>
      <c r="C1389" t="inlineStr">
        <is>
          <t>Actual</t>
        </is>
      </c>
      <c r="D1389" t="inlineStr">
        <is>
          <t>QQQQ</t>
        </is>
      </c>
      <c r="I1389" t="n">
        <v>8.66</v>
      </c>
    </row>
    <row r="1390">
      <c r="A1390" t="inlineStr">
        <is>
          <t>Operating cost per ASM excluding special items, fuel and profit sharing (cents)</t>
        </is>
      </c>
      <c r="C1390" t="inlineStr">
        <is>
          <t>Actual</t>
        </is>
      </c>
      <c r="D1390" t="inlineStr">
        <is>
          <t>QQQQ</t>
        </is>
      </c>
      <c r="I1390" t="n">
        <v>8.609999999999999</v>
      </c>
    </row>
    <row r="1392">
      <c r="A1392" t="inlineStr">
        <is>
          <t>Regional</t>
        </is>
      </c>
    </row>
    <row r="1393">
      <c r="A1393" t="inlineStr">
        <is>
          <t xml:space="preserve">Revenue passenger miles </t>
        </is>
      </c>
      <c r="C1393" t="inlineStr">
        <is>
          <t>Million</t>
        </is>
      </c>
      <c r="D1393" t="inlineStr">
        <is>
          <t>QQQQ</t>
        </is>
      </c>
      <c r="I1393" t="n">
        <v>2660</v>
      </c>
    </row>
    <row r="1394">
      <c r="A1394" t="inlineStr">
        <is>
          <t>Available seat miles (ASM)</t>
        </is>
      </c>
      <c r="C1394" t="inlineStr">
        <is>
          <t>Million</t>
        </is>
      </c>
      <c r="D1394" t="inlineStr">
        <is>
          <t>QQQQ</t>
        </is>
      </c>
      <c r="I1394" t="n">
        <v>3471</v>
      </c>
    </row>
    <row r="1395">
      <c r="A1395" t="inlineStr">
        <is>
          <t>Passenger load factor (%)</t>
        </is>
      </c>
      <c r="C1395" t="inlineStr">
        <is>
          <t>Percent</t>
        </is>
      </c>
      <c r="D1395" t="inlineStr">
        <is>
          <t>QQQQ</t>
        </is>
      </c>
      <c r="I1395" t="n">
        <v>76.59999999999999</v>
      </c>
    </row>
    <row r="1396">
      <c r="A1396" t="inlineStr">
        <is>
          <t>Yield (cents)</t>
        </is>
      </c>
      <c r="C1396" t="inlineStr">
        <is>
          <t>Actual</t>
        </is>
      </c>
      <c r="D1396" t="inlineStr">
        <is>
          <t>QQQQ</t>
        </is>
      </c>
      <c r="I1396" t="n">
        <v>27.44</v>
      </c>
    </row>
    <row r="1397">
      <c r="A1397" t="inlineStr">
        <is>
          <t>Passenger revenue per ASM (cents)</t>
        </is>
      </c>
      <c r="C1397" t="inlineStr">
        <is>
          <t>Actual</t>
        </is>
      </c>
      <c r="D1397" t="inlineStr">
        <is>
          <t>QQQQ</t>
        </is>
      </c>
      <c r="I1397" t="n">
        <v>21.03</v>
      </c>
    </row>
    <row r="1398">
      <c r="A1398" t="inlineStr">
        <is>
          <t>Passenger enplanement</t>
        </is>
      </c>
      <c r="C1398" t="inlineStr">
        <is>
          <t>Thousand</t>
        </is>
      </c>
      <c r="D1398" t="inlineStr">
        <is>
          <t>QQQQ</t>
        </is>
      </c>
      <c r="I1398" t="n">
        <v>5497</v>
      </c>
    </row>
    <row r="1399">
      <c r="A1399" t="inlineStr">
        <is>
          <t>Aircraft at end of period</t>
        </is>
      </c>
      <c r="C1399" t="inlineStr">
        <is>
          <t>Actual</t>
        </is>
      </c>
      <c r="D1399" t="inlineStr">
        <is>
          <t>QQQQ</t>
        </is>
      </c>
      <c r="I1399" t="n">
        <v>280</v>
      </c>
    </row>
    <row r="1400">
      <c r="A1400" t="inlineStr">
        <is>
          <t>Fuel consumption (gallons in millions)</t>
        </is>
      </c>
      <c r="C1400" t="inlineStr">
        <is>
          <t>Million</t>
        </is>
      </c>
      <c r="D1400" t="inlineStr">
        <is>
          <t>QQQQ</t>
        </is>
      </c>
      <c r="I1400" t="n">
        <v>85</v>
      </c>
    </row>
    <row r="1401">
      <c r="A1401" t="inlineStr">
        <is>
          <t>Average aircraft fuel price including related taxes (dollars per gallon)</t>
        </is>
      </c>
      <c r="C1401" t="inlineStr">
        <is>
          <t>Dollar</t>
        </is>
      </c>
      <c r="D1401" t="inlineStr">
        <is>
          <t>QQQQ</t>
        </is>
      </c>
      <c r="I1401" t="n">
        <v>3.08</v>
      </c>
    </row>
    <row r="1402">
      <c r="A1402" t="inlineStr">
        <is>
          <t>Operating cost per ASM (cents)</t>
        </is>
      </c>
      <c r="C1402" t="inlineStr">
        <is>
          <t>Actual</t>
        </is>
      </c>
      <c r="D1402" t="inlineStr">
        <is>
          <t>QQQQ</t>
        </is>
      </c>
      <c r="I1402" t="n">
        <v>22.4</v>
      </c>
    </row>
    <row r="1403">
      <c r="A1403" t="inlineStr">
        <is>
          <t>Operating cost per ASM excluding special items (cents)</t>
        </is>
      </c>
      <c r="C1403" t="inlineStr">
        <is>
          <t>Actual</t>
        </is>
      </c>
      <c r="D1403" t="inlineStr">
        <is>
          <t>QQQQ</t>
        </is>
      </c>
      <c r="I1403" t="n">
        <v>22.25</v>
      </c>
    </row>
    <row r="1404">
      <c r="A1404" t="inlineStr">
        <is>
          <t>Operating cost per ASM excluding special items and fuel (cents)</t>
        </is>
      </c>
      <c r="C1404" t="inlineStr">
        <is>
          <t>Actual</t>
        </is>
      </c>
      <c r="D1404" t="inlineStr">
        <is>
          <t>QQQQ</t>
        </is>
      </c>
      <c r="I1404" t="n">
        <v>14.73</v>
      </c>
    </row>
    <row r="1406">
      <c r="A1406" t="inlineStr">
        <is>
          <t>Total Mainline &amp; Regional</t>
        </is>
      </c>
    </row>
    <row r="1407">
      <c r="A1407" t="inlineStr">
        <is>
          <t xml:space="preserve">Revenue passenger miles </t>
        </is>
      </c>
      <c r="C1407" t="inlineStr">
        <is>
          <t>Million</t>
        </is>
      </c>
      <c r="D1407" t="inlineStr">
        <is>
          <t>QQQQ</t>
        </is>
      </c>
      <c r="I1407" t="n">
        <v>34005</v>
      </c>
    </row>
    <row r="1408">
      <c r="A1408" t="inlineStr">
        <is>
          <t>Revenue passenger miles -c</t>
        </is>
      </c>
      <c r="I1408">
        <f>I1374+I1393</f>
        <v/>
      </c>
      <c r="N1408">
        <f>N1374+N1393</f>
        <v/>
      </c>
      <c r="S1408">
        <f>S1374+S1393</f>
        <v/>
      </c>
      <c r="X1408">
        <f>X1374+X1393</f>
        <v/>
      </c>
      <c r="AC1408">
        <f>AC1374+AC1393</f>
        <v/>
      </c>
      <c r="AH1408">
        <f>AH1374+AH1393</f>
        <v/>
      </c>
      <c r="AM1408">
        <f>AM1374+AM1393</f>
        <v/>
      </c>
      <c r="AR1408">
        <f>AR1374+AR1393</f>
        <v/>
      </c>
      <c r="AV1408">
        <f>AV1374+AV1393</f>
        <v/>
      </c>
    </row>
    <row r="1409">
      <c r="A1409" t="inlineStr">
        <is>
          <t>Sum check</t>
        </is>
      </c>
      <c r="I1409">
        <f>I1407-I1408</f>
        <v/>
      </c>
      <c r="N1409">
        <f>N1407-N1408</f>
        <v/>
      </c>
      <c r="S1409">
        <f>S1407-S1408</f>
        <v/>
      </c>
      <c r="X1409">
        <f>X1407-X1408</f>
        <v/>
      </c>
      <c r="AC1409">
        <f>AC1407-AC1408</f>
        <v/>
      </c>
      <c r="AH1409">
        <f>AH1407-AH1408</f>
        <v/>
      </c>
      <c r="AM1409">
        <f>AM1407-AM1408</f>
        <v/>
      </c>
      <c r="AR1409">
        <f>AR1407-AR1408</f>
        <v/>
      </c>
      <c r="AV1409">
        <f>AV1407-AV1408</f>
        <v/>
      </c>
    </row>
    <row r="1411">
      <c r="A1411" t="inlineStr">
        <is>
          <t>Available seat miles (ASM)</t>
        </is>
      </c>
      <c r="C1411" t="inlineStr">
        <is>
          <t>Million</t>
        </is>
      </c>
      <c r="D1411" t="inlineStr">
        <is>
          <t>QQQQ</t>
        </is>
      </c>
      <c r="I1411" t="n">
        <v>41773</v>
      </c>
    </row>
    <row r="1412">
      <c r="A1412" t="inlineStr">
        <is>
          <t>Available seat miles (ASM)-c</t>
        </is>
      </c>
      <c r="I1412">
        <f>I1375+I1394</f>
        <v/>
      </c>
      <c r="N1412">
        <f>N1375+N1394</f>
        <v/>
      </c>
      <c r="S1412">
        <f>S1375+S1394</f>
        <v/>
      </c>
      <c r="X1412">
        <f>X1375+X1394</f>
        <v/>
      </c>
      <c r="AC1412">
        <f>AC1375+AC1394</f>
        <v/>
      </c>
      <c r="AH1412">
        <f>AH1375+AH1394</f>
        <v/>
      </c>
      <c r="AM1412">
        <f>AM1375+AM1394</f>
        <v/>
      </c>
      <c r="AR1412">
        <f>AR1375+AR1394</f>
        <v/>
      </c>
      <c r="AV1412">
        <f>AV1375+AV1394</f>
        <v/>
      </c>
    </row>
    <row r="1413">
      <c r="A1413" t="inlineStr">
        <is>
          <t>Sum check</t>
        </is>
      </c>
      <c r="I1413">
        <f>I1411-I1412</f>
        <v/>
      </c>
      <c r="N1413">
        <f>N1411-N1412</f>
        <v/>
      </c>
      <c r="S1413">
        <f>S1411-S1412</f>
        <v/>
      </c>
      <c r="X1413">
        <f>X1411-X1412</f>
        <v/>
      </c>
      <c r="AC1413">
        <f>AC1411-AC1412</f>
        <v/>
      </c>
      <c r="AH1413">
        <f>AH1411-AH1412</f>
        <v/>
      </c>
      <c r="AM1413">
        <f>AM1411-AM1412</f>
        <v/>
      </c>
      <c r="AR1413">
        <f>AR1411-AR1412</f>
        <v/>
      </c>
      <c r="AV1413">
        <f>AV1411-AV1412</f>
        <v/>
      </c>
    </row>
    <row r="1415">
      <c r="A1415" t="inlineStr">
        <is>
          <t>Cargo ton miles</t>
        </is>
      </c>
      <c r="C1415" t="inlineStr">
        <is>
          <t>Million</t>
        </is>
      </c>
      <c r="D1415" t="inlineStr">
        <is>
          <t>QQQQ</t>
        </is>
      </c>
      <c r="I1415" t="n">
        <v>497</v>
      </c>
    </row>
    <row r="1416">
      <c r="A1416" t="inlineStr">
        <is>
          <t>Passenger load factor (%)</t>
        </is>
      </c>
      <c r="C1416" t="inlineStr">
        <is>
          <t>Percent</t>
        </is>
      </c>
      <c r="D1416" t="inlineStr">
        <is>
          <t>QQQQ</t>
        </is>
      </c>
      <c r="I1416" t="n">
        <v>81.40000000000001</v>
      </c>
    </row>
    <row r="1417">
      <c r="A1417" t="inlineStr">
        <is>
          <t>Yield (cents)</t>
        </is>
      </c>
      <c r="C1417" t="inlineStr">
        <is>
          <t>Actual</t>
        </is>
      </c>
      <c r="D1417" t="inlineStr">
        <is>
          <t>QQQQ</t>
        </is>
      </c>
      <c r="I1417" t="n">
        <v>16.38</v>
      </c>
    </row>
    <row r="1418">
      <c r="A1418" t="inlineStr">
        <is>
          <t>Passenger revenue per ASM (cents)</t>
        </is>
      </c>
      <c r="C1418" t="inlineStr">
        <is>
          <t>Actual</t>
        </is>
      </c>
      <c r="D1418" t="inlineStr">
        <is>
          <t>QQQQ</t>
        </is>
      </c>
      <c r="I1418" t="n">
        <v>13.33</v>
      </c>
    </row>
    <row r="1419">
      <c r="A1419" t="inlineStr">
        <is>
          <t>Total revenue per ASM (cents)</t>
        </is>
      </c>
      <c r="C1419" t="inlineStr">
        <is>
          <t>Actual</t>
        </is>
      </c>
      <c r="D1419" t="inlineStr">
        <is>
          <t>QQQQ</t>
        </is>
      </c>
      <c r="I1419" t="n">
        <v>15.41</v>
      </c>
    </row>
    <row r="1420">
      <c r="A1420" t="inlineStr">
        <is>
          <t>Cargo yield per ton mile (cents)</t>
        </is>
      </c>
      <c r="C1420" t="inlineStr">
        <is>
          <t>Actual</t>
        </is>
      </c>
      <c r="D1420" t="inlineStr">
        <is>
          <t>QQQQ</t>
        </is>
      </c>
      <c r="I1420" t="n">
        <v>37.48</v>
      </c>
    </row>
    <row r="1421">
      <c r="A1421" t="inlineStr">
        <is>
          <t>Passenger enplanement</t>
        </is>
      </c>
      <c r="C1421" t="inlineStr">
        <is>
          <t>Thousand</t>
        </is>
      </c>
      <c r="D1421" t="inlineStr">
        <is>
          <t>QQQQ</t>
        </is>
      </c>
      <c r="I1421" t="n">
        <v>26771</v>
      </c>
    </row>
    <row r="1422">
      <c r="A1422" t="inlineStr">
        <is>
          <t>Aircraft at end of period</t>
        </is>
      </c>
      <c r="C1422" t="inlineStr">
        <is>
          <t>Actual</t>
        </is>
      </c>
      <c r="D1422" t="inlineStr">
        <is>
          <t>QQQQ</t>
        </is>
      </c>
      <c r="I1422" t="n">
        <v>902</v>
      </c>
    </row>
    <row r="1423">
      <c r="A1423" t="inlineStr">
        <is>
          <t>Fuel consumption (gallons in millions)</t>
        </is>
      </c>
      <c r="C1423" t="inlineStr">
        <is>
          <t>Million</t>
        </is>
      </c>
      <c r="D1423" t="inlineStr">
        <is>
          <t>QQQQ</t>
        </is>
      </c>
      <c r="I1423" t="n">
        <v>691</v>
      </c>
    </row>
    <row r="1424">
      <c r="A1424" t="inlineStr">
        <is>
          <t>Average aircraft fuel price including related taxes (dollar per gallon)</t>
        </is>
      </c>
      <c r="C1424" t="inlineStr">
        <is>
          <t>Dollar</t>
        </is>
      </c>
      <c r="D1424" t="inlineStr">
        <is>
          <t>QQQQ</t>
        </is>
      </c>
      <c r="I1424" t="n">
        <v>3.08</v>
      </c>
    </row>
    <row r="1425">
      <c r="A1425" t="inlineStr">
        <is>
          <t>Operating cost per ASM (cents)</t>
        </is>
      </c>
      <c r="C1425" t="inlineStr">
        <is>
          <t>Actual</t>
        </is>
      </c>
      <c r="D1425" t="inlineStr">
        <is>
          <t>QQQQ</t>
        </is>
      </c>
      <c r="I1425" t="n">
        <v>14.71</v>
      </c>
    </row>
    <row r="1426">
      <c r="A1426" t="inlineStr">
        <is>
          <t>Operating cost per ASM excluding special items (cents)</t>
        </is>
      </c>
      <c r="C1426" t="inlineStr">
        <is>
          <t>Actual</t>
        </is>
      </c>
      <c r="D1426" t="inlineStr">
        <is>
          <t>QQQQ</t>
        </is>
      </c>
      <c r="I1426" t="n">
        <v>14.26</v>
      </c>
    </row>
    <row r="1427">
      <c r="A1427" t="inlineStr">
        <is>
          <t>Operating cost per ASM excluding special items and fuel (cents)</t>
        </is>
      </c>
      <c r="C1427" t="inlineStr">
        <is>
          <t>Actual</t>
        </is>
      </c>
      <c r="D1427" t="inlineStr">
        <is>
          <t>QQQQ</t>
        </is>
      </c>
      <c r="I1427" t="n">
        <v>9.17</v>
      </c>
    </row>
    <row r="1428">
      <c r="A1428" t="inlineStr">
        <is>
          <t>Operating cost per ASM excluding special items, fuel and profit sharing (cents)</t>
        </is>
      </c>
      <c r="C1428" t="inlineStr">
        <is>
          <t>Actual</t>
        </is>
      </c>
      <c r="D1428" t="inlineStr">
        <is>
          <t>QQQQ</t>
        </is>
      </c>
      <c r="I1428" t="n">
        <v>9.119999999999999</v>
      </c>
    </row>
    <row r="1430">
      <c r="A1430" t="inlineStr">
        <is>
          <t>US Airways</t>
        </is>
      </c>
    </row>
    <row r="1431">
      <c r="A1431" t="inlineStr">
        <is>
          <t>Mainline</t>
        </is>
      </c>
    </row>
    <row r="1432">
      <c r="A1432" t="inlineStr">
        <is>
          <t xml:space="preserve">Revenue passenger miles </t>
        </is>
      </c>
      <c r="C1432" t="inlineStr">
        <is>
          <t>Million</t>
        </is>
      </c>
      <c r="D1432" t="inlineStr">
        <is>
          <t>QQQQ</t>
        </is>
      </c>
      <c r="I1432" t="n">
        <v>15544</v>
      </c>
    </row>
    <row r="1433">
      <c r="A1433" t="inlineStr">
        <is>
          <t>Available seat miles (ASM)</t>
        </is>
      </c>
      <c r="C1433" t="inlineStr">
        <is>
          <t>Million</t>
        </is>
      </c>
      <c r="D1433" t="inlineStr">
        <is>
          <t>QQQQ</t>
        </is>
      </c>
      <c r="I1433" t="n">
        <v>18707</v>
      </c>
    </row>
    <row r="1434">
      <c r="A1434" t="inlineStr">
        <is>
          <t>Passenger load factor (%)</t>
        </is>
      </c>
      <c r="C1434" t="inlineStr">
        <is>
          <t>Percent</t>
        </is>
      </c>
      <c r="D1434" t="inlineStr">
        <is>
          <t>QQQQ</t>
        </is>
      </c>
      <c r="I1434" t="n">
        <v>83.09999999999999</v>
      </c>
    </row>
    <row r="1435">
      <c r="A1435" t="inlineStr">
        <is>
          <t>Yield (cents)</t>
        </is>
      </c>
      <c r="C1435" t="inlineStr">
        <is>
          <t>Actual</t>
        </is>
      </c>
      <c r="D1435" t="inlineStr">
        <is>
          <t>QQQQ</t>
        </is>
      </c>
      <c r="I1435" t="n">
        <v>14.94</v>
      </c>
    </row>
    <row r="1436">
      <c r="A1436" t="inlineStr">
        <is>
          <t>Passenger revenue per ASM (cents)</t>
        </is>
      </c>
      <c r="C1436" t="inlineStr">
        <is>
          <t>Actual</t>
        </is>
      </c>
      <c r="D1436" t="inlineStr">
        <is>
          <t>QQQQ</t>
        </is>
      </c>
      <c r="I1436" t="n">
        <v>12.41</v>
      </c>
    </row>
    <row r="1437">
      <c r="A1437" t="inlineStr">
        <is>
          <t>Passenger enplanement</t>
        </is>
      </c>
      <c r="C1437" t="inlineStr">
        <is>
          <t>Thousand</t>
        </is>
      </c>
      <c r="D1437" t="inlineStr">
        <is>
          <t>QQQQ</t>
        </is>
      </c>
      <c r="I1437" t="n">
        <v>13965</v>
      </c>
    </row>
    <row r="1438">
      <c r="A1438" t="inlineStr">
        <is>
          <t>Departures</t>
        </is>
      </c>
      <c r="C1438" t="inlineStr">
        <is>
          <t>Thousand</t>
        </is>
      </c>
      <c r="D1438" t="inlineStr">
        <is>
          <t>QQQQ</t>
        </is>
      </c>
      <c r="I1438" t="n">
        <v>113</v>
      </c>
    </row>
    <row r="1439">
      <c r="A1439" t="inlineStr">
        <is>
          <t>Aircraft at end of period</t>
        </is>
      </c>
      <c r="C1439" t="inlineStr">
        <is>
          <t>Actual</t>
        </is>
      </c>
      <c r="D1439" t="inlineStr">
        <is>
          <t>QQQQ</t>
        </is>
      </c>
      <c r="I1439" t="n">
        <v>343</v>
      </c>
    </row>
    <row r="1440">
      <c r="A1440" t="inlineStr">
        <is>
          <t>Block hours</t>
        </is>
      </c>
      <c r="C1440" t="inlineStr">
        <is>
          <t>Thousand</t>
        </is>
      </c>
      <c r="D1440" t="inlineStr">
        <is>
          <t>QQQQ</t>
        </is>
      </c>
      <c r="I1440" t="n">
        <v>302</v>
      </c>
    </row>
    <row r="1441">
      <c r="A1441" t="inlineStr">
        <is>
          <t>Average stage length (miles)</t>
        </is>
      </c>
      <c r="C1441" t="inlineStr">
        <is>
          <t xml:space="preserve">Actual </t>
        </is>
      </c>
      <c r="D1441" t="inlineStr">
        <is>
          <t>QQQQ</t>
        </is>
      </c>
      <c r="I1441" t="n">
        <v>988</v>
      </c>
    </row>
    <row r="1442">
      <c r="A1442" t="inlineStr">
        <is>
          <t>Fuel consumption (gallons in millions)</t>
        </is>
      </c>
      <c r="C1442" t="inlineStr">
        <is>
          <t>Million</t>
        </is>
      </c>
      <c r="D1442" t="inlineStr">
        <is>
          <t>QQQQ</t>
        </is>
      </c>
      <c r="I1442" t="n">
        <v>276</v>
      </c>
    </row>
    <row r="1443">
      <c r="A1443" t="inlineStr">
        <is>
          <t>Average aircraft fuel price including related taxes (dollar per gallon)</t>
        </is>
      </c>
      <c r="C1443" t="inlineStr">
        <is>
          <t>Dollar</t>
        </is>
      </c>
      <c r="D1443" t="inlineStr">
        <is>
          <t>QQQQ</t>
        </is>
      </c>
      <c r="I1443" t="n">
        <v>3.02</v>
      </c>
    </row>
    <row r="1444">
      <c r="A1444" t="inlineStr">
        <is>
          <t>Full-time equivalent employees at end of period</t>
        </is>
      </c>
      <c r="C1444" t="inlineStr">
        <is>
          <t>Actual</t>
        </is>
      </c>
      <c r="D1444" t="inlineStr">
        <is>
          <t>QQQQ</t>
        </is>
      </c>
      <c r="I1444" t="n">
        <v>32129</v>
      </c>
    </row>
    <row r="1445">
      <c r="A1445" t="inlineStr">
        <is>
          <t>Operating cost per ASM (cents)</t>
        </is>
      </c>
      <c r="C1445" t="inlineStr">
        <is>
          <t>Actual</t>
        </is>
      </c>
      <c r="D1445" t="inlineStr">
        <is>
          <t>QQQQ</t>
        </is>
      </c>
      <c r="I1445" t="n">
        <v>14.51</v>
      </c>
    </row>
    <row r="1446">
      <c r="A1446" t="inlineStr">
        <is>
          <t>Operating cost per ASM excluding special items (cents)</t>
        </is>
      </c>
      <c r="C1446" t="inlineStr">
        <is>
          <t>Actual</t>
        </is>
      </c>
      <c r="D1446" t="inlineStr">
        <is>
          <t>QQQQ</t>
        </is>
      </c>
      <c r="I1446" t="n">
        <v>12.84</v>
      </c>
    </row>
    <row r="1447">
      <c r="A1447" t="inlineStr">
        <is>
          <t>Operating cost per ASM excluding special items and fuel (cents)</t>
        </is>
      </c>
      <c r="C1447" t="inlineStr">
        <is>
          <t>Actual</t>
        </is>
      </c>
      <c r="D1447" t="inlineStr">
        <is>
          <t>QQQQ</t>
        </is>
      </c>
      <c r="I1447" t="n">
        <v>8.380000000000001</v>
      </c>
    </row>
    <row r="1448">
      <c r="A1448" t="inlineStr">
        <is>
          <t>Operating cost per ASM excluding special items, fuel and profit sharing (cents)</t>
        </is>
      </c>
      <c r="C1448" t="inlineStr">
        <is>
          <t>Actual</t>
        </is>
      </c>
      <c r="D1448" t="inlineStr">
        <is>
          <t>QQQQ</t>
        </is>
      </c>
      <c r="I1448" t="n">
        <v>8.23</v>
      </c>
    </row>
    <row r="1450">
      <c r="A1450" t="inlineStr">
        <is>
          <t>Regional</t>
        </is>
      </c>
    </row>
    <row r="1451">
      <c r="A1451" t="inlineStr">
        <is>
          <t xml:space="preserve">Revenue passenger miles </t>
        </is>
      </c>
      <c r="C1451" t="inlineStr">
        <is>
          <t>Million</t>
        </is>
      </c>
      <c r="D1451" t="inlineStr">
        <is>
          <t>QQQQ</t>
        </is>
      </c>
      <c r="I1451" t="n">
        <v>2707</v>
      </c>
    </row>
    <row r="1452">
      <c r="A1452" t="inlineStr">
        <is>
          <t>Available seat miles (ASM)</t>
        </is>
      </c>
      <c r="C1452" t="inlineStr">
        <is>
          <t>Million</t>
        </is>
      </c>
      <c r="D1452" t="inlineStr">
        <is>
          <t>QQQQ</t>
        </is>
      </c>
      <c r="I1452" t="n">
        <v>3477</v>
      </c>
    </row>
    <row r="1453">
      <c r="A1453" t="inlineStr">
        <is>
          <t>Passenger load factor (%)</t>
        </is>
      </c>
      <c r="C1453" t="inlineStr">
        <is>
          <t>Percent</t>
        </is>
      </c>
      <c r="D1453" t="inlineStr">
        <is>
          <t>QQQQ</t>
        </is>
      </c>
      <c r="I1453" t="n">
        <v>77.8</v>
      </c>
    </row>
    <row r="1454">
      <c r="A1454" t="inlineStr">
        <is>
          <t>Yield (cents)</t>
        </is>
      </c>
      <c r="C1454" t="inlineStr">
        <is>
          <t>Actual</t>
        </is>
      </c>
      <c r="D1454" t="inlineStr">
        <is>
          <t>QQQQ</t>
        </is>
      </c>
      <c r="I1454" t="n">
        <v>30.75</v>
      </c>
    </row>
    <row r="1455">
      <c r="A1455" t="inlineStr">
        <is>
          <t>Passenger revenue per ASM (cents)</t>
        </is>
      </c>
      <c r="C1455" t="inlineStr">
        <is>
          <t>Actual</t>
        </is>
      </c>
      <c r="D1455" t="inlineStr">
        <is>
          <t>QQQQ</t>
        </is>
      </c>
      <c r="I1455" t="n">
        <v>23.94</v>
      </c>
    </row>
    <row r="1456">
      <c r="A1456" t="inlineStr">
        <is>
          <t>Passenger enplanement</t>
        </is>
      </c>
      <c r="C1456" t="inlineStr">
        <is>
          <t>Thousand</t>
        </is>
      </c>
      <c r="D1456" t="inlineStr">
        <is>
          <t>QQQQ</t>
        </is>
      </c>
      <c r="I1456" t="n">
        <v>6974</v>
      </c>
    </row>
    <row r="1457">
      <c r="A1457" t="inlineStr">
        <is>
          <t>Aircraft at end of period</t>
        </is>
      </c>
      <c r="C1457" t="inlineStr">
        <is>
          <t>Actual</t>
        </is>
      </c>
      <c r="D1457" t="inlineStr">
        <is>
          <t>QQQQ</t>
        </is>
      </c>
      <c r="I1457" t="n">
        <v>278</v>
      </c>
    </row>
    <row r="1458">
      <c r="A1458" t="inlineStr">
        <is>
          <t>Fuel consumption (gallons in millions)</t>
        </is>
      </c>
      <c r="C1458" t="inlineStr">
        <is>
          <t>Million</t>
        </is>
      </c>
      <c r="D1458" t="inlineStr">
        <is>
          <t>QQQQ</t>
        </is>
      </c>
      <c r="I1458" t="n">
        <v>85</v>
      </c>
    </row>
    <row r="1459">
      <c r="A1459" t="inlineStr">
        <is>
          <t>Average aircraft fuel price including related taxes (dollars per gallon)</t>
        </is>
      </c>
      <c r="C1459" t="inlineStr">
        <is>
          <t>Dollar</t>
        </is>
      </c>
      <c r="D1459" t="inlineStr">
        <is>
          <t>QQQQ</t>
        </is>
      </c>
      <c r="I1459" t="n">
        <v>3.01</v>
      </c>
    </row>
    <row r="1460">
      <c r="A1460" t="inlineStr">
        <is>
          <t>Operating cost per ASM (cents)</t>
        </is>
      </c>
      <c r="C1460" t="inlineStr">
        <is>
          <t>Actual</t>
        </is>
      </c>
      <c r="D1460" t="inlineStr">
        <is>
          <t>QQQQ</t>
        </is>
      </c>
      <c r="I1460" t="n">
        <v>24.09</v>
      </c>
    </row>
    <row r="1461">
      <c r="A1461" t="inlineStr">
        <is>
          <t>Operating cost per ASM excluding special items (cents)</t>
        </is>
      </c>
      <c r="C1461" t="inlineStr">
        <is>
          <t>Actual</t>
        </is>
      </c>
      <c r="D1461" t="inlineStr">
        <is>
          <t>QQQQ</t>
        </is>
      </c>
      <c r="I1461" t="n">
        <v>24.09</v>
      </c>
    </row>
    <row r="1462">
      <c r="A1462" t="inlineStr">
        <is>
          <t>Operating cost per ASM excluding special items and fuel (cents)</t>
        </is>
      </c>
      <c r="C1462" t="inlineStr">
        <is>
          <t>Actual</t>
        </is>
      </c>
      <c r="D1462" t="inlineStr">
        <is>
          <t>QQQQ</t>
        </is>
      </c>
      <c r="I1462" t="n">
        <v>16.74</v>
      </c>
    </row>
    <row r="1464">
      <c r="A1464" t="inlineStr">
        <is>
          <t>Total Mainline &amp; Regional</t>
        </is>
      </c>
    </row>
    <row r="1465">
      <c r="A1465" t="inlineStr">
        <is>
          <t xml:space="preserve">Revenue passenger miles </t>
        </is>
      </c>
      <c r="C1465" t="inlineStr">
        <is>
          <t>Million</t>
        </is>
      </c>
      <c r="D1465" t="inlineStr">
        <is>
          <t>QQQQ</t>
        </is>
      </c>
      <c r="I1465" t="n">
        <v>18251</v>
      </c>
    </row>
    <row r="1466">
      <c r="A1466" t="inlineStr">
        <is>
          <t>Revenue passenger miles -c</t>
        </is>
      </c>
      <c r="I1466">
        <f>I1432+I1451</f>
        <v/>
      </c>
      <c r="N1466">
        <f>N1432+N1451</f>
        <v/>
      </c>
      <c r="S1466">
        <f>S1432+S1451</f>
        <v/>
      </c>
      <c r="X1466">
        <f>X1432+X1451</f>
        <v/>
      </c>
      <c r="AC1466">
        <f>AC1432+AC1451</f>
        <v/>
      </c>
      <c r="AH1466">
        <f>AH1432+AH1451</f>
        <v/>
      </c>
      <c r="AM1466">
        <f>AM1432+AM1451</f>
        <v/>
      </c>
      <c r="AR1466">
        <f>AR1432+AR1451</f>
        <v/>
      </c>
      <c r="AV1466">
        <f>AV1432+AV1451</f>
        <v/>
      </c>
    </row>
    <row r="1467">
      <c r="A1467" t="inlineStr">
        <is>
          <t>Sum check</t>
        </is>
      </c>
      <c r="I1467">
        <f>I1465-I1466</f>
        <v/>
      </c>
      <c r="N1467">
        <f>N1465-N1466</f>
        <v/>
      </c>
      <c r="S1467">
        <f>S1465-S1466</f>
        <v/>
      </c>
      <c r="X1467">
        <f>X1465-X1466</f>
        <v/>
      </c>
      <c r="AC1467">
        <f>AC1465-AC1466</f>
        <v/>
      </c>
      <c r="AH1467">
        <f>AH1465-AH1466</f>
        <v/>
      </c>
      <c r="AM1467">
        <f>AM1465-AM1466</f>
        <v/>
      </c>
      <c r="AR1467">
        <f>AR1465-AR1466</f>
        <v/>
      </c>
      <c r="AV1467">
        <f>AV1465-AV1466</f>
        <v/>
      </c>
    </row>
    <row r="1469">
      <c r="A1469" t="inlineStr">
        <is>
          <t>Available seat miles (ASM)</t>
        </is>
      </c>
      <c r="C1469" t="inlineStr">
        <is>
          <t>Million</t>
        </is>
      </c>
      <c r="D1469" t="inlineStr">
        <is>
          <t>QQQQ</t>
        </is>
      </c>
      <c r="I1469" t="n">
        <v>22184</v>
      </c>
    </row>
    <row r="1470">
      <c r="A1470" t="inlineStr">
        <is>
          <t>Available seat miles (ASM)-c</t>
        </is>
      </c>
      <c r="I1470">
        <f>I1433+I1452</f>
        <v/>
      </c>
      <c r="N1470">
        <f>N1433+N1452</f>
        <v/>
      </c>
      <c r="S1470">
        <f>S1433+S1452</f>
        <v/>
      </c>
      <c r="X1470">
        <f>X1433+X1452</f>
        <v/>
      </c>
      <c r="AC1470">
        <f>AC1433+AC1452</f>
        <v/>
      </c>
      <c r="AH1470">
        <f>AH1433+AH1452</f>
        <v/>
      </c>
      <c r="AM1470">
        <f>AM1433+AM1452</f>
        <v/>
      </c>
      <c r="AR1470">
        <f>AR1433+AR1452</f>
        <v/>
      </c>
      <c r="AV1470">
        <f>AV1433+AV1452</f>
        <v/>
      </c>
    </row>
    <row r="1471">
      <c r="A1471" t="inlineStr">
        <is>
          <t>Sum check</t>
        </is>
      </c>
      <c r="I1471">
        <f>I1469-I1470</f>
        <v/>
      </c>
      <c r="N1471">
        <f>N1469-N1470</f>
        <v/>
      </c>
      <c r="S1471">
        <f>S1469-S1470</f>
        <v/>
      </c>
      <c r="X1471">
        <f>X1469-X1470</f>
        <v/>
      </c>
      <c r="AC1471">
        <f>AC1469-AC1470</f>
        <v/>
      </c>
      <c r="AH1471">
        <f>AH1469-AH1470</f>
        <v/>
      </c>
      <c r="AM1471">
        <f>AM1469-AM1470</f>
        <v/>
      </c>
      <c r="AR1471">
        <f>AR1469-AR1470</f>
        <v/>
      </c>
      <c r="AV1471">
        <f>AV1469-AV1470</f>
        <v/>
      </c>
    </row>
    <row r="1473">
      <c r="A1473" t="inlineStr">
        <is>
          <t>Cargo ton miles</t>
        </is>
      </c>
      <c r="C1473" t="inlineStr">
        <is>
          <t>Million</t>
        </is>
      </c>
      <c r="D1473" t="inlineStr">
        <is>
          <t>QQQQ</t>
        </is>
      </c>
      <c r="I1473" t="n">
        <v>100</v>
      </c>
    </row>
    <row r="1474">
      <c r="A1474" t="inlineStr">
        <is>
          <t>Passenger load factor (%)</t>
        </is>
      </c>
      <c r="C1474" t="inlineStr">
        <is>
          <t>Percent</t>
        </is>
      </c>
      <c r="D1474" t="inlineStr">
        <is>
          <t>QQQQ</t>
        </is>
      </c>
      <c r="I1474" t="n">
        <v>82.3</v>
      </c>
    </row>
    <row r="1475">
      <c r="A1475" t="inlineStr">
        <is>
          <t>Yield (cents)</t>
        </is>
      </c>
      <c r="C1475" t="inlineStr">
        <is>
          <t>Actual</t>
        </is>
      </c>
      <c r="D1475" t="inlineStr">
        <is>
          <t>QQQQ</t>
        </is>
      </c>
      <c r="I1475" t="n">
        <v>17.28</v>
      </c>
    </row>
    <row r="1476">
      <c r="A1476" t="inlineStr">
        <is>
          <t>Passenger revenue per ASM (cents)</t>
        </is>
      </c>
      <c r="C1476" t="inlineStr">
        <is>
          <t>Actual</t>
        </is>
      </c>
      <c r="D1476" t="inlineStr">
        <is>
          <t>QQQQ</t>
        </is>
      </c>
      <c r="I1476" t="n">
        <v>14.22</v>
      </c>
    </row>
    <row r="1477">
      <c r="A1477" t="inlineStr">
        <is>
          <t>Total revenue per ASM (cents)</t>
        </is>
      </c>
      <c r="C1477" t="inlineStr">
        <is>
          <t>Actual</t>
        </is>
      </c>
      <c r="D1477" t="inlineStr">
        <is>
          <t>QQQQ</t>
        </is>
      </c>
      <c r="I1477" t="n">
        <v>15.99</v>
      </c>
    </row>
    <row r="1478">
      <c r="A1478" t="inlineStr">
        <is>
          <t>Cargo yield per ton mile (cents)</t>
        </is>
      </c>
      <c r="C1478" t="inlineStr">
        <is>
          <t>Actual</t>
        </is>
      </c>
      <c r="D1478" t="inlineStr">
        <is>
          <t>QQQQ</t>
        </is>
      </c>
      <c r="I1478" t="n">
        <v>41.03</v>
      </c>
    </row>
    <row r="1479">
      <c r="A1479" t="inlineStr">
        <is>
          <t>Passenger enplanement</t>
        </is>
      </c>
      <c r="C1479" t="inlineStr">
        <is>
          <t>Thousand</t>
        </is>
      </c>
      <c r="D1479" t="inlineStr">
        <is>
          <t>QQQQ</t>
        </is>
      </c>
      <c r="I1479" t="n">
        <v>20939</v>
      </c>
    </row>
    <row r="1480">
      <c r="A1480" t="inlineStr">
        <is>
          <t>Aircraft at end of period</t>
        </is>
      </c>
      <c r="C1480" t="inlineStr">
        <is>
          <t>Actual</t>
        </is>
      </c>
      <c r="D1480" t="inlineStr">
        <is>
          <t>QQQQ</t>
        </is>
      </c>
      <c r="I1480" t="n">
        <v>621</v>
      </c>
    </row>
    <row r="1481">
      <c r="A1481" t="inlineStr">
        <is>
          <t>Fuel consumption (gallons in millions)</t>
        </is>
      </c>
      <c r="C1481" t="inlineStr">
        <is>
          <t>Million</t>
        </is>
      </c>
      <c r="D1481" t="inlineStr">
        <is>
          <t>QQQQ</t>
        </is>
      </c>
      <c r="I1481" t="n">
        <v>361</v>
      </c>
    </row>
    <row r="1482">
      <c r="A1482" t="inlineStr">
        <is>
          <t>Average aircraft fuel price including related taxes (dollar per gallon)</t>
        </is>
      </c>
      <c r="C1482" t="inlineStr">
        <is>
          <t>Dollar</t>
        </is>
      </c>
      <c r="D1482" t="inlineStr">
        <is>
          <t>QQQQ</t>
        </is>
      </c>
      <c r="I1482" t="n">
        <v>3.02</v>
      </c>
    </row>
    <row r="1483">
      <c r="A1483" t="inlineStr">
        <is>
          <t>Operating cost per ASM (cents)</t>
        </is>
      </c>
      <c r="C1483" t="inlineStr">
        <is>
          <t>Actual</t>
        </is>
      </c>
      <c r="D1483" t="inlineStr">
        <is>
          <t>QQQQ</t>
        </is>
      </c>
      <c r="I1483" t="n">
        <v>16.01</v>
      </c>
    </row>
    <row r="1484">
      <c r="A1484" t="inlineStr">
        <is>
          <t>Operating cost per ASM excluding special items (cents)</t>
        </is>
      </c>
      <c r="C1484" t="inlineStr">
        <is>
          <t>Actual</t>
        </is>
      </c>
      <c r="D1484" t="inlineStr">
        <is>
          <t>QQQQ</t>
        </is>
      </c>
      <c r="I1484" t="n">
        <v>14.6</v>
      </c>
    </row>
    <row r="1485">
      <c r="A1485" t="inlineStr">
        <is>
          <t>Operating cost per ASM excluding special items and fuel (cents)</t>
        </is>
      </c>
      <c r="C1485" t="inlineStr">
        <is>
          <t>Actual</t>
        </is>
      </c>
      <c r="D1485" t="inlineStr">
        <is>
          <t>QQQQ</t>
        </is>
      </c>
      <c r="I1485" t="n">
        <v>9.69</v>
      </c>
    </row>
    <row r="1486">
      <c r="A1486" t="inlineStr">
        <is>
          <t>Operating cost per ASM excluding special items, fuel and profit sharing (cents)</t>
        </is>
      </c>
      <c r="C1486" t="inlineStr">
        <is>
          <t>Actual</t>
        </is>
      </c>
      <c r="D1486" t="inlineStr">
        <is>
          <t>QQQQ</t>
        </is>
      </c>
      <c r="I1486" t="n">
        <v>9.56</v>
      </c>
    </row>
    <row r="1488">
      <c r="A1488" t="inlineStr">
        <is>
          <t>Combined</t>
        </is>
      </c>
    </row>
    <row r="1489">
      <c r="A1489" t="inlineStr">
        <is>
          <t>Mainline</t>
        </is>
      </c>
    </row>
    <row r="1490">
      <c r="A1490" t="inlineStr">
        <is>
          <t xml:space="preserve">Revenue passenger miles </t>
        </is>
      </c>
      <c r="C1490" t="inlineStr">
        <is>
          <t>Million</t>
        </is>
      </c>
      <c r="D1490" t="inlineStr">
        <is>
          <t>QQQQ</t>
        </is>
      </c>
      <c r="F1490" t="n">
        <v>45024</v>
      </c>
      <c r="G1490" t="n">
        <v>50226</v>
      </c>
      <c r="H1490" t="n">
        <v>51887</v>
      </c>
      <c r="I1490" t="n">
        <v>46889</v>
      </c>
      <c r="J1490" t="n">
        <v>194026</v>
      </c>
      <c r="K1490" t="n">
        <v>45828</v>
      </c>
      <c r="L1490" t="n">
        <v>51407</v>
      </c>
      <c r="M1490" t="n">
        <v>51895</v>
      </c>
      <c r="N1490" t="n">
        <v>46522</v>
      </c>
      <c r="O1490" t="n">
        <v>195651</v>
      </c>
      <c r="P1490" t="n">
        <v>44849</v>
      </c>
      <c r="Q1490" t="n">
        <v>51632</v>
      </c>
      <c r="R1490" t="n">
        <v>54667</v>
      </c>
      <c r="S1490" t="n">
        <v>48319</v>
      </c>
      <c r="T1490" t="n">
        <v>199467</v>
      </c>
      <c r="U1490" t="n">
        <v>46220</v>
      </c>
      <c r="V1490" t="n">
        <v>51927</v>
      </c>
      <c r="W1490" t="n">
        <v>53472</v>
      </c>
      <c r="X1490" t="n">
        <v>47395</v>
      </c>
      <c r="Y1490" t="n">
        <v>199014</v>
      </c>
      <c r="Z1490" t="n">
        <v>45211</v>
      </c>
      <c r="AA1490" t="n">
        <v>53177</v>
      </c>
      <c r="AB1490" t="n">
        <v>54012</v>
      </c>
      <c r="AC1490" t="n">
        <v>48951</v>
      </c>
      <c r="AD1490" t="n">
        <v>201351</v>
      </c>
      <c r="AE1490" t="n">
        <v>47007</v>
      </c>
      <c r="AF1490" t="n">
        <v>54118</v>
      </c>
      <c r="AG1490" t="n">
        <v>55182</v>
      </c>
      <c r="AH1490" t="n">
        <v>49143</v>
      </c>
      <c r="AI1490" t="n">
        <v>205451</v>
      </c>
      <c r="AJ1490" t="n">
        <v>48481</v>
      </c>
      <c r="AK1490" t="n">
        <v>55277</v>
      </c>
      <c r="AL1490" t="n">
        <v>57426</v>
      </c>
      <c r="AM1490" t="n">
        <v>51675</v>
      </c>
      <c r="AN1490" t="n">
        <v>212859</v>
      </c>
      <c r="AO1490" t="n">
        <v>39313</v>
      </c>
      <c r="AP1490" t="n">
        <v>5742</v>
      </c>
      <c r="AQ1490" t="n">
        <v>14789</v>
      </c>
      <c r="AR1490" t="n">
        <v>17222</v>
      </c>
      <c r="AS1490" t="n">
        <v>77065</v>
      </c>
    </row>
    <row r="1491">
      <c r="A1491" t="inlineStr">
        <is>
          <t>Available seat miles (ASM)</t>
        </is>
      </c>
      <c r="C1491" t="inlineStr">
        <is>
          <t>Million</t>
        </is>
      </c>
      <c r="D1491" t="inlineStr">
        <is>
          <t>QQQQ</t>
        </is>
      </c>
      <c r="F1491" t="n">
        <v>55354</v>
      </c>
      <c r="G1491" t="n">
        <v>58915</v>
      </c>
      <c r="H1491" t="n">
        <v>60595</v>
      </c>
      <c r="I1491" t="n">
        <v>57009</v>
      </c>
      <c r="J1491" t="n">
        <v>231873</v>
      </c>
      <c r="K1491" t="n">
        <v>56831</v>
      </c>
      <c r="L1491" t="n">
        <v>60999</v>
      </c>
      <c r="M1491" t="n">
        <v>61851</v>
      </c>
      <c r="N1491" t="n">
        <v>57840</v>
      </c>
      <c r="O1491" t="n">
        <v>237522</v>
      </c>
      <c r="P1491" t="n">
        <v>55854</v>
      </c>
      <c r="Q1491" t="n">
        <v>61920</v>
      </c>
      <c r="R1491" t="n">
        <v>63459</v>
      </c>
      <c r="S1491" t="n">
        <v>58143</v>
      </c>
      <c r="T1491" t="n">
        <v>239375</v>
      </c>
      <c r="U1491" t="n">
        <v>57564</v>
      </c>
      <c r="V1491" t="n">
        <v>62670</v>
      </c>
      <c r="W1491" t="n">
        <v>63751</v>
      </c>
      <c r="X1491" t="n">
        <v>57749</v>
      </c>
      <c r="Y1491" t="n">
        <v>241734</v>
      </c>
      <c r="Z1491" t="n">
        <v>56564</v>
      </c>
      <c r="AA1491" t="n">
        <v>63520</v>
      </c>
      <c r="AB1491" t="n">
        <v>64582</v>
      </c>
      <c r="AC1491" t="n">
        <v>59140</v>
      </c>
      <c r="AD1491" t="n">
        <v>243806</v>
      </c>
      <c r="AE1491" t="n">
        <v>57963</v>
      </c>
      <c r="AF1491" t="n">
        <v>64452</v>
      </c>
      <c r="AG1491" t="n">
        <v>66295</v>
      </c>
      <c r="AH1491" t="n">
        <v>59852</v>
      </c>
      <c r="AI1491" t="n">
        <v>248562</v>
      </c>
      <c r="AJ1491" t="n">
        <v>58323</v>
      </c>
      <c r="AK1491" t="n">
        <v>63195</v>
      </c>
      <c r="AL1491" t="n">
        <v>66330</v>
      </c>
      <c r="AM1491" t="n">
        <v>60985</v>
      </c>
      <c r="AN1491" t="n">
        <v>248833</v>
      </c>
      <c r="AO1491" t="n">
        <v>53189</v>
      </c>
      <c r="AP1491" t="n">
        <v>13647</v>
      </c>
      <c r="AQ1491" t="n">
        <v>25562</v>
      </c>
      <c r="AR1491" t="n">
        <v>27169</v>
      </c>
      <c r="AS1491" t="n">
        <v>119567</v>
      </c>
    </row>
    <row r="1492">
      <c r="A1492" t="inlineStr">
        <is>
          <t>Yield (cents)</t>
        </is>
      </c>
      <c r="C1492" t="inlineStr">
        <is>
          <t>Actual</t>
        </is>
      </c>
      <c r="D1492" t="inlineStr">
        <is>
          <t>QQQQ</t>
        </is>
      </c>
      <c r="F1492" t="n">
        <v>15.13</v>
      </c>
      <c r="G1492" t="n">
        <v>14.83</v>
      </c>
      <c r="H1492" t="n">
        <v>15.13</v>
      </c>
      <c r="I1492" t="n">
        <v>15.27</v>
      </c>
      <c r="J1492" t="n">
        <v>15.08</v>
      </c>
      <c r="K1492" t="n">
        <v>15.84</v>
      </c>
      <c r="L1492" t="n">
        <v>15.98</v>
      </c>
      <c r="M1492" t="n">
        <v>15.6</v>
      </c>
      <c r="N1492" t="n">
        <v>15.56</v>
      </c>
      <c r="O1492" t="n">
        <v>15.74</v>
      </c>
      <c r="P1492" t="n">
        <v>15.58</v>
      </c>
      <c r="Q1492" t="n">
        <v>14.83</v>
      </c>
      <c r="R1492" t="n">
        <v>14</v>
      </c>
      <c r="S1492" t="n">
        <v>13.95</v>
      </c>
      <c r="T1492" t="n">
        <v>14.56</v>
      </c>
      <c r="U1492" t="n">
        <v>14.2</v>
      </c>
      <c r="V1492" t="n">
        <v>13.88</v>
      </c>
      <c r="W1492" t="n">
        <v>13.87</v>
      </c>
      <c r="X1492" t="n">
        <v>14.17</v>
      </c>
      <c r="Y1492" t="n">
        <v>14.02</v>
      </c>
      <c r="Z1492" t="n">
        <v>14.61</v>
      </c>
      <c r="AA1492" t="n">
        <v>14.57</v>
      </c>
      <c r="AB1492" t="n">
        <v>14.12</v>
      </c>
      <c r="AC1492" t="n">
        <v>14.82</v>
      </c>
      <c r="AD1492" t="n">
        <v>14.52</v>
      </c>
    </row>
    <row r="1493">
      <c r="A1493" t="inlineStr">
        <is>
          <t>Passenger revenue per ASM (cents)</t>
        </is>
      </c>
      <c r="C1493" t="inlineStr">
        <is>
          <t>Actual</t>
        </is>
      </c>
      <c r="D1493" t="inlineStr">
        <is>
          <t>QQQQ</t>
        </is>
      </c>
      <c r="F1493" t="n">
        <v>12.3</v>
      </c>
      <c r="G1493" t="n">
        <v>12.64</v>
      </c>
      <c r="H1493" t="n">
        <v>12.95</v>
      </c>
      <c r="I1493" t="n">
        <v>12.56</v>
      </c>
      <c r="J1493" t="n">
        <v>12.62</v>
      </c>
      <c r="K1493" t="n">
        <v>12.77</v>
      </c>
      <c r="L1493" t="n">
        <v>13.46</v>
      </c>
      <c r="M1493" t="n">
        <v>13.08</v>
      </c>
      <c r="N1493" t="n">
        <v>12.51</v>
      </c>
      <c r="O1493" t="n">
        <v>12.97</v>
      </c>
      <c r="P1493" t="n">
        <v>12.51</v>
      </c>
      <c r="Q1493" t="n">
        <v>12.36</v>
      </c>
      <c r="R1493" t="n">
        <v>12.06</v>
      </c>
      <c r="S1493" t="n">
        <v>11.59</v>
      </c>
      <c r="T1493" t="n">
        <v>12.13</v>
      </c>
      <c r="U1493" t="n">
        <v>11.4</v>
      </c>
      <c r="V1493" t="n">
        <v>11.5</v>
      </c>
      <c r="W1493" t="n">
        <v>11.64</v>
      </c>
      <c r="X1493" t="n">
        <v>11.63</v>
      </c>
      <c r="Y1493" t="n">
        <v>11.55</v>
      </c>
      <c r="Z1493" t="n">
        <v>11.68</v>
      </c>
      <c r="AA1493" t="n">
        <v>12.2</v>
      </c>
      <c r="AB1493" t="n">
        <v>11.81</v>
      </c>
      <c r="AC1493" t="n">
        <v>12.27</v>
      </c>
      <c r="AD1493" t="n">
        <v>11.99</v>
      </c>
    </row>
    <row r="1494">
      <c r="A1494" t="inlineStr">
        <is>
          <t>Passenger enplanement</t>
        </is>
      </c>
      <c r="C1494" t="inlineStr">
        <is>
          <t>Thousand</t>
        </is>
      </c>
      <c r="D1494" t="inlineStr">
        <is>
          <t>QQQQ</t>
        </is>
      </c>
      <c r="F1494" t="n">
        <v>34434</v>
      </c>
      <c r="G1494" t="n">
        <v>36987</v>
      </c>
      <c r="H1494" t="n">
        <v>37089</v>
      </c>
      <c r="I1494" t="n">
        <v>35239</v>
      </c>
      <c r="J1494" t="n">
        <v>143747</v>
      </c>
      <c r="K1494" t="n">
        <v>34843</v>
      </c>
      <c r="L1494" t="n">
        <v>37910</v>
      </c>
      <c r="M1494" t="n">
        <v>37516</v>
      </c>
      <c r="N1494" t="n">
        <v>35305</v>
      </c>
      <c r="O1494" t="n">
        <v>145574</v>
      </c>
      <c r="P1494" t="n">
        <v>33951</v>
      </c>
      <c r="Q1494" t="n">
        <v>37823</v>
      </c>
      <c r="R1494" t="n">
        <v>38909</v>
      </c>
      <c r="S1494" t="n">
        <v>36131</v>
      </c>
      <c r="T1494" t="n">
        <v>146814</v>
      </c>
      <c r="U1494" t="n">
        <v>34547</v>
      </c>
      <c r="V1494" t="n">
        <v>37699</v>
      </c>
      <c r="W1494" t="n">
        <v>37584</v>
      </c>
      <c r="X1494" t="n">
        <v>34700</v>
      </c>
      <c r="Y1494" t="n">
        <v>144530</v>
      </c>
      <c r="Z1494" t="n">
        <v>33755</v>
      </c>
      <c r="AA1494" t="n">
        <v>37767</v>
      </c>
      <c r="AB1494" t="n">
        <v>37365</v>
      </c>
      <c r="AC1494" t="n">
        <v>36035</v>
      </c>
      <c r="AD1494" t="n">
        <v>144922</v>
      </c>
      <c r="AE1494" t="n">
        <v>34840</v>
      </c>
      <c r="AF1494" t="n">
        <v>38574</v>
      </c>
      <c r="AG1494" t="n">
        <v>38233</v>
      </c>
      <c r="AH1494" t="n">
        <v>36581</v>
      </c>
      <c r="AI1494" t="n">
        <v>148228</v>
      </c>
      <c r="AJ1494" t="n">
        <v>36546</v>
      </c>
      <c r="AK1494" t="n">
        <v>40007</v>
      </c>
      <c r="AL1494" t="n">
        <v>40511</v>
      </c>
      <c r="AM1494" t="n">
        <v>38757</v>
      </c>
      <c r="AN1494" t="n">
        <v>155821</v>
      </c>
      <c r="AO1494" t="n">
        <v>30353</v>
      </c>
      <c r="AP1494" t="n">
        <v>5460</v>
      </c>
      <c r="AQ1494" t="n">
        <v>14217</v>
      </c>
      <c r="AR1494" t="n">
        <v>15726</v>
      </c>
      <c r="AS1494" t="n">
        <v>65756</v>
      </c>
    </row>
    <row r="1495">
      <c r="A1495" t="inlineStr">
        <is>
          <t>Average stage length (miles)</t>
        </is>
      </c>
      <c r="C1495" t="inlineStr">
        <is>
          <t>Actual</t>
        </is>
      </c>
      <c r="D1495" t="inlineStr">
        <is>
          <t>QQQQ</t>
        </is>
      </c>
      <c r="F1495" t="n">
        <v>1171</v>
      </c>
      <c r="G1495" t="n">
        <v>1193</v>
      </c>
      <c r="H1495" t="n">
        <v>1210</v>
      </c>
      <c r="I1495" t="n">
        <v>1184</v>
      </c>
      <c r="J1495" t="n">
        <v>1190</v>
      </c>
      <c r="K1495" t="n">
        <v>1189</v>
      </c>
      <c r="L1495" t="n">
        <v>1215</v>
      </c>
      <c r="M1495" t="n">
        <v>1229</v>
      </c>
      <c r="N1495" t="n">
        <v>1187</v>
      </c>
      <c r="O1495" t="n">
        <v>1205</v>
      </c>
      <c r="P1495" t="n">
        <v>1195</v>
      </c>
      <c r="Q1495" t="n">
        <v>1236</v>
      </c>
      <c r="R1495" t="n">
        <v>1259</v>
      </c>
      <c r="S1495" t="n">
        <v>1209</v>
      </c>
      <c r="T1495" t="n">
        <v>1226</v>
      </c>
      <c r="U1495" t="n">
        <v>1205</v>
      </c>
      <c r="V1495" t="n">
        <v>1241</v>
      </c>
      <c r="W1495" t="n">
        <v>1258</v>
      </c>
      <c r="X1495" t="n">
        <v>1215</v>
      </c>
      <c r="Y1495" t="n">
        <v>1230</v>
      </c>
      <c r="Z1495" t="n">
        <v>1201</v>
      </c>
      <c r="AA1495" t="n">
        <v>1254</v>
      </c>
      <c r="AB1495" t="n">
        <v>1278</v>
      </c>
      <c r="AC1495" t="n">
        <v>1226</v>
      </c>
      <c r="AD1495" t="n">
        <v>1240</v>
      </c>
      <c r="AE1495" t="n">
        <v>1217</v>
      </c>
      <c r="AF1495" t="n">
        <v>1254</v>
      </c>
      <c r="AG1495" t="n">
        <v>1272</v>
      </c>
      <c r="AH1495" t="n">
        <v>1198</v>
      </c>
      <c r="AI1495" t="n">
        <v>1236</v>
      </c>
      <c r="AJ1495" t="n">
        <v>1178</v>
      </c>
      <c r="AK1495" t="n">
        <v>1219</v>
      </c>
      <c r="AL1495" t="n">
        <v>1234</v>
      </c>
      <c r="AM1495" t="n">
        <v>1177</v>
      </c>
      <c r="AN1495" t="n">
        <v>1202</v>
      </c>
      <c r="AO1495" t="n">
        <v>1153</v>
      </c>
      <c r="AP1495" t="n">
        <v>1068</v>
      </c>
      <c r="AQ1495" t="n">
        <v>1094</v>
      </c>
      <c r="AR1495" t="n">
        <v>1171</v>
      </c>
      <c r="AS1495" t="n">
        <v>1132</v>
      </c>
      <c r="AT1495" t="n">
        <v>1205</v>
      </c>
      <c r="AU1495" t="n">
        <v>1172</v>
      </c>
      <c r="AV1495" t="n">
        <v>1171</v>
      </c>
      <c r="AW1495" t="n">
        <v>1133</v>
      </c>
      <c r="AX1495" t="n">
        <v>1166</v>
      </c>
      <c r="AY1495" t="n">
        <v>1158</v>
      </c>
      <c r="AZ1495" t="n">
        <v>1181</v>
      </c>
      <c r="BA1495" t="n">
        <v>1175</v>
      </c>
      <c r="BB1495" t="n">
        <v>1132</v>
      </c>
      <c r="BC1495" t="n">
        <v>1161</v>
      </c>
      <c r="BD1495" t="n">
        <v>1123</v>
      </c>
      <c r="BE1495" t="n">
        <v>1141</v>
      </c>
      <c r="BF1495" t="n">
        <v>1166</v>
      </c>
    </row>
    <row r="1496">
      <c r="A1496" t="inlineStr">
        <is>
          <t>Passenger load factor (%)</t>
        </is>
      </c>
      <c r="C1496" t="inlineStr">
        <is>
          <t>Percent</t>
        </is>
      </c>
      <c r="D1496" t="inlineStr">
        <is>
          <t>QQQQ</t>
        </is>
      </c>
      <c r="F1496" t="n">
        <v>81.3</v>
      </c>
      <c r="G1496" t="n">
        <v>85.3</v>
      </c>
      <c r="H1496" t="n">
        <v>85.59999999999999</v>
      </c>
      <c r="I1496" t="n">
        <v>82.2</v>
      </c>
      <c r="J1496" t="n">
        <v>83.7</v>
      </c>
      <c r="K1496" t="n">
        <v>80.59999999999999</v>
      </c>
      <c r="L1496" t="n">
        <v>84.3</v>
      </c>
      <c r="M1496" t="n">
        <v>83.90000000000001</v>
      </c>
      <c r="N1496" t="n">
        <v>80.40000000000001</v>
      </c>
      <c r="O1496" t="n">
        <v>82.40000000000001</v>
      </c>
      <c r="P1496" t="n">
        <v>80.3</v>
      </c>
      <c r="Q1496" t="n">
        <v>83.40000000000001</v>
      </c>
      <c r="R1496" t="n">
        <v>86.09999999999999</v>
      </c>
      <c r="S1496" t="n">
        <v>83.09999999999999</v>
      </c>
      <c r="T1496" t="n">
        <v>83.3</v>
      </c>
      <c r="U1496" t="n">
        <v>80.3</v>
      </c>
      <c r="V1496" t="n">
        <v>82.90000000000001</v>
      </c>
      <c r="W1496" t="n">
        <v>83.90000000000001</v>
      </c>
      <c r="X1496" t="n">
        <v>82.09999999999999</v>
      </c>
      <c r="Y1496" t="n">
        <v>82.3</v>
      </c>
      <c r="Z1496" t="n">
        <v>79.90000000000001</v>
      </c>
      <c r="AA1496" t="n">
        <v>83.7</v>
      </c>
      <c r="AB1496" t="n">
        <v>83.59999999999999</v>
      </c>
      <c r="AC1496" t="n">
        <v>82.8</v>
      </c>
      <c r="AD1496" t="n">
        <v>82.59999999999999</v>
      </c>
      <c r="AE1496" t="n">
        <v>81.09999999999999</v>
      </c>
      <c r="AF1496" t="n">
        <v>84</v>
      </c>
      <c r="AG1496" t="n">
        <v>83.2</v>
      </c>
      <c r="AH1496" t="n">
        <v>82.09999999999999</v>
      </c>
      <c r="AI1496" t="n">
        <v>82.7</v>
      </c>
      <c r="AJ1496" t="n">
        <v>83.09999999999999</v>
      </c>
      <c r="AK1496" t="n">
        <v>87.5</v>
      </c>
      <c r="AL1496" t="n">
        <v>86.59999999999999</v>
      </c>
      <c r="AM1496" t="n">
        <v>84.7</v>
      </c>
      <c r="AN1496" t="n">
        <v>85.5</v>
      </c>
      <c r="AO1496" t="n">
        <v>73.90000000000001</v>
      </c>
      <c r="AP1496" t="n">
        <v>42.1</v>
      </c>
      <c r="AQ1496" t="n">
        <v>57.9</v>
      </c>
      <c r="AR1496" t="n">
        <v>63.4</v>
      </c>
      <c r="AS1496" t="n">
        <v>64.5</v>
      </c>
    </row>
    <row r="1497">
      <c r="A1497" t="inlineStr">
        <is>
          <t>Departures</t>
        </is>
      </c>
      <c r="C1497" t="inlineStr">
        <is>
          <t>Thousand</t>
        </is>
      </c>
      <c r="D1497" t="inlineStr">
        <is>
          <t>QQQQ</t>
        </is>
      </c>
      <c r="F1497" t="n">
        <v>279</v>
      </c>
      <c r="G1497" t="n">
        <v>289</v>
      </c>
      <c r="H1497" t="n">
        <v>291</v>
      </c>
      <c r="I1497" t="n">
        <v>281</v>
      </c>
      <c r="J1497" t="n">
        <v>1140</v>
      </c>
      <c r="K1497" t="n">
        <v>279</v>
      </c>
      <c r="L1497" t="n">
        <v>292</v>
      </c>
      <c r="M1497" t="n">
        <v>291</v>
      </c>
      <c r="N1497" t="n">
        <v>282</v>
      </c>
      <c r="O1497" t="n">
        <v>1144</v>
      </c>
      <c r="P1497" t="n">
        <v>269</v>
      </c>
      <c r="Q1497" t="n">
        <v>285</v>
      </c>
      <c r="R1497" t="n">
        <v>286</v>
      </c>
      <c r="S1497" t="n">
        <v>274</v>
      </c>
      <c r="T1497" t="n">
        <v>1114</v>
      </c>
      <c r="U1497" t="n">
        <v>272</v>
      </c>
      <c r="V1497" t="n">
        <v>283</v>
      </c>
      <c r="W1497" t="n">
        <v>282</v>
      </c>
      <c r="X1497" t="n">
        <v>265</v>
      </c>
      <c r="Y1497" t="n">
        <v>1102</v>
      </c>
      <c r="Z1497" t="n">
        <v>262</v>
      </c>
      <c r="AA1497" t="n">
        <v>278</v>
      </c>
      <c r="AB1497" t="n">
        <v>275</v>
      </c>
      <c r="AC1497" t="n">
        <v>265</v>
      </c>
      <c r="AD1497" t="n">
        <v>1081</v>
      </c>
      <c r="AE1497" t="n">
        <v>263</v>
      </c>
      <c r="AF1497" t="n">
        <v>280</v>
      </c>
      <c r="AG1497" t="n">
        <v>282</v>
      </c>
      <c r="AH1497" t="n">
        <v>273</v>
      </c>
      <c r="AI1497" t="n">
        <v>1098</v>
      </c>
      <c r="AJ1497" t="n">
        <v>271</v>
      </c>
      <c r="AK1497" t="n">
        <v>279</v>
      </c>
      <c r="AL1497" t="n">
        <v>287</v>
      </c>
      <c r="AM1497" t="n">
        <v>279</v>
      </c>
      <c r="AN1497" t="n">
        <v>1115</v>
      </c>
      <c r="AO1497" t="n">
        <v>253</v>
      </c>
      <c r="AP1497" t="n">
        <v>81</v>
      </c>
      <c r="AQ1497" t="n">
        <v>144</v>
      </c>
      <c r="AR1497" t="n">
        <v>141</v>
      </c>
      <c r="AS1497" t="n">
        <v>619</v>
      </c>
      <c r="AT1497" t="n">
        <v>153</v>
      </c>
      <c r="AU1497" t="n">
        <v>220</v>
      </c>
      <c r="AV1497" t="n">
        <v>245</v>
      </c>
      <c r="AW1497" t="n">
        <v>252</v>
      </c>
      <c r="AX1497" t="n">
        <v>870</v>
      </c>
      <c r="AY1497" t="n">
        <v>241</v>
      </c>
      <c r="AZ1497" t="n">
        <v>260</v>
      </c>
      <c r="BA1497" t="n">
        <v>273</v>
      </c>
      <c r="BB1497" t="n">
        <v>277</v>
      </c>
      <c r="BC1497" t="n">
        <v>1052</v>
      </c>
      <c r="BD1497" t="n">
        <v>275</v>
      </c>
      <c r="BE1497" t="n">
        <v>289</v>
      </c>
      <c r="BF1497" t="n">
        <v>296</v>
      </c>
    </row>
    <row r="1498">
      <c r="A1498" t="inlineStr">
        <is>
          <t>Aircraft at end of period</t>
        </is>
      </c>
      <c r="C1498" t="inlineStr">
        <is>
          <t>Actual</t>
        </is>
      </c>
      <c r="D1498" t="inlineStr">
        <is>
          <t>QQQQ</t>
        </is>
      </c>
      <c r="F1498" t="n">
        <v>967</v>
      </c>
      <c r="G1498" t="n">
        <v>975</v>
      </c>
      <c r="H1498" t="n">
        <v>986</v>
      </c>
      <c r="I1498" t="n">
        <v>965</v>
      </c>
      <c r="J1498" t="n">
        <v>970</v>
      </c>
      <c r="K1498" t="n">
        <v>977</v>
      </c>
      <c r="L1498" t="n">
        <v>984</v>
      </c>
      <c r="M1498" t="n">
        <v>978</v>
      </c>
      <c r="N1498" t="n">
        <v>983</v>
      </c>
      <c r="O1498" t="n">
        <v>983</v>
      </c>
      <c r="P1498" t="n">
        <v>973</v>
      </c>
      <c r="Q1498" t="n">
        <v>963</v>
      </c>
      <c r="R1498" t="n">
        <v>943</v>
      </c>
      <c r="S1498" t="n">
        <v>946</v>
      </c>
      <c r="T1498" t="n">
        <v>946</v>
      </c>
      <c r="U1498" t="n">
        <v>942</v>
      </c>
      <c r="V1498" t="n">
        <v>947</v>
      </c>
      <c r="W1498" t="n">
        <v>922</v>
      </c>
      <c r="X1498" t="n">
        <v>930</v>
      </c>
      <c r="Y1498" t="n">
        <v>930</v>
      </c>
      <c r="Z1498" t="n">
        <v>944</v>
      </c>
      <c r="AA1498" t="n">
        <v>956</v>
      </c>
      <c r="AB1498" t="n">
        <v>947</v>
      </c>
      <c r="AC1498" t="n">
        <v>948</v>
      </c>
      <c r="AD1498" t="n">
        <v>948</v>
      </c>
      <c r="AE1498" t="n">
        <v>952</v>
      </c>
      <c r="AF1498" t="n">
        <v>955</v>
      </c>
      <c r="AG1498" t="n">
        <v>949</v>
      </c>
      <c r="AH1498" t="n">
        <v>956</v>
      </c>
      <c r="AI1498" t="n">
        <v>956</v>
      </c>
      <c r="AJ1498" t="n">
        <v>962</v>
      </c>
      <c r="AK1498" t="n">
        <v>966</v>
      </c>
      <c r="AL1498" t="n">
        <v>940</v>
      </c>
      <c r="AM1498" t="n">
        <v>942</v>
      </c>
      <c r="AN1498" t="n">
        <v>942</v>
      </c>
      <c r="AO1498" t="n">
        <v>942</v>
      </c>
      <c r="AP1498" t="n">
        <v>849</v>
      </c>
      <c r="AQ1498" t="n">
        <v>848</v>
      </c>
      <c r="AR1498" t="n">
        <v>855</v>
      </c>
      <c r="AS1498" t="n">
        <v>855</v>
      </c>
      <c r="AT1498" t="n">
        <v>851</v>
      </c>
      <c r="AU1498" t="n">
        <v>854</v>
      </c>
      <c r="AV1498" t="n">
        <v>857</v>
      </c>
      <c r="AW1498" t="n">
        <v>865</v>
      </c>
      <c r="AX1498" t="n">
        <v>865</v>
      </c>
      <c r="AY1498" t="n">
        <v>881</v>
      </c>
      <c r="AZ1498" t="n">
        <v>895</v>
      </c>
      <c r="BA1498" t="n">
        <v>908</v>
      </c>
      <c r="BB1498" t="n">
        <v>925</v>
      </c>
      <c r="BC1498" t="n">
        <v>925</v>
      </c>
      <c r="BD1498" t="n">
        <v>931</v>
      </c>
      <c r="BE1498" t="n">
        <v>944</v>
      </c>
      <c r="BF1498" t="n">
        <v>950</v>
      </c>
    </row>
    <row r="1499">
      <c r="A1499" t="inlineStr">
        <is>
          <t>Block hours</t>
        </is>
      </c>
      <c r="C1499" t="inlineStr">
        <is>
          <t>Thousand</t>
        </is>
      </c>
      <c r="D1499" t="inlineStr">
        <is>
          <t>QQQQ</t>
        </is>
      </c>
      <c r="F1499" t="n">
        <v>841</v>
      </c>
      <c r="G1499" t="n">
        <v>882</v>
      </c>
      <c r="H1499" t="n">
        <v>885</v>
      </c>
      <c r="I1499" t="n">
        <v>846</v>
      </c>
      <c r="J1499" t="n">
        <v>3454</v>
      </c>
      <c r="K1499" t="n">
        <v>853</v>
      </c>
      <c r="L1499" t="n">
        <v>901</v>
      </c>
      <c r="M1499" t="n">
        <v>901</v>
      </c>
      <c r="N1499" t="n">
        <v>858</v>
      </c>
      <c r="O1499" t="n">
        <v>3514</v>
      </c>
      <c r="P1499" t="n">
        <v>833</v>
      </c>
      <c r="Q1499" t="n">
        <v>903</v>
      </c>
      <c r="R1499" t="n">
        <v>908</v>
      </c>
      <c r="S1499" t="n">
        <v>850</v>
      </c>
      <c r="T1499" t="n">
        <v>3494</v>
      </c>
      <c r="U1499" t="n">
        <v>845</v>
      </c>
      <c r="V1499" t="n">
        <v>901</v>
      </c>
      <c r="W1499" t="n">
        <v>905</v>
      </c>
      <c r="X1499" t="n">
        <v>827</v>
      </c>
      <c r="Y1499" t="n">
        <v>3477</v>
      </c>
      <c r="Z1499" t="n">
        <v>819</v>
      </c>
      <c r="AA1499" t="n">
        <v>896</v>
      </c>
      <c r="AB1499" t="n">
        <v>893</v>
      </c>
      <c r="AC1499" t="n">
        <v>833</v>
      </c>
      <c r="AD1499" t="n">
        <v>3441</v>
      </c>
      <c r="AE1499" t="n">
        <v>831</v>
      </c>
      <c r="AF1499" t="n">
        <v>900</v>
      </c>
      <c r="AG1499" t="n">
        <v>916</v>
      </c>
      <c r="AH1499" t="n">
        <v>846</v>
      </c>
      <c r="AI1499" t="n">
        <v>3493</v>
      </c>
      <c r="AJ1499" t="n">
        <v>835</v>
      </c>
      <c r="AK1499" t="n">
        <v>877</v>
      </c>
      <c r="AL1499" t="n">
        <v>898</v>
      </c>
      <c r="AM1499" t="n">
        <v>847</v>
      </c>
      <c r="AN1499" t="n">
        <v>3456</v>
      </c>
      <c r="AO1499" t="n">
        <v>759</v>
      </c>
      <c r="AP1499" t="n">
        <v>220</v>
      </c>
      <c r="AQ1499" t="n">
        <v>406</v>
      </c>
      <c r="AR1499" t="n">
        <v>425</v>
      </c>
      <c r="AS1499" t="n">
        <v>1811</v>
      </c>
    </row>
    <row r="1500">
      <c r="A1500" t="inlineStr">
        <is>
          <t>Fuel consumption (gallons in millions)</t>
        </is>
      </c>
      <c r="C1500" t="inlineStr">
        <is>
          <t>Million</t>
        </is>
      </c>
      <c r="D1500" t="inlineStr">
        <is>
          <t>QQQQ</t>
        </is>
      </c>
      <c r="F1500" t="n">
        <v>858</v>
      </c>
      <c r="G1500" t="n">
        <v>922</v>
      </c>
      <c r="H1500" t="n">
        <v>947</v>
      </c>
      <c r="I1500" t="n">
        <v>882</v>
      </c>
      <c r="J1500" t="n">
        <v>3608</v>
      </c>
      <c r="K1500" t="n">
        <v>874</v>
      </c>
      <c r="L1500" t="n">
        <v>937</v>
      </c>
      <c r="M1500" t="n">
        <v>952</v>
      </c>
      <c r="N1500" t="n">
        <v>881</v>
      </c>
      <c r="O1500" t="n">
        <v>3644</v>
      </c>
      <c r="P1500" t="n">
        <v>846</v>
      </c>
      <c r="Q1500" t="n">
        <v>936</v>
      </c>
      <c r="R1500" t="n">
        <v>954</v>
      </c>
      <c r="S1500" t="n">
        <v>875</v>
      </c>
      <c r="T1500" t="n">
        <v>3611</v>
      </c>
      <c r="U1500" t="n">
        <v>855</v>
      </c>
      <c r="V1500" t="n">
        <v>931</v>
      </c>
      <c r="W1500" t="n">
        <v>953</v>
      </c>
      <c r="X1500" t="n">
        <v>857</v>
      </c>
      <c r="Y1500" t="n">
        <v>3596</v>
      </c>
      <c r="Z1500" t="n">
        <v>831</v>
      </c>
      <c r="AA1500" t="n">
        <v>934</v>
      </c>
      <c r="AB1500" t="n">
        <v>947</v>
      </c>
      <c r="AC1500" t="n">
        <v>866</v>
      </c>
      <c r="AD1500" t="n">
        <v>3579</v>
      </c>
      <c r="AE1500" t="n">
        <v>845</v>
      </c>
      <c r="AF1500" t="n">
        <v>944</v>
      </c>
      <c r="AG1500" t="n">
        <v>978</v>
      </c>
      <c r="AH1500" t="n">
        <v>877</v>
      </c>
      <c r="AI1500" t="n">
        <v>3644</v>
      </c>
      <c r="AJ1500" t="n">
        <v>853</v>
      </c>
      <c r="AK1500" t="n">
        <v>938</v>
      </c>
      <c r="AL1500" t="n">
        <v>981</v>
      </c>
      <c r="AM1500" t="n">
        <v>895</v>
      </c>
      <c r="AN1500" t="n">
        <v>3667</v>
      </c>
      <c r="AO1500" t="n">
        <v>763</v>
      </c>
      <c r="AP1500" t="n">
        <v>198</v>
      </c>
      <c r="AQ1500" t="n">
        <v>377</v>
      </c>
      <c r="AR1500" t="n">
        <v>414</v>
      </c>
      <c r="AS1500" t="n">
        <v>1752</v>
      </c>
    </row>
    <row r="1501">
      <c r="A1501" t="inlineStr">
        <is>
          <t>Average aircraft fuel price including related taxes (dollars per gallon)</t>
        </is>
      </c>
      <c r="C1501" t="inlineStr">
        <is>
          <t>Dollar</t>
        </is>
      </c>
      <c r="D1501" t="inlineStr">
        <is>
          <t>QQQQ</t>
        </is>
      </c>
      <c r="F1501" t="n">
        <v>3.26</v>
      </c>
      <c r="G1501" t="n">
        <v>2.98</v>
      </c>
      <c r="H1501" t="n">
        <v>3.03</v>
      </c>
      <c r="I1501" t="n">
        <v>3.06</v>
      </c>
      <c r="J1501" t="n">
        <v>3.08</v>
      </c>
      <c r="K1501" t="n">
        <v>3.1</v>
      </c>
      <c r="L1501" t="n">
        <v>3.02</v>
      </c>
      <c r="M1501" t="n">
        <v>2.97</v>
      </c>
      <c r="N1501" t="n">
        <v>2.52</v>
      </c>
      <c r="O1501" t="n">
        <v>2.91</v>
      </c>
      <c r="P1501" t="n">
        <v>1.83</v>
      </c>
      <c r="Q1501" t="n">
        <v>1.9</v>
      </c>
      <c r="R1501" t="n">
        <v>1.67</v>
      </c>
      <c r="S1501" t="n">
        <v>1.5</v>
      </c>
      <c r="T1501" t="n">
        <v>1.72</v>
      </c>
      <c r="U1501" t="n">
        <v>1.2</v>
      </c>
      <c r="V1501" t="n">
        <v>1.41</v>
      </c>
      <c r="W1501" t="n">
        <v>1.46</v>
      </c>
      <c r="X1501" t="n">
        <v>1.56</v>
      </c>
      <c r="Y1501" t="n">
        <v>1.41</v>
      </c>
      <c r="Z1501" t="n">
        <v>1.69</v>
      </c>
      <c r="AA1501" t="n">
        <v>1.62</v>
      </c>
      <c r="AB1501" t="n">
        <v>1.66</v>
      </c>
      <c r="AC1501" t="n">
        <v>1.9</v>
      </c>
      <c r="AD1501" t="n">
        <v>1.71</v>
      </c>
      <c r="AE1501" t="n">
        <v>2.09</v>
      </c>
      <c r="AF1501" t="n">
        <v>2.23</v>
      </c>
      <c r="AG1501" t="n">
        <v>2.28</v>
      </c>
      <c r="AH1501" t="n">
        <v>2.23</v>
      </c>
      <c r="AI1501" t="n">
        <v>2.21</v>
      </c>
      <c r="AJ1501" t="n">
        <v>2.02</v>
      </c>
      <c r="AK1501" t="n">
        <v>2.13</v>
      </c>
      <c r="AL1501" t="n">
        <v>2.03</v>
      </c>
      <c r="AM1501" t="n">
        <v>2.03</v>
      </c>
      <c r="AN1501" t="n">
        <v>2.05</v>
      </c>
      <c r="AO1501" t="n">
        <v>1.83</v>
      </c>
      <c r="AP1501" t="n">
        <v>1.1</v>
      </c>
      <c r="AQ1501" t="n">
        <v>1.2</v>
      </c>
      <c r="AR1501" t="n">
        <v>1.25</v>
      </c>
      <c r="AS1501" t="n">
        <v>1.47</v>
      </c>
    </row>
    <row r="1502">
      <c r="A1502" t="inlineStr">
        <is>
          <t>Full-time equivalent employees at end of period</t>
        </is>
      </c>
      <c r="C1502" t="inlineStr">
        <is>
          <t>Actual</t>
        </is>
      </c>
      <c r="D1502" t="inlineStr">
        <is>
          <t>QQQQ</t>
        </is>
      </c>
      <c r="F1502" t="n">
        <v>91838</v>
      </c>
      <c r="G1502" t="n">
        <v>91710</v>
      </c>
      <c r="H1502" t="n">
        <v>91564</v>
      </c>
      <c r="I1502" t="n">
        <v>91529</v>
      </c>
      <c r="J1502" t="n">
        <v>91500</v>
      </c>
      <c r="K1502" t="n">
        <v>93378</v>
      </c>
      <c r="L1502" t="n">
        <v>94061</v>
      </c>
      <c r="M1502" t="n">
        <v>93424</v>
      </c>
      <c r="N1502" t="n">
        <v>94400</v>
      </c>
      <c r="O1502" t="n">
        <v>94400</v>
      </c>
      <c r="P1502" t="n">
        <v>97500</v>
      </c>
      <c r="Q1502" t="n">
        <v>100700</v>
      </c>
      <c r="R1502" t="n">
        <v>99700</v>
      </c>
      <c r="S1502" t="n">
        <v>98900</v>
      </c>
      <c r="T1502" t="n">
        <v>98900</v>
      </c>
      <c r="U1502" t="n">
        <v>100200</v>
      </c>
      <c r="V1502" t="n">
        <v>103100</v>
      </c>
      <c r="W1502" t="n">
        <v>101200</v>
      </c>
      <c r="X1502" t="n">
        <v>101500</v>
      </c>
      <c r="Y1502" t="n">
        <v>101500</v>
      </c>
      <c r="Z1502" t="n">
        <v>102900</v>
      </c>
      <c r="AA1502" t="n">
        <v>106100</v>
      </c>
      <c r="AB1502" t="n">
        <v>105000</v>
      </c>
      <c r="AC1502" t="n">
        <v>103100</v>
      </c>
      <c r="AD1502" t="n">
        <v>103100</v>
      </c>
      <c r="AE1502" t="n">
        <v>104400</v>
      </c>
      <c r="AF1502" t="n">
        <v>106600</v>
      </c>
      <c r="AG1502" t="n">
        <v>105100</v>
      </c>
      <c r="AH1502" t="n">
        <v>102900</v>
      </c>
      <c r="AI1502" t="n">
        <v>102900</v>
      </c>
      <c r="AJ1502" t="n">
        <v>103500</v>
      </c>
      <c r="AK1502" t="n">
        <v>106100</v>
      </c>
      <c r="AL1502" t="n">
        <v>103800</v>
      </c>
      <c r="AM1502" t="n">
        <v>104200</v>
      </c>
      <c r="AN1502" t="n">
        <v>104200</v>
      </c>
      <c r="AO1502" t="n">
        <v>104400</v>
      </c>
      <c r="AP1502" t="n">
        <v>86000</v>
      </c>
      <c r="AQ1502" t="n">
        <v>87700</v>
      </c>
      <c r="AR1502" t="n">
        <v>78300</v>
      </c>
      <c r="AS1502" t="n">
        <v>78300</v>
      </c>
      <c r="AT1502" t="n">
        <v>88500</v>
      </c>
      <c r="AU1502" t="n">
        <v>91100</v>
      </c>
      <c r="AV1502" t="n">
        <v>94000</v>
      </c>
      <c r="AW1502" t="n">
        <v>96800</v>
      </c>
      <c r="AX1502" t="n">
        <v>96800</v>
      </c>
      <c r="AY1502" t="n">
        <v>100500</v>
      </c>
      <c r="AZ1502" t="n">
        <v>102100</v>
      </c>
      <c r="BA1502" t="n">
        <v>102200</v>
      </c>
      <c r="BB1502" t="n">
        <v>102000</v>
      </c>
      <c r="BC1502" t="n">
        <v>102000</v>
      </c>
      <c r="BD1502" t="n">
        <v>103100</v>
      </c>
      <c r="BE1502" t="n">
        <v>104400</v>
      </c>
      <c r="BF1502" t="n">
        <v>104300</v>
      </c>
    </row>
    <row r="1503">
      <c r="A1503" t="inlineStr">
        <is>
          <t>Operating cost per ASM (cents)</t>
        </is>
      </c>
      <c r="C1503" t="inlineStr">
        <is>
          <t>Actual</t>
        </is>
      </c>
      <c r="D1503" t="inlineStr">
        <is>
          <t>QQQQ</t>
        </is>
      </c>
      <c r="F1503" t="n">
        <v>13.88</v>
      </c>
      <c r="G1503" t="n">
        <v>13.1</v>
      </c>
      <c r="H1503" t="n">
        <v>13.11</v>
      </c>
      <c r="I1503" t="n">
        <v>14.17</v>
      </c>
      <c r="J1503" t="n">
        <v>13.55</v>
      </c>
      <c r="K1503" t="n">
        <v>13.5</v>
      </c>
      <c r="L1503" t="n">
        <v>13.61</v>
      </c>
      <c r="M1503" t="n">
        <v>13.28</v>
      </c>
      <c r="N1503" t="n">
        <v>13.32</v>
      </c>
      <c r="O1503" t="n">
        <v>13.42</v>
      </c>
      <c r="P1503" t="n">
        <v>12.8</v>
      </c>
      <c r="Q1503" t="n">
        <v>11.87</v>
      </c>
      <c r="R1503" t="n">
        <v>11.33</v>
      </c>
      <c r="S1503" t="n">
        <v>12.24</v>
      </c>
      <c r="T1503" t="n">
        <v>12.03</v>
      </c>
      <c r="U1503" t="n">
        <v>11.58</v>
      </c>
      <c r="V1503" t="n">
        <v>11.32</v>
      </c>
      <c r="W1503" t="n">
        <v>11.96</v>
      </c>
      <c r="X1503" t="n">
        <v>12.93</v>
      </c>
      <c r="Y1503" t="n">
        <v>11.94</v>
      </c>
      <c r="Z1503" t="n">
        <v>13.17</v>
      </c>
      <c r="AA1503" t="n">
        <v>12.51</v>
      </c>
      <c r="AB1503" t="n">
        <v>12.37</v>
      </c>
      <c r="AC1503" t="n">
        <v>13.89</v>
      </c>
      <c r="AD1503" t="n">
        <v>12.96</v>
      </c>
    </row>
    <row r="1504">
      <c r="A1504" t="inlineStr">
        <is>
          <t>Operating cost per ASM excluding special items (cents)</t>
        </is>
      </c>
      <c r="C1504" t="inlineStr">
        <is>
          <t>Actual</t>
        </is>
      </c>
      <c r="D1504" t="inlineStr">
        <is>
          <t>QQQQ</t>
        </is>
      </c>
      <c r="F1504" t="n">
        <v>13.68</v>
      </c>
      <c r="G1504" t="n">
        <v>13.04</v>
      </c>
      <c r="H1504" t="n">
        <v>13.02</v>
      </c>
      <c r="I1504" t="n">
        <v>13.3</v>
      </c>
      <c r="J1504" t="n">
        <v>13.25</v>
      </c>
      <c r="K1504" t="n">
        <v>13.74</v>
      </c>
      <c r="L1504" t="n">
        <v>13.19</v>
      </c>
      <c r="M1504" t="n">
        <v>12.92</v>
      </c>
      <c r="N1504" t="n">
        <v>12.51</v>
      </c>
      <c r="O1504" t="n">
        <v>13.09</v>
      </c>
      <c r="P1504" t="n">
        <v>12.26</v>
      </c>
      <c r="Q1504" t="n">
        <v>11.64</v>
      </c>
      <c r="R1504" t="n">
        <v>11.07</v>
      </c>
      <c r="S1504" t="n">
        <v>11.48</v>
      </c>
      <c r="T1504" t="n">
        <v>11.59</v>
      </c>
      <c r="U1504" t="n">
        <v>11.41</v>
      </c>
      <c r="V1504" t="n">
        <v>11.22</v>
      </c>
      <c r="W1504" t="n">
        <v>11.51</v>
      </c>
      <c r="X1504" t="n">
        <v>12.48</v>
      </c>
      <c r="Y1504" t="n">
        <v>11.64</v>
      </c>
      <c r="Z1504" t="n">
        <v>12.96</v>
      </c>
      <c r="AA1504" t="n">
        <v>12.2</v>
      </c>
      <c r="AB1504" t="n">
        <v>12.2</v>
      </c>
      <c r="AC1504" t="n">
        <v>13.41</v>
      </c>
      <c r="AD1504" t="n">
        <v>12.67</v>
      </c>
    </row>
    <row r="1505">
      <c r="A1505" t="inlineStr">
        <is>
          <t>Operating cost per ASM excluding special items and fuel (cents)</t>
        </is>
      </c>
      <c r="C1505" t="inlineStr">
        <is>
          <t>Actual</t>
        </is>
      </c>
      <c r="D1505" t="inlineStr">
        <is>
          <t>QQQQ</t>
        </is>
      </c>
      <c r="F1505" t="n">
        <v>8.630000000000001</v>
      </c>
      <c r="G1505" t="n">
        <v>8.369999999999999</v>
      </c>
      <c r="H1505" t="n">
        <v>8.289999999999999</v>
      </c>
      <c r="I1505" t="n">
        <v>8.57</v>
      </c>
      <c r="J1505" t="n">
        <v>8.460000000000001</v>
      </c>
      <c r="K1505" t="n">
        <v>8.970000000000001</v>
      </c>
      <c r="L1505" t="n">
        <v>8.550000000000001</v>
      </c>
      <c r="M1505" t="n">
        <v>8.35</v>
      </c>
      <c r="N1505" t="n">
        <v>8.67</v>
      </c>
      <c r="O1505" t="n">
        <v>8.630000000000001</v>
      </c>
      <c r="P1505" t="n">
        <v>9.49</v>
      </c>
      <c r="Q1505" t="n">
        <v>8.77</v>
      </c>
      <c r="R1505" t="n">
        <v>8.56</v>
      </c>
      <c r="S1505" t="n">
        <v>9.220000000000001</v>
      </c>
      <c r="T1505" t="n">
        <v>8.99</v>
      </c>
      <c r="U1505" t="n">
        <v>9.619999999999999</v>
      </c>
      <c r="V1505" t="n">
        <v>9.119999999999999</v>
      </c>
      <c r="W1505" t="n">
        <v>9.32</v>
      </c>
      <c r="X1505" t="n">
        <v>10.17</v>
      </c>
      <c r="Y1505" t="n">
        <v>9.539999999999999</v>
      </c>
      <c r="Z1505" t="n">
        <v>10.48</v>
      </c>
      <c r="AA1505" t="n">
        <v>9.82</v>
      </c>
      <c r="AB1505" t="n">
        <v>9.77</v>
      </c>
      <c r="AC1505" t="n">
        <v>10.63</v>
      </c>
      <c r="AD1505" t="n">
        <v>10.16</v>
      </c>
    </row>
    <row r="1506">
      <c r="A1506" t="inlineStr">
        <is>
          <t>Operating cost per ASM excluding special items, fuel and profit sharing (cents)</t>
        </is>
      </c>
      <c r="C1506" t="inlineStr">
        <is>
          <t>Actual</t>
        </is>
      </c>
      <c r="D1506" t="inlineStr">
        <is>
          <t>QQQQ</t>
        </is>
      </c>
      <c r="F1506" t="n">
        <v>8.619999999999999</v>
      </c>
      <c r="I1506" t="n">
        <v>8.49</v>
      </c>
      <c r="K1506" t="n">
        <v>8.960000000000001</v>
      </c>
    </row>
    <row r="1508">
      <c r="A1508" t="inlineStr">
        <is>
          <t>Regional</t>
        </is>
      </c>
    </row>
    <row r="1509">
      <c r="A1509" t="inlineStr">
        <is>
          <t xml:space="preserve">Revenue passenger miles </t>
        </is>
      </c>
      <c r="C1509" t="inlineStr">
        <is>
          <t>Million</t>
        </is>
      </c>
      <c r="D1509" t="inlineStr">
        <is>
          <t>QQQQ</t>
        </is>
      </c>
      <c r="F1509" t="n">
        <v>4997</v>
      </c>
      <c r="G1509" t="n">
        <v>5589</v>
      </c>
      <c r="H1509" t="n">
        <v>5562</v>
      </c>
      <c r="I1509" t="n">
        <v>5367</v>
      </c>
      <c r="J1509" t="n">
        <v>21515</v>
      </c>
      <c r="K1509" t="n">
        <v>5058</v>
      </c>
      <c r="L1509" t="n">
        <v>5787</v>
      </c>
      <c r="M1509" t="n">
        <v>5755</v>
      </c>
      <c r="N1509" t="n">
        <v>5618</v>
      </c>
      <c r="O1509" t="n">
        <v>22219</v>
      </c>
      <c r="P1509" t="n">
        <v>5341</v>
      </c>
      <c r="Q1509" t="n">
        <v>6189</v>
      </c>
      <c r="R1509" t="n">
        <v>6199</v>
      </c>
      <c r="S1509" t="n">
        <v>5814</v>
      </c>
      <c r="T1509" t="n">
        <v>23543</v>
      </c>
      <c r="U1509" t="n">
        <v>5551</v>
      </c>
      <c r="V1509" t="n">
        <v>6409</v>
      </c>
      <c r="W1509" t="n">
        <v>6447</v>
      </c>
      <c r="X1509" t="n">
        <v>6057</v>
      </c>
      <c r="Y1509" t="n">
        <v>24463</v>
      </c>
      <c r="Z1509" t="n">
        <v>5773</v>
      </c>
      <c r="AA1509" t="n">
        <v>6387</v>
      </c>
      <c r="AB1509" t="n">
        <v>6459</v>
      </c>
      <c r="AC1509" t="n">
        <v>6376</v>
      </c>
      <c r="AD1509" t="n">
        <v>24995</v>
      </c>
      <c r="AE1509" t="n">
        <v>5938</v>
      </c>
      <c r="AF1509" t="n">
        <v>6661</v>
      </c>
      <c r="AG1509" t="n">
        <v>6683</v>
      </c>
      <c r="AH1509" t="n">
        <v>6427</v>
      </c>
      <c r="AI1509" t="n">
        <v>25709</v>
      </c>
      <c r="AJ1509" t="n">
        <v>6321</v>
      </c>
      <c r="AK1509" t="n">
        <v>7381</v>
      </c>
      <c r="AL1509" t="n">
        <v>7448</v>
      </c>
      <c r="AM1509" t="n">
        <v>7242</v>
      </c>
      <c r="AN1509" t="n">
        <v>28393</v>
      </c>
      <c r="AO1509" t="n">
        <v>5858</v>
      </c>
      <c r="AP1509" t="n">
        <v>1489</v>
      </c>
      <c r="AQ1509" t="n">
        <v>3332</v>
      </c>
      <c r="AR1509" t="n">
        <v>4081</v>
      </c>
      <c r="AS1509" t="n">
        <v>14760</v>
      </c>
    </row>
    <row r="1510">
      <c r="A1510" t="inlineStr">
        <is>
          <t>Available seat miles</t>
        </is>
      </c>
      <c r="C1510" t="inlineStr">
        <is>
          <t>Million</t>
        </is>
      </c>
      <c r="D1510" t="inlineStr">
        <is>
          <t>QQQQ</t>
        </is>
      </c>
      <c r="F1510" t="n">
        <v>6775</v>
      </c>
      <c r="G1510" t="n">
        <v>7120</v>
      </c>
      <c r="H1510" t="n">
        <v>7198</v>
      </c>
      <c r="I1510" t="n">
        <v>6948</v>
      </c>
      <c r="J1510" t="n">
        <v>28041</v>
      </c>
      <c r="K1510" t="n">
        <v>6561</v>
      </c>
      <c r="L1510" t="n">
        <v>7091</v>
      </c>
      <c r="M1510" t="n">
        <v>7269</v>
      </c>
      <c r="N1510" t="n">
        <v>7213</v>
      </c>
      <c r="O1510" t="n">
        <v>28135</v>
      </c>
      <c r="P1510" t="n">
        <v>6937</v>
      </c>
      <c r="Q1510" t="n">
        <v>7481</v>
      </c>
      <c r="R1510" t="n">
        <v>7633</v>
      </c>
      <c r="S1510" t="n">
        <v>7310</v>
      </c>
      <c r="T1510" t="n">
        <v>29361</v>
      </c>
      <c r="U1510" t="n">
        <v>7500</v>
      </c>
      <c r="V1510" t="n">
        <v>8081</v>
      </c>
      <c r="W1510" t="n">
        <v>8160</v>
      </c>
      <c r="X1510" t="n">
        <v>7934</v>
      </c>
      <c r="Y1510" t="n">
        <v>31676</v>
      </c>
      <c r="Z1510" t="n">
        <v>7777</v>
      </c>
      <c r="AA1510" t="n">
        <v>8223</v>
      </c>
      <c r="AB1510" t="n">
        <v>8471</v>
      </c>
      <c r="AC1510" t="n">
        <v>8215</v>
      </c>
      <c r="AD1510" t="n">
        <v>32687</v>
      </c>
      <c r="AE1510" t="n">
        <v>7860</v>
      </c>
      <c r="AF1510" t="n">
        <v>8441</v>
      </c>
      <c r="AG1510" t="n">
        <v>8744</v>
      </c>
      <c r="AH1510" t="n">
        <v>8446</v>
      </c>
      <c r="AI1510" t="n">
        <v>33492</v>
      </c>
      <c r="AJ1510" t="n">
        <v>8351</v>
      </c>
      <c r="AK1510" t="n">
        <v>9127</v>
      </c>
      <c r="AL1510" t="n">
        <v>9490</v>
      </c>
      <c r="AM1510" t="n">
        <v>9287</v>
      </c>
      <c r="AN1510" t="n">
        <v>36255</v>
      </c>
      <c r="AO1510" t="n">
        <v>8910</v>
      </c>
      <c r="AP1510" t="n">
        <v>3434</v>
      </c>
      <c r="AQ1510" t="n">
        <v>5206</v>
      </c>
      <c r="AR1510" t="n">
        <v>6050</v>
      </c>
      <c r="AS1510" t="n">
        <v>23600</v>
      </c>
    </row>
    <row r="1511">
      <c r="A1511" t="inlineStr">
        <is>
          <t>Passenger load factor (%)</t>
        </is>
      </c>
      <c r="C1511" t="inlineStr">
        <is>
          <t>Percent</t>
        </is>
      </c>
      <c r="D1511" t="inlineStr">
        <is>
          <t>QQQQ</t>
        </is>
      </c>
      <c r="F1511" t="n">
        <v>73.8</v>
      </c>
      <c r="G1511" t="n">
        <v>78.5</v>
      </c>
      <c r="H1511" t="n">
        <v>77.3</v>
      </c>
      <c r="I1511" t="n">
        <v>77.2</v>
      </c>
      <c r="J1511" t="n">
        <v>76.7</v>
      </c>
      <c r="K1511" t="n">
        <v>77.09999999999999</v>
      </c>
      <c r="L1511" t="n">
        <v>81.59999999999999</v>
      </c>
      <c r="M1511" t="n">
        <v>79.2</v>
      </c>
      <c r="N1511" t="n">
        <v>77.90000000000001</v>
      </c>
      <c r="O1511" t="n">
        <v>79</v>
      </c>
      <c r="P1511" t="n">
        <v>77</v>
      </c>
      <c r="Q1511" t="n">
        <v>82.7</v>
      </c>
      <c r="R1511" t="n">
        <v>81.2</v>
      </c>
      <c r="S1511" t="n">
        <v>79.5</v>
      </c>
      <c r="T1511" t="n">
        <v>80.2</v>
      </c>
      <c r="U1511" t="n">
        <v>74</v>
      </c>
      <c r="V1511" t="n">
        <v>79.3</v>
      </c>
      <c r="W1511" t="n">
        <v>79</v>
      </c>
      <c r="X1511" t="n">
        <v>76.3</v>
      </c>
      <c r="Y1511" t="n">
        <v>77.2</v>
      </c>
      <c r="Z1511" t="n">
        <v>74.2</v>
      </c>
      <c r="AA1511" t="n">
        <v>77.7</v>
      </c>
      <c r="AB1511" t="n">
        <v>76.3</v>
      </c>
      <c r="AC1511" t="n">
        <v>77.59999999999999</v>
      </c>
      <c r="AD1511" t="n">
        <v>76.5</v>
      </c>
      <c r="AE1511" t="n">
        <v>75.5</v>
      </c>
      <c r="AF1511" t="n">
        <v>78.90000000000001</v>
      </c>
      <c r="AG1511" t="n">
        <v>76.40000000000001</v>
      </c>
      <c r="AH1511" t="n">
        <v>76.09999999999999</v>
      </c>
      <c r="AI1511" t="n">
        <v>76.8</v>
      </c>
      <c r="AJ1511" t="n">
        <v>75.7</v>
      </c>
      <c r="AK1511" t="n">
        <v>80.90000000000001</v>
      </c>
      <c r="AL1511" t="n">
        <v>78.5</v>
      </c>
      <c r="AM1511" t="n">
        <v>78</v>
      </c>
      <c r="AN1511" t="n">
        <v>78.3</v>
      </c>
      <c r="AO1511" t="n">
        <v>65.7</v>
      </c>
      <c r="AP1511" t="n">
        <v>43.4</v>
      </c>
      <c r="AQ1511" t="n">
        <v>64</v>
      </c>
      <c r="AR1511" t="n">
        <v>67.40000000000001</v>
      </c>
      <c r="AS1511" t="n">
        <v>62.5</v>
      </c>
    </row>
    <row r="1512">
      <c r="A1512" t="inlineStr">
        <is>
          <t>Yield (cents)</t>
        </is>
      </c>
      <c r="C1512" t="inlineStr">
        <is>
          <t>Actual</t>
        </is>
      </c>
      <c r="D1512" t="inlineStr">
        <is>
          <t>QQQQ</t>
        </is>
      </c>
      <c r="F1512" t="n">
        <v>28.86</v>
      </c>
      <c r="G1512" t="n">
        <v>29.34</v>
      </c>
      <c r="H1512" t="n">
        <v>29.32</v>
      </c>
      <c r="I1512" t="n">
        <v>29.11</v>
      </c>
      <c r="J1512" t="n">
        <v>29.17</v>
      </c>
      <c r="K1512" t="n">
        <v>27.82</v>
      </c>
      <c r="L1512" t="n">
        <v>29.49</v>
      </c>
      <c r="M1512" t="n">
        <v>28.93</v>
      </c>
      <c r="N1512" t="n">
        <v>27.48</v>
      </c>
      <c r="O1512" t="n">
        <v>28.46</v>
      </c>
      <c r="P1512" t="n">
        <v>27.19</v>
      </c>
      <c r="Q1512" t="n">
        <v>28.42</v>
      </c>
      <c r="R1512" t="n">
        <v>27.4</v>
      </c>
      <c r="S1512" t="n">
        <v>26.93</v>
      </c>
      <c r="T1512" t="n">
        <v>27.5</v>
      </c>
      <c r="U1512" t="n">
        <v>27.44</v>
      </c>
      <c r="V1512" t="n">
        <v>27.87</v>
      </c>
      <c r="W1512" t="n">
        <v>26.85</v>
      </c>
      <c r="X1512" t="n">
        <v>26.91</v>
      </c>
      <c r="Y1512" t="n">
        <v>27.26</v>
      </c>
      <c r="Z1512" t="n">
        <v>26.82</v>
      </c>
      <c r="AA1512" t="n">
        <v>28.74</v>
      </c>
      <c r="AB1512" t="n">
        <v>27.08</v>
      </c>
      <c r="AC1512" t="n">
        <v>27.64</v>
      </c>
      <c r="AD1512" t="n">
        <v>27.58</v>
      </c>
    </row>
    <row r="1513">
      <c r="A1513" t="inlineStr">
        <is>
          <t>Passenger revenue per ASM (cents)</t>
        </is>
      </c>
      <c r="C1513" t="inlineStr">
        <is>
          <t>Actual</t>
        </is>
      </c>
      <c r="D1513" t="inlineStr">
        <is>
          <t>QQQQ</t>
        </is>
      </c>
      <c r="F1513" t="n">
        <v>21.29</v>
      </c>
      <c r="G1513" t="n">
        <v>23.03</v>
      </c>
      <c r="H1513" t="n">
        <v>22.65</v>
      </c>
      <c r="I1513" t="n">
        <v>22.48</v>
      </c>
      <c r="J1513" t="n">
        <v>22.38</v>
      </c>
      <c r="K1513" t="n">
        <v>21.45</v>
      </c>
      <c r="L1513" t="n">
        <v>24.07</v>
      </c>
      <c r="M1513" t="n">
        <v>22.9</v>
      </c>
      <c r="N1513" t="n">
        <v>21.4</v>
      </c>
      <c r="O1513" t="n">
        <v>22.47</v>
      </c>
      <c r="P1513" t="n">
        <v>20.94</v>
      </c>
      <c r="Q1513" t="n">
        <v>23.51</v>
      </c>
      <c r="R1513" t="n">
        <v>22.25</v>
      </c>
      <c r="S1513" t="n">
        <v>21.42</v>
      </c>
      <c r="T1513" t="n">
        <v>22.05</v>
      </c>
      <c r="U1513" t="n">
        <v>20.31</v>
      </c>
      <c r="V1513" t="n">
        <v>22.1</v>
      </c>
      <c r="W1513" t="n">
        <v>21.21</v>
      </c>
      <c r="X1513" t="n">
        <v>20.54</v>
      </c>
      <c r="Y1513" t="n">
        <v>21.06</v>
      </c>
      <c r="Z1513" t="n">
        <v>19.91</v>
      </c>
      <c r="AA1513" t="n">
        <v>22.32</v>
      </c>
      <c r="AB1513" t="n">
        <v>20.65</v>
      </c>
      <c r="AC1513" t="n">
        <v>21.45</v>
      </c>
      <c r="AD1513" t="n">
        <v>21.09</v>
      </c>
    </row>
    <row r="1514">
      <c r="A1514" t="inlineStr">
        <is>
          <t>Passenger enplanement</t>
        </is>
      </c>
      <c r="C1514" t="inlineStr">
        <is>
          <t>Thousand</t>
        </is>
      </c>
      <c r="D1514" t="inlineStr">
        <is>
          <t>QQQQ</t>
        </is>
      </c>
      <c r="F1514" t="n">
        <v>11667</v>
      </c>
      <c r="G1514" t="n">
        <v>12957</v>
      </c>
      <c r="H1514" t="n">
        <v>12897</v>
      </c>
      <c r="I1514" t="n">
        <v>12471</v>
      </c>
      <c r="J1514" t="n">
        <v>49993</v>
      </c>
      <c r="K1514" t="n">
        <v>11709</v>
      </c>
      <c r="L1514" t="n">
        <v>13553</v>
      </c>
      <c r="M1514" t="n">
        <v>13483</v>
      </c>
      <c r="N1514" t="n">
        <v>13021</v>
      </c>
      <c r="O1514" t="n">
        <v>51766</v>
      </c>
      <c r="P1514" t="n">
        <v>12243</v>
      </c>
      <c r="Q1514" t="n">
        <v>14377</v>
      </c>
      <c r="R1514" t="n">
        <v>14413</v>
      </c>
      <c r="S1514" t="n">
        <v>13402</v>
      </c>
      <c r="T1514" t="n">
        <v>54435</v>
      </c>
      <c r="U1514" t="n">
        <v>12368</v>
      </c>
      <c r="V1514" t="n">
        <v>14252</v>
      </c>
      <c r="W1514" t="n">
        <v>14288</v>
      </c>
      <c r="X1514" t="n">
        <v>13276</v>
      </c>
      <c r="Y1514" t="n">
        <v>54184</v>
      </c>
      <c r="Z1514" t="n">
        <v>12605</v>
      </c>
      <c r="AA1514" t="n">
        <v>14049</v>
      </c>
      <c r="AB1514" t="n">
        <v>14073</v>
      </c>
      <c r="AC1514" t="n">
        <v>13990</v>
      </c>
      <c r="AD1514" t="n">
        <v>54718</v>
      </c>
      <c r="AE1514" t="n">
        <v>12786</v>
      </c>
      <c r="AF1514" t="n">
        <v>14486</v>
      </c>
      <c r="AG1514" t="n">
        <v>14342</v>
      </c>
      <c r="AH1514" t="n">
        <v>13902</v>
      </c>
      <c r="AI1514" t="n">
        <v>55517</v>
      </c>
      <c r="AJ1514" t="n">
        <v>13389</v>
      </c>
      <c r="AK1514" t="n">
        <v>15457</v>
      </c>
      <c r="AL1514" t="n">
        <v>15420</v>
      </c>
      <c r="AM1514" t="n">
        <v>15096</v>
      </c>
      <c r="AN1514" t="n">
        <v>59361</v>
      </c>
      <c r="AO1514" t="n">
        <v>11848</v>
      </c>
      <c r="AP1514" t="n">
        <v>2911</v>
      </c>
      <c r="AQ1514" t="n">
        <v>6897</v>
      </c>
      <c r="AR1514" t="n">
        <v>7911</v>
      </c>
      <c r="AS1514" t="n">
        <v>29568</v>
      </c>
    </row>
    <row r="1515">
      <c r="A1515" t="inlineStr">
        <is>
          <t>Average stage length (miles)</t>
        </is>
      </c>
      <c r="C1515" t="inlineStr">
        <is>
          <t>Actual</t>
        </is>
      </c>
      <c r="D1515" t="inlineStr">
        <is>
          <t>QQQQ</t>
        </is>
      </c>
      <c r="AT1515" t="n">
        <v>505</v>
      </c>
      <c r="AU1515" t="n">
        <v>483</v>
      </c>
      <c r="AV1515" t="n">
        <v>482</v>
      </c>
      <c r="AW1515" t="n">
        <v>478</v>
      </c>
      <c r="AX1515" t="n">
        <v>486</v>
      </c>
      <c r="AY1515" t="n">
        <v>484</v>
      </c>
      <c r="AZ1515" t="n">
        <v>478</v>
      </c>
      <c r="BA1515" t="n">
        <v>476</v>
      </c>
      <c r="BB1515" t="n">
        <v>469</v>
      </c>
      <c r="BC1515" t="n">
        <v>477</v>
      </c>
      <c r="BD1515" t="n">
        <v>469</v>
      </c>
      <c r="BE1515" t="n">
        <v>463</v>
      </c>
      <c r="BF1515" t="n">
        <v>461</v>
      </c>
    </row>
    <row r="1516">
      <c r="A1516" t="inlineStr">
        <is>
          <t>Departures</t>
        </is>
      </c>
      <c r="C1516" t="inlineStr">
        <is>
          <t>Thousand</t>
        </is>
      </c>
      <c r="D1516" t="inlineStr">
        <is>
          <t>QQQQ</t>
        </is>
      </c>
      <c r="AT1516" t="n">
        <v>186</v>
      </c>
      <c r="AU1516" t="n">
        <v>247</v>
      </c>
      <c r="AV1516" t="n">
        <v>263</v>
      </c>
      <c r="AW1516" t="n">
        <v>259</v>
      </c>
      <c r="AX1516" t="n">
        <v>955</v>
      </c>
      <c r="AY1516" t="n">
        <v>231</v>
      </c>
      <c r="AZ1516" t="n">
        <v>243</v>
      </c>
      <c r="BA1516" t="n">
        <v>228</v>
      </c>
      <c r="BB1516" t="n">
        <v>201</v>
      </c>
      <c r="BC1516" t="n">
        <v>903</v>
      </c>
      <c r="BD1516" t="n">
        <v>201</v>
      </c>
      <c r="BE1516" t="n">
        <v>209</v>
      </c>
      <c r="BF1516" t="n">
        <v>223</v>
      </c>
    </row>
    <row r="1517">
      <c r="A1517" t="inlineStr">
        <is>
          <t>Aircraft at end of period</t>
        </is>
      </c>
      <c r="C1517" t="inlineStr">
        <is>
          <t>Actual</t>
        </is>
      </c>
      <c r="D1517" t="inlineStr">
        <is>
          <t>QQQQ</t>
        </is>
      </c>
      <c r="F1517" t="n">
        <v>531</v>
      </c>
      <c r="G1517" t="n">
        <v>554</v>
      </c>
      <c r="H1517" t="n">
        <v>554</v>
      </c>
      <c r="I1517" t="n">
        <v>558</v>
      </c>
      <c r="J1517" t="n">
        <v>558</v>
      </c>
      <c r="K1517" t="n">
        <v>560</v>
      </c>
      <c r="L1517" t="n">
        <v>557</v>
      </c>
      <c r="M1517" t="n">
        <v>557</v>
      </c>
      <c r="N1517" t="n">
        <v>566</v>
      </c>
      <c r="O1517" t="n">
        <v>566</v>
      </c>
      <c r="P1517" t="n">
        <v>577</v>
      </c>
      <c r="Q1517" t="n">
        <v>578</v>
      </c>
      <c r="R1517" t="n">
        <v>584</v>
      </c>
      <c r="S1517" t="n">
        <v>587</v>
      </c>
      <c r="T1517" t="n">
        <v>587</v>
      </c>
      <c r="U1517" t="n">
        <v>597</v>
      </c>
      <c r="V1517" t="n">
        <v>600</v>
      </c>
      <c r="W1517" t="n">
        <v>599</v>
      </c>
      <c r="X1517" t="n">
        <v>606</v>
      </c>
      <c r="Y1517" t="n">
        <v>606</v>
      </c>
      <c r="Z1517" t="n">
        <v>623</v>
      </c>
      <c r="AA1517" t="n">
        <v>627</v>
      </c>
      <c r="AB1517" t="n">
        <v>611</v>
      </c>
      <c r="AC1517" t="n">
        <v>597</v>
      </c>
      <c r="AD1517" t="n">
        <v>597</v>
      </c>
      <c r="AE1517" t="n">
        <v>587</v>
      </c>
      <c r="AF1517" t="n">
        <v>604</v>
      </c>
      <c r="AG1517" t="n">
        <v>592</v>
      </c>
      <c r="AH1517" t="n">
        <v>595</v>
      </c>
      <c r="AI1517" t="n">
        <v>595</v>
      </c>
      <c r="AJ1517" t="n">
        <v>602</v>
      </c>
      <c r="AK1517" t="n">
        <v>613</v>
      </c>
      <c r="AL1517" t="n">
        <v>612</v>
      </c>
      <c r="AM1517" t="n">
        <v>605</v>
      </c>
      <c r="AN1517" t="n">
        <v>605</v>
      </c>
      <c r="AO1517" t="n">
        <v>542</v>
      </c>
      <c r="AP1517" t="n">
        <v>545</v>
      </c>
      <c r="AQ1517" t="n">
        <v>533</v>
      </c>
      <c r="AR1517" t="n">
        <v>544</v>
      </c>
      <c r="AS1517" t="n">
        <v>544</v>
      </c>
      <c r="AT1517" t="n">
        <v>548</v>
      </c>
      <c r="AU1517" t="n">
        <v>559</v>
      </c>
      <c r="AV1517" t="n">
        <v>557</v>
      </c>
      <c r="AW1517" t="n">
        <v>567</v>
      </c>
      <c r="AX1517" t="n">
        <v>567</v>
      </c>
      <c r="AY1517" t="n">
        <v>572</v>
      </c>
      <c r="AZ1517" t="n">
        <v>576</v>
      </c>
      <c r="BA1517" t="n">
        <v>553</v>
      </c>
      <c r="BB1517" t="n">
        <v>536</v>
      </c>
      <c r="BC1517" t="n">
        <v>536</v>
      </c>
      <c r="BD1517" t="n">
        <v>533</v>
      </c>
      <c r="BE1517" t="n">
        <v>526</v>
      </c>
      <c r="BF1517" t="n">
        <v>549</v>
      </c>
    </row>
    <row r="1518">
      <c r="A1518" t="inlineStr">
        <is>
          <t>Fuel consumption (gallons in millions)</t>
        </is>
      </c>
      <c r="C1518" t="inlineStr">
        <is>
          <t>Million</t>
        </is>
      </c>
      <c r="D1518" t="inlineStr">
        <is>
          <t>QQQQ</t>
        </is>
      </c>
      <c r="F1518" t="n">
        <v>166</v>
      </c>
      <c r="G1518" t="n">
        <v>175</v>
      </c>
      <c r="H1518" t="n">
        <v>177</v>
      </c>
      <c r="I1518" t="n">
        <v>170</v>
      </c>
      <c r="J1518" t="n">
        <v>687</v>
      </c>
      <c r="K1518" t="n">
        <v>161</v>
      </c>
      <c r="L1518" t="n">
        <v>174</v>
      </c>
      <c r="M1518" t="n">
        <v>178</v>
      </c>
      <c r="N1518" t="n">
        <v>174</v>
      </c>
      <c r="O1518" t="n">
        <v>688</v>
      </c>
      <c r="P1518" t="n">
        <v>167</v>
      </c>
      <c r="Q1518" t="n">
        <v>182</v>
      </c>
      <c r="R1518" t="n">
        <v>186</v>
      </c>
      <c r="S1518" t="n">
        <v>177</v>
      </c>
      <c r="T1518" t="n">
        <v>712</v>
      </c>
      <c r="U1518" t="n">
        <v>178</v>
      </c>
      <c r="V1518" t="n">
        <v>191</v>
      </c>
      <c r="W1518" t="n">
        <v>196</v>
      </c>
      <c r="X1518" t="n">
        <v>187</v>
      </c>
      <c r="Y1518" t="n">
        <v>751</v>
      </c>
      <c r="Z1518" t="n">
        <v>182</v>
      </c>
      <c r="AA1518" t="n">
        <v>195</v>
      </c>
      <c r="AB1518" t="n">
        <v>201</v>
      </c>
      <c r="AC1518" t="n">
        <v>194</v>
      </c>
      <c r="AD1518" t="n">
        <v>773</v>
      </c>
      <c r="AE1518" t="n">
        <v>185</v>
      </c>
      <c r="AF1518" t="n">
        <v>203</v>
      </c>
      <c r="AG1518" t="n">
        <v>212</v>
      </c>
      <c r="AH1518" t="n">
        <v>203</v>
      </c>
      <c r="AI1518" t="n">
        <v>803</v>
      </c>
      <c r="AJ1518" t="n">
        <v>200</v>
      </c>
      <c r="AK1518" t="n">
        <v>220</v>
      </c>
      <c r="AL1518" t="n">
        <v>228</v>
      </c>
      <c r="AM1518" t="n">
        <v>222</v>
      </c>
      <c r="AN1518" t="n">
        <v>870</v>
      </c>
      <c r="AO1518" t="n">
        <v>209</v>
      </c>
      <c r="AP1518" t="n">
        <v>77</v>
      </c>
      <c r="AQ1518" t="n">
        <v>122</v>
      </c>
      <c r="AR1518" t="n">
        <v>138</v>
      </c>
      <c r="AS1518" t="n">
        <v>545</v>
      </c>
    </row>
    <row r="1519">
      <c r="A1519" t="inlineStr">
        <is>
          <t>Average aircraft fuel price including related taxes (dollars per gallon)</t>
        </is>
      </c>
      <c r="C1519" t="inlineStr">
        <is>
          <t>Dollar</t>
        </is>
      </c>
      <c r="D1519" t="inlineStr">
        <is>
          <t>QQQQ</t>
        </is>
      </c>
      <c r="F1519" t="n">
        <v>3.23</v>
      </c>
      <c r="G1519" t="n">
        <v>2.98</v>
      </c>
      <c r="H1519" t="n">
        <v>3.02</v>
      </c>
      <c r="I1519" t="n">
        <v>3.04</v>
      </c>
      <c r="J1519" t="n">
        <v>3.07</v>
      </c>
      <c r="K1519" t="n">
        <v>3.1</v>
      </c>
      <c r="L1519" t="n">
        <v>3.07</v>
      </c>
      <c r="M1519" t="n">
        <v>3.02</v>
      </c>
      <c r="N1519" t="n">
        <v>2.51</v>
      </c>
      <c r="O1519" t="n">
        <v>2.92</v>
      </c>
      <c r="P1519" t="n">
        <v>1.86</v>
      </c>
      <c r="Q1519" t="n">
        <v>1.91</v>
      </c>
      <c r="R1519" t="n">
        <v>1.67</v>
      </c>
      <c r="S1519" t="n">
        <v>1.47</v>
      </c>
      <c r="T1519" t="n">
        <v>1.73</v>
      </c>
      <c r="U1519" t="n">
        <v>1.24</v>
      </c>
      <c r="V1519" t="n">
        <v>1.46</v>
      </c>
      <c r="W1519" t="n">
        <v>1.55</v>
      </c>
      <c r="X1519" t="n">
        <v>1.65</v>
      </c>
      <c r="Y1519" t="n">
        <v>1.48</v>
      </c>
      <c r="Z1519" t="n">
        <v>1.75</v>
      </c>
      <c r="AA1519" t="n">
        <v>1.69</v>
      </c>
      <c r="AB1519" t="n">
        <v>1.75</v>
      </c>
      <c r="AC1519" t="n">
        <v>1.97</v>
      </c>
      <c r="AD1519" t="n">
        <v>1.79</v>
      </c>
      <c r="AE1519" t="n">
        <v>2.15</v>
      </c>
      <c r="AF1519" t="n">
        <v>2.29</v>
      </c>
      <c r="AG1519" t="n">
        <v>2.39</v>
      </c>
      <c r="AH1519" t="n">
        <v>2.34</v>
      </c>
      <c r="AI1519" t="n">
        <v>2.3</v>
      </c>
      <c r="AJ1519" t="n">
        <v>2.12</v>
      </c>
      <c r="AK1519" t="n">
        <v>2.21</v>
      </c>
      <c r="AL1519" t="n">
        <v>2.13</v>
      </c>
      <c r="AM1519" t="n">
        <v>2.14</v>
      </c>
      <c r="AN1519" t="n">
        <v>2.15</v>
      </c>
      <c r="AO1519" t="n">
        <v>1.86</v>
      </c>
      <c r="AP1519" t="n">
        <v>1.2</v>
      </c>
      <c r="AQ1519" t="n">
        <v>1.3</v>
      </c>
      <c r="AR1519" t="n">
        <v>1.33</v>
      </c>
      <c r="AS1519" t="n">
        <v>1.51</v>
      </c>
    </row>
    <row r="1520">
      <c r="A1520" t="inlineStr">
        <is>
          <t>Full-time equivalent employees at end of period</t>
        </is>
      </c>
      <c r="C1520" t="inlineStr">
        <is>
          <t>Actual</t>
        </is>
      </c>
      <c r="D1520" t="inlineStr">
        <is>
          <t>QQQQ</t>
        </is>
      </c>
      <c r="H1520" t="n">
        <v>17883</v>
      </c>
      <c r="J1520" t="n">
        <v>18200</v>
      </c>
      <c r="M1520" t="n">
        <v>18428</v>
      </c>
      <c r="N1520" t="n">
        <v>18900</v>
      </c>
      <c r="O1520" t="n">
        <v>18900</v>
      </c>
      <c r="P1520" t="n">
        <v>19300</v>
      </c>
      <c r="Q1520" t="n">
        <v>19700</v>
      </c>
      <c r="R1520" t="n">
        <v>19300</v>
      </c>
      <c r="S1520" t="n">
        <v>19600</v>
      </c>
      <c r="T1520" t="n">
        <v>19600</v>
      </c>
      <c r="U1520" t="n">
        <v>20000</v>
      </c>
      <c r="V1520" t="n">
        <v>20400</v>
      </c>
      <c r="W1520" t="n">
        <v>20600</v>
      </c>
      <c r="X1520" t="n">
        <v>20800</v>
      </c>
      <c r="Y1520" t="n">
        <v>20800</v>
      </c>
      <c r="Z1520" t="n">
        <v>21400</v>
      </c>
      <c r="AA1520" t="n">
        <v>22200</v>
      </c>
      <c r="AB1520" t="n">
        <v>22600</v>
      </c>
      <c r="AC1520" t="n">
        <v>23500</v>
      </c>
      <c r="AD1520" t="n">
        <v>23500</v>
      </c>
      <c r="AE1520" t="n">
        <v>24200</v>
      </c>
      <c r="AF1520" t="n">
        <v>25000</v>
      </c>
      <c r="AG1520" t="n">
        <v>25400</v>
      </c>
      <c r="AH1520" t="n">
        <v>26000</v>
      </c>
      <c r="AI1520" t="n">
        <v>26000</v>
      </c>
      <c r="AJ1520" t="n">
        <v>26300</v>
      </c>
      <c r="AK1520" t="n">
        <v>27700</v>
      </c>
      <c r="AL1520" t="n">
        <v>28100</v>
      </c>
      <c r="AM1520" t="n">
        <v>29500</v>
      </c>
      <c r="AN1520" t="n">
        <v>29500</v>
      </c>
      <c r="AO1520" t="n">
        <v>27100</v>
      </c>
      <c r="AP1520" t="n">
        <v>21400</v>
      </c>
      <c r="AQ1520" t="n">
        <v>22800</v>
      </c>
      <c r="AR1520" t="n">
        <v>24400</v>
      </c>
      <c r="AS1520" t="n">
        <v>24400</v>
      </c>
      <c r="AT1520" t="n">
        <v>24700</v>
      </c>
      <c r="AU1520" t="n">
        <v>26300</v>
      </c>
      <c r="AV1520" t="n">
        <v>25800</v>
      </c>
      <c r="AW1520" t="n">
        <v>26600</v>
      </c>
      <c r="AX1520" t="n">
        <v>26600</v>
      </c>
      <c r="AY1520" t="n">
        <v>26500</v>
      </c>
      <c r="AZ1520" t="n">
        <v>27100</v>
      </c>
      <c r="BA1520" t="n">
        <v>27500</v>
      </c>
      <c r="BB1520" t="n">
        <v>27700</v>
      </c>
      <c r="BC1520" t="n">
        <v>27700</v>
      </c>
      <c r="BD1520" t="n">
        <v>27700</v>
      </c>
      <c r="BE1520" t="n">
        <v>28100</v>
      </c>
      <c r="BF1520" t="n">
        <v>28500</v>
      </c>
    </row>
    <row r="1521">
      <c r="A1521" t="inlineStr">
        <is>
          <t>Operating cost per ASM (cents)</t>
        </is>
      </c>
      <c r="C1521" t="inlineStr">
        <is>
          <t>Actual</t>
        </is>
      </c>
      <c r="D1521" t="inlineStr">
        <is>
          <t>QQQQ</t>
        </is>
      </c>
      <c r="F1521" t="n">
        <v>23.8</v>
      </c>
      <c r="G1521" t="n">
        <v>22.35</v>
      </c>
      <c r="H1521" t="n">
        <v>22.2</v>
      </c>
      <c r="I1521" t="n">
        <v>23.24</v>
      </c>
      <c r="J1521" t="n">
        <v>22.88</v>
      </c>
      <c r="K1521" t="n">
        <v>24.3</v>
      </c>
      <c r="L1521" t="n">
        <v>23.37</v>
      </c>
      <c r="M1521" t="n">
        <v>22.94</v>
      </c>
      <c r="N1521" t="n">
        <v>22.15</v>
      </c>
      <c r="O1521" t="n">
        <v>23.16</v>
      </c>
      <c r="P1521" t="n">
        <v>21.07</v>
      </c>
      <c r="Q1521" t="n">
        <v>20.82</v>
      </c>
      <c r="R1521" t="n">
        <v>19.89</v>
      </c>
      <c r="S1521" t="n">
        <v>19.78</v>
      </c>
      <c r="T1521" t="n">
        <v>20.38</v>
      </c>
      <c r="U1521" t="n">
        <v>19.1</v>
      </c>
      <c r="V1521" t="n">
        <v>18.78</v>
      </c>
      <c r="W1521" t="n">
        <v>18.85</v>
      </c>
      <c r="X1521" t="n">
        <v>19.6</v>
      </c>
      <c r="Y1521" t="n">
        <v>19.08</v>
      </c>
      <c r="Z1521" t="n">
        <v>20.23</v>
      </c>
      <c r="AA1521" t="n">
        <v>19.71</v>
      </c>
      <c r="AB1521" t="n">
        <v>19.53</v>
      </c>
      <c r="AC1521" t="n">
        <v>20.67</v>
      </c>
      <c r="AD1521" t="n">
        <v>20.03</v>
      </c>
    </row>
    <row r="1522">
      <c r="A1522" t="inlineStr">
        <is>
          <t>Operating cost per ASM excluding special items (cents)</t>
        </is>
      </c>
      <c r="C1522" t="inlineStr">
        <is>
          <t>Actual</t>
        </is>
      </c>
      <c r="D1522" t="inlineStr">
        <is>
          <t>QQQQ</t>
        </is>
      </c>
      <c r="F1522" t="n">
        <v>23.74</v>
      </c>
      <c r="G1522" t="n">
        <v>22.34</v>
      </c>
      <c r="H1522" t="n">
        <v>22.39</v>
      </c>
      <c r="I1522" t="n">
        <v>23.17</v>
      </c>
      <c r="J1522" t="n">
        <v>22.9</v>
      </c>
      <c r="K1522" t="n">
        <v>24.24</v>
      </c>
      <c r="L1522" t="n">
        <v>23.35</v>
      </c>
      <c r="M1522" t="n">
        <v>22.92</v>
      </c>
      <c r="N1522" t="n">
        <v>21.93</v>
      </c>
      <c r="O1522" t="n">
        <v>23.08</v>
      </c>
      <c r="P1522" t="n">
        <v>20.96</v>
      </c>
      <c r="Q1522" t="n">
        <v>20.69</v>
      </c>
      <c r="R1522" t="n">
        <v>19.85</v>
      </c>
      <c r="S1522" t="n">
        <v>19.65</v>
      </c>
      <c r="T1522" t="n">
        <v>20.28</v>
      </c>
      <c r="U1522" t="n">
        <v>19.03</v>
      </c>
      <c r="V1522" t="n">
        <v>18.75</v>
      </c>
      <c r="W1522" t="n">
        <v>18.79</v>
      </c>
      <c r="X1522" t="n">
        <v>19.58</v>
      </c>
      <c r="Y1522" t="n">
        <v>19.04</v>
      </c>
      <c r="Z1522" t="n">
        <v>20.19</v>
      </c>
      <c r="AA1522" t="n">
        <v>19.69</v>
      </c>
      <c r="AB1522" t="n">
        <v>19.59</v>
      </c>
      <c r="AC1522" t="n">
        <v>20.38</v>
      </c>
      <c r="AD1522" t="n">
        <v>19.96</v>
      </c>
    </row>
    <row r="1523">
      <c r="A1523" t="inlineStr">
        <is>
          <t>Operating cost per ASM excluding special items and fuel (cents)</t>
        </is>
      </c>
      <c r="C1523" t="inlineStr">
        <is>
          <t>Actual</t>
        </is>
      </c>
      <c r="D1523" t="inlineStr">
        <is>
          <t>QQQQ</t>
        </is>
      </c>
      <c r="F1523" t="n">
        <v>15.83</v>
      </c>
      <c r="G1523" t="n">
        <v>15.02</v>
      </c>
      <c r="H1523" t="n">
        <v>14.97</v>
      </c>
      <c r="I1523" t="n">
        <v>15.73</v>
      </c>
      <c r="J1523" t="n">
        <v>15.38</v>
      </c>
      <c r="K1523" t="n">
        <v>16.62</v>
      </c>
      <c r="L1523" t="n">
        <v>15.8</v>
      </c>
      <c r="M1523" t="n">
        <v>15.52</v>
      </c>
      <c r="N1523" t="n">
        <v>15.87</v>
      </c>
      <c r="O1523" t="n">
        <v>15.94</v>
      </c>
      <c r="P1523" t="n">
        <v>16.47</v>
      </c>
      <c r="Q1523" t="n">
        <v>16.02</v>
      </c>
      <c r="R1523" t="n">
        <v>15.78</v>
      </c>
      <c r="S1523" t="n">
        <v>16.1</v>
      </c>
      <c r="T1523" t="n">
        <v>16.09</v>
      </c>
      <c r="U1523" t="n">
        <v>16.11</v>
      </c>
      <c r="V1523" t="n">
        <v>15.29</v>
      </c>
      <c r="W1523" t="n">
        <v>15.08</v>
      </c>
      <c r="X1523" t="n">
        <v>15.7</v>
      </c>
      <c r="Y1523" t="n">
        <v>15.53</v>
      </c>
      <c r="Z1523" t="n">
        <v>16.1</v>
      </c>
      <c r="AA1523" t="n">
        <v>15.69</v>
      </c>
      <c r="AB1523" t="n">
        <v>15.44</v>
      </c>
      <c r="AC1523" t="n">
        <v>15.72</v>
      </c>
      <c r="AD1523" t="n">
        <v>15.73</v>
      </c>
    </row>
    <row r="1525">
      <c r="A1525" t="inlineStr">
        <is>
          <t>Total Mainline &amp; Regional</t>
        </is>
      </c>
    </row>
    <row r="1526">
      <c r="A1526" t="inlineStr">
        <is>
          <t xml:space="preserve">Revenue passenger miles </t>
        </is>
      </c>
      <c r="C1526" t="inlineStr">
        <is>
          <t>Million</t>
        </is>
      </c>
      <c r="D1526" t="inlineStr">
        <is>
          <t>QQQQ</t>
        </is>
      </c>
      <c r="F1526" t="n">
        <v>50021</v>
      </c>
      <c r="G1526" t="n">
        <v>55815</v>
      </c>
      <c r="H1526" t="n">
        <v>57449</v>
      </c>
      <c r="I1526" t="n">
        <v>52256</v>
      </c>
      <c r="J1526" t="n">
        <v>215541</v>
      </c>
      <c r="K1526" t="n">
        <v>50886</v>
      </c>
      <c r="L1526" t="n">
        <v>57194</v>
      </c>
      <c r="M1526" t="n">
        <v>57650</v>
      </c>
      <c r="N1526" t="n">
        <v>52140</v>
      </c>
      <c r="O1526" t="n">
        <v>217870</v>
      </c>
      <c r="P1526" t="n">
        <v>50190</v>
      </c>
      <c r="Q1526" t="n">
        <v>57821</v>
      </c>
      <c r="R1526" t="n">
        <v>60866</v>
      </c>
      <c r="S1526" t="n">
        <v>54133</v>
      </c>
      <c r="T1526" t="n">
        <v>223010</v>
      </c>
      <c r="U1526" t="n">
        <v>51771</v>
      </c>
      <c r="V1526" t="n">
        <v>58336</v>
      </c>
      <c r="W1526" t="n">
        <v>59919</v>
      </c>
      <c r="X1526" t="n">
        <v>53452</v>
      </c>
      <c r="Y1526" t="n">
        <v>223477</v>
      </c>
      <c r="Z1526" t="n">
        <v>50984</v>
      </c>
      <c r="AA1526" t="n">
        <v>59564</v>
      </c>
      <c r="AB1526" t="n">
        <v>60471</v>
      </c>
      <c r="AC1526" t="n">
        <v>55327</v>
      </c>
      <c r="AD1526" t="n">
        <v>226346</v>
      </c>
      <c r="AE1526" t="n">
        <v>52945</v>
      </c>
      <c r="AF1526" t="n">
        <v>60779</v>
      </c>
      <c r="AG1526" t="n">
        <v>61865</v>
      </c>
      <c r="AH1526" t="n">
        <v>55570</v>
      </c>
      <c r="AI1526" t="n">
        <v>231160</v>
      </c>
      <c r="AJ1526" t="n">
        <v>54802</v>
      </c>
      <c r="AK1526" t="n">
        <v>62658</v>
      </c>
      <c r="AL1526" t="n">
        <v>64874</v>
      </c>
      <c r="AM1526" t="n">
        <v>58917</v>
      </c>
      <c r="AN1526" t="n">
        <v>241252</v>
      </c>
      <c r="AO1526" t="n">
        <v>45171</v>
      </c>
      <c r="AP1526" t="n">
        <v>7231</v>
      </c>
      <c r="AQ1526" t="n">
        <v>18121</v>
      </c>
      <c r="AR1526" t="n">
        <v>21303</v>
      </c>
      <c r="AS1526" t="n">
        <v>91825</v>
      </c>
      <c r="AT1526" t="n">
        <v>22464</v>
      </c>
      <c r="AU1526" t="n">
        <v>42022</v>
      </c>
      <c r="AV1526" t="n">
        <v>48069</v>
      </c>
      <c r="AW1526" t="n">
        <v>48982</v>
      </c>
      <c r="AX1526" t="n">
        <v>161538</v>
      </c>
      <c r="AY1526" t="n">
        <v>44290</v>
      </c>
      <c r="AZ1526" t="n">
        <v>57516</v>
      </c>
      <c r="BA1526" t="n">
        <v>58499</v>
      </c>
      <c r="BB1526" t="n">
        <v>55320</v>
      </c>
      <c r="BC1526" t="n">
        <v>215624</v>
      </c>
      <c r="BD1526" t="n">
        <v>52014</v>
      </c>
      <c r="BE1526" t="n">
        <v>60020</v>
      </c>
      <c r="BF1526" t="n">
        <v>61561</v>
      </c>
    </row>
    <row r="1527">
      <c r="A1527" t="inlineStr">
        <is>
          <t>Revenue passenger miles -c</t>
        </is>
      </c>
      <c r="F1527">
        <f>F1490+F1509</f>
        <v/>
      </c>
      <c r="G1527">
        <f>G1490+G1509</f>
        <v/>
      </c>
      <c r="H1527">
        <f>H1490+H1509</f>
        <v/>
      </c>
      <c r="I1527">
        <f>I1490+I1509</f>
        <v/>
      </c>
      <c r="J1527">
        <f>J1490+J1509</f>
        <v/>
      </c>
      <c r="K1527">
        <f>K1490+K1509</f>
        <v/>
      </c>
      <c r="L1527">
        <f>L1490+L1509</f>
        <v/>
      </c>
      <c r="M1527">
        <f>M1490+M1509</f>
        <v/>
      </c>
      <c r="N1527">
        <f>N1490+N1509</f>
        <v/>
      </c>
      <c r="O1527">
        <f>O1490+O1509</f>
        <v/>
      </c>
      <c r="P1527">
        <f>P1490+P1509</f>
        <v/>
      </c>
      <c r="Q1527">
        <f>Q1490+Q1509</f>
        <v/>
      </c>
      <c r="R1527">
        <f>R1490+R1509</f>
        <v/>
      </c>
      <c r="S1527">
        <f>S1490+S1509</f>
        <v/>
      </c>
      <c r="T1527">
        <f>T1490+T1509</f>
        <v/>
      </c>
      <c r="U1527">
        <f>U1490+U1509</f>
        <v/>
      </c>
      <c r="V1527">
        <f>V1490+V1509</f>
        <v/>
      </c>
      <c r="W1527">
        <f>W1490+W1509</f>
        <v/>
      </c>
      <c r="X1527">
        <f>X1490+X1509</f>
        <v/>
      </c>
      <c r="Y1527">
        <f>Y1490+Y1509</f>
        <v/>
      </c>
      <c r="Z1527">
        <f>Z1490+Z1509</f>
        <v/>
      </c>
      <c r="AA1527">
        <f>AA1490+AA1509</f>
        <v/>
      </c>
      <c r="AB1527">
        <f>AB1490+AB1509</f>
        <v/>
      </c>
      <c r="AC1527">
        <f>AC1490+AC1509</f>
        <v/>
      </c>
      <c r="AD1527">
        <f>AD1490+AD1509</f>
        <v/>
      </c>
      <c r="AE1527">
        <f>AE1490+AE1509</f>
        <v/>
      </c>
      <c r="AF1527">
        <f>AF1490+AF1509</f>
        <v/>
      </c>
      <c r="AG1527">
        <f>AG1490+AG1509</f>
        <v/>
      </c>
      <c r="AH1527">
        <f>AH1490+AH1509</f>
        <v/>
      </c>
      <c r="AI1527">
        <f>AI1490+AI1509</f>
        <v/>
      </c>
      <c r="AJ1527">
        <f>AJ1490+AJ1509</f>
        <v/>
      </c>
      <c r="AK1527">
        <f>AK1490+AK1509</f>
        <v/>
      </c>
      <c r="AL1527">
        <f>AL1490+AL1509</f>
        <v/>
      </c>
      <c r="AM1527">
        <f>AM1490+AM1509</f>
        <v/>
      </c>
      <c r="AN1527">
        <f>AN1490+AN1509</f>
        <v/>
      </c>
      <c r="AO1527">
        <f>AO1490+AO1509</f>
        <v/>
      </c>
      <c r="AP1527">
        <f>AP1490+AP1509</f>
        <v/>
      </c>
      <c r="AQ1527">
        <f>AQ1490+AQ1509</f>
        <v/>
      </c>
      <c r="AR1527">
        <f>AR1490+AR1509</f>
        <v/>
      </c>
      <c r="AS1527">
        <f>AS1490+AS1509</f>
        <v/>
      </c>
      <c r="AV1527">
        <f>AV1490+AV1509</f>
        <v/>
      </c>
    </row>
    <row r="1528">
      <c r="A1528" t="inlineStr">
        <is>
          <t>Sum check</t>
        </is>
      </c>
      <c r="F1528">
        <f>F1527-F1526</f>
        <v/>
      </c>
      <c r="G1528">
        <f>G1527-G1526</f>
        <v/>
      </c>
      <c r="H1528">
        <f>H1527-H1526</f>
        <v/>
      </c>
      <c r="I1528">
        <f>I1527-I1526</f>
        <v/>
      </c>
      <c r="J1528">
        <f>J1527-J1526</f>
        <v/>
      </c>
      <c r="K1528">
        <f>K1527-K1526</f>
        <v/>
      </c>
      <c r="L1528">
        <f>L1527-L1526</f>
        <v/>
      </c>
      <c r="M1528">
        <f>M1527-M1526</f>
        <v/>
      </c>
      <c r="N1528">
        <f>N1527-N1526</f>
        <v/>
      </c>
      <c r="O1528">
        <f>O1527-O1526</f>
        <v/>
      </c>
      <c r="P1528">
        <f>P1527-P1526</f>
        <v/>
      </c>
      <c r="Q1528">
        <f>Q1527-Q1526</f>
        <v/>
      </c>
      <c r="R1528">
        <f>R1527-R1526</f>
        <v/>
      </c>
      <c r="S1528">
        <f>S1527-S1526</f>
        <v/>
      </c>
      <c r="T1528">
        <f>T1527-T1526</f>
        <v/>
      </c>
      <c r="U1528">
        <f>U1527-U1526</f>
        <v/>
      </c>
      <c r="V1528">
        <f>V1527-V1526</f>
        <v/>
      </c>
      <c r="W1528">
        <f>W1527-W1526</f>
        <v/>
      </c>
      <c r="X1528">
        <f>X1527-X1526</f>
        <v/>
      </c>
      <c r="Y1528">
        <f>Y1527-Y1526</f>
        <v/>
      </c>
      <c r="Z1528">
        <f>Z1527-Z1526</f>
        <v/>
      </c>
      <c r="AA1528">
        <f>AA1527-AA1526</f>
        <v/>
      </c>
      <c r="AB1528">
        <f>AB1527-AB1526</f>
        <v/>
      </c>
      <c r="AC1528">
        <f>AC1527-AC1526</f>
        <v/>
      </c>
      <c r="AD1528">
        <f>AD1527-AD1526</f>
        <v/>
      </c>
      <c r="AE1528">
        <f>AE1527-AE1526</f>
        <v/>
      </c>
      <c r="AF1528">
        <f>AF1527-AF1526</f>
        <v/>
      </c>
      <c r="AG1528">
        <f>AG1527-AG1526</f>
        <v/>
      </c>
      <c r="AH1528">
        <f>AH1527-AH1526</f>
        <v/>
      </c>
      <c r="AI1528">
        <f>AI1527-AI1526</f>
        <v/>
      </c>
      <c r="AJ1528">
        <f>AJ1527-AJ1526</f>
        <v/>
      </c>
      <c r="AK1528">
        <f>AK1527-AK1526</f>
        <v/>
      </c>
      <c r="AL1528">
        <f>AL1527-AL1526</f>
        <v/>
      </c>
      <c r="AM1528">
        <f>AM1527-AM1526</f>
        <v/>
      </c>
      <c r="AN1528">
        <f>AN1527-AN1526</f>
        <v/>
      </c>
      <c r="AO1528">
        <f>AO1527-AO1526</f>
        <v/>
      </c>
      <c r="AP1528">
        <f>AP1527-AP1526</f>
        <v/>
      </c>
      <c r="AQ1528">
        <f>AQ1527-AQ1526</f>
        <v/>
      </c>
      <c r="AR1528">
        <f>AR1527-AR1526</f>
        <v/>
      </c>
      <c r="AS1528">
        <f>AS1527-AS1526</f>
        <v/>
      </c>
      <c r="AV1528">
        <f>AV1527-AV1526</f>
        <v/>
      </c>
    </row>
    <row r="1530">
      <c r="A1530" t="inlineStr">
        <is>
          <t>Available seat miles</t>
        </is>
      </c>
      <c r="C1530" t="inlineStr">
        <is>
          <t>Million</t>
        </is>
      </c>
      <c r="D1530" t="inlineStr">
        <is>
          <t>QQQQ</t>
        </is>
      </c>
      <c r="F1530" t="n">
        <v>62129</v>
      </c>
      <c r="G1530" t="n">
        <v>66035</v>
      </c>
      <c r="H1530" t="n">
        <v>67793</v>
      </c>
      <c r="I1530" t="n">
        <v>63957</v>
      </c>
      <c r="J1530" t="n">
        <v>259914</v>
      </c>
      <c r="K1530" t="n">
        <v>63392</v>
      </c>
      <c r="L1530" t="n">
        <v>68090</v>
      </c>
      <c r="M1530" t="n">
        <v>69120</v>
      </c>
      <c r="N1530" t="n">
        <v>65053</v>
      </c>
      <c r="O1530" t="n">
        <v>265657</v>
      </c>
      <c r="P1530" t="n">
        <v>62791</v>
      </c>
      <c r="Q1530" t="n">
        <v>69401</v>
      </c>
      <c r="R1530" t="n">
        <v>71092</v>
      </c>
      <c r="S1530" t="n">
        <v>65453</v>
      </c>
      <c r="T1530" t="n">
        <v>268736</v>
      </c>
      <c r="U1530" t="n">
        <v>65064</v>
      </c>
      <c r="V1530" t="n">
        <v>70751</v>
      </c>
      <c r="W1530" t="n">
        <v>71911</v>
      </c>
      <c r="X1530" t="n">
        <v>65683</v>
      </c>
      <c r="Y1530" t="n">
        <v>273410</v>
      </c>
      <c r="Z1530" t="n">
        <v>64341</v>
      </c>
      <c r="AA1530" t="n">
        <v>71743</v>
      </c>
      <c r="AB1530" t="n">
        <v>73053</v>
      </c>
      <c r="AC1530" t="n">
        <v>67355</v>
      </c>
      <c r="AD1530" t="n">
        <v>276493</v>
      </c>
      <c r="AE1530" t="n">
        <v>65823</v>
      </c>
      <c r="AF1530" t="n">
        <v>72893</v>
      </c>
      <c r="AG1530" t="n">
        <v>75039</v>
      </c>
      <c r="AH1530" t="n">
        <v>68298</v>
      </c>
      <c r="AI1530" t="n">
        <v>282054</v>
      </c>
      <c r="AJ1530" t="n">
        <v>66674</v>
      </c>
      <c r="AK1530" t="n">
        <v>72322</v>
      </c>
      <c r="AL1530" t="n">
        <v>75820</v>
      </c>
      <c r="AM1530" t="n">
        <v>70272</v>
      </c>
      <c r="AN1530" t="n">
        <v>285088</v>
      </c>
      <c r="AO1530" t="n">
        <v>62099</v>
      </c>
      <c r="AP1530" t="n">
        <v>17081</v>
      </c>
      <c r="AQ1530" t="n">
        <v>30768</v>
      </c>
      <c r="AR1530" t="n">
        <v>33219</v>
      </c>
      <c r="AS1530" t="n">
        <v>143167</v>
      </c>
      <c r="AT1530" t="n">
        <v>37764</v>
      </c>
      <c r="AU1530" t="n">
        <v>54555</v>
      </c>
      <c r="AV1530" t="n">
        <v>61111</v>
      </c>
      <c r="AW1530" t="n">
        <v>61105</v>
      </c>
      <c r="AX1530" t="n">
        <v>214535</v>
      </c>
      <c r="AY1530" t="n">
        <v>59533</v>
      </c>
      <c r="AZ1530" t="n">
        <v>66163</v>
      </c>
      <c r="BA1530" t="n">
        <v>68567</v>
      </c>
      <c r="BB1530" t="n">
        <v>65962</v>
      </c>
      <c r="BC1530" t="n">
        <v>260226</v>
      </c>
      <c r="BD1530" t="n">
        <v>65006</v>
      </c>
      <c r="BE1530" t="n">
        <v>69658</v>
      </c>
      <c r="BF1530" t="n">
        <v>73285</v>
      </c>
    </row>
    <row r="1531">
      <c r="A1531" t="inlineStr">
        <is>
          <t>Available seat miles-c</t>
        </is>
      </c>
      <c r="F1531">
        <f>F1491+F1510</f>
        <v/>
      </c>
      <c r="G1531">
        <f>G1491+G1510</f>
        <v/>
      </c>
      <c r="H1531">
        <f>H1491+H1510</f>
        <v/>
      </c>
      <c r="I1531">
        <f>I1491+I1510</f>
        <v/>
      </c>
      <c r="J1531">
        <f>J1491+J1510</f>
        <v/>
      </c>
      <c r="K1531">
        <f>K1491+K1510</f>
        <v/>
      </c>
      <c r="L1531">
        <f>L1491+L1510</f>
        <v/>
      </c>
      <c r="M1531">
        <f>M1491+M1510</f>
        <v/>
      </c>
      <c r="N1531">
        <f>N1491+N1510</f>
        <v/>
      </c>
      <c r="O1531">
        <f>O1491+O1510</f>
        <v/>
      </c>
      <c r="P1531">
        <f>P1491+P1510</f>
        <v/>
      </c>
      <c r="Q1531">
        <f>Q1491+Q1510</f>
        <v/>
      </c>
      <c r="R1531">
        <f>R1491+R1510</f>
        <v/>
      </c>
      <c r="S1531">
        <f>S1491+S1510</f>
        <v/>
      </c>
      <c r="T1531">
        <f>T1491+T1510</f>
        <v/>
      </c>
      <c r="U1531">
        <f>U1491+U1510</f>
        <v/>
      </c>
      <c r="V1531">
        <f>V1491+V1510</f>
        <v/>
      </c>
      <c r="W1531">
        <f>W1491+W1510</f>
        <v/>
      </c>
      <c r="X1531">
        <f>X1491+X1510</f>
        <v/>
      </c>
      <c r="Y1531">
        <f>Y1491+Y1510</f>
        <v/>
      </c>
      <c r="Z1531">
        <f>Z1491+Z1510</f>
        <v/>
      </c>
      <c r="AA1531">
        <f>AA1491+AA1510</f>
        <v/>
      </c>
      <c r="AB1531">
        <f>AB1491+AB1510</f>
        <v/>
      </c>
      <c r="AC1531">
        <f>AC1491+AC1510</f>
        <v/>
      </c>
      <c r="AD1531">
        <f>AD1491+AD1510</f>
        <v/>
      </c>
      <c r="AE1531">
        <f>AE1491+AE1510</f>
        <v/>
      </c>
      <c r="AF1531">
        <f>AF1491+AF1510</f>
        <v/>
      </c>
      <c r="AG1531">
        <f>AG1491+AG1510</f>
        <v/>
      </c>
      <c r="AH1531">
        <f>AH1491+AH1510</f>
        <v/>
      </c>
      <c r="AI1531">
        <f>AI1491+AI1510</f>
        <v/>
      </c>
      <c r="AJ1531">
        <f>AJ1491+AJ1510</f>
        <v/>
      </c>
      <c r="AK1531">
        <f>AK1491+AK1510</f>
        <v/>
      </c>
      <c r="AL1531">
        <f>AL1491+AL1510</f>
        <v/>
      </c>
      <c r="AM1531">
        <f>AM1491+AM1510</f>
        <v/>
      </c>
      <c r="AN1531">
        <f>AN1491+AN1510</f>
        <v/>
      </c>
      <c r="AO1531">
        <f>AO1491+AO1510</f>
        <v/>
      </c>
      <c r="AP1531">
        <f>AP1491+AP1510</f>
        <v/>
      </c>
      <c r="AQ1531">
        <f>AQ1491+AQ1510</f>
        <v/>
      </c>
      <c r="AR1531">
        <f>AR1491+AR1510</f>
        <v/>
      </c>
      <c r="AS1531">
        <f>AS1491+AS1510</f>
        <v/>
      </c>
      <c r="AV1531">
        <f>AV1491+AV1510</f>
        <v/>
      </c>
    </row>
    <row r="1532">
      <c r="A1532" t="inlineStr">
        <is>
          <t>Sum check</t>
        </is>
      </c>
      <c r="F1532">
        <f>F1530-F1531</f>
        <v/>
      </c>
      <c r="G1532">
        <f>G1530-G1531</f>
        <v/>
      </c>
      <c r="H1532">
        <f>H1530-H1531</f>
        <v/>
      </c>
      <c r="I1532">
        <f>I1530-I1531</f>
        <v/>
      </c>
      <c r="J1532">
        <f>J1530-J1531</f>
        <v/>
      </c>
      <c r="K1532">
        <f>K1530-K1531</f>
        <v/>
      </c>
      <c r="L1532">
        <f>L1530-L1531</f>
        <v/>
      </c>
      <c r="M1532">
        <f>M1530-M1531</f>
        <v/>
      </c>
      <c r="N1532">
        <f>N1530-N1531</f>
        <v/>
      </c>
      <c r="O1532">
        <f>O1530-O1531</f>
        <v/>
      </c>
      <c r="P1532">
        <f>P1530-P1531</f>
        <v/>
      </c>
      <c r="Q1532">
        <f>Q1530-Q1531</f>
        <v/>
      </c>
      <c r="R1532">
        <f>R1530-R1531</f>
        <v/>
      </c>
      <c r="S1532">
        <f>S1530-S1531</f>
        <v/>
      </c>
      <c r="T1532">
        <f>T1530-T1531</f>
        <v/>
      </c>
      <c r="U1532">
        <f>U1530-U1531</f>
        <v/>
      </c>
      <c r="V1532">
        <f>V1530-V1531</f>
        <v/>
      </c>
      <c r="W1532">
        <f>W1530-W1531</f>
        <v/>
      </c>
      <c r="X1532">
        <f>X1530-X1531</f>
        <v/>
      </c>
      <c r="Y1532">
        <f>Y1530-Y1531</f>
        <v/>
      </c>
      <c r="Z1532">
        <f>Z1530-Z1531</f>
        <v/>
      </c>
      <c r="AA1532">
        <f>AA1530-AA1531</f>
        <v/>
      </c>
      <c r="AB1532">
        <f>AB1530-AB1531</f>
        <v/>
      </c>
      <c r="AC1532">
        <f>AC1530-AC1531</f>
        <v/>
      </c>
      <c r="AD1532">
        <f>AD1530-AD1531</f>
        <v/>
      </c>
      <c r="AE1532">
        <f>AE1530-AE1531</f>
        <v/>
      </c>
      <c r="AF1532">
        <f>AF1530-AF1531</f>
        <v/>
      </c>
      <c r="AG1532">
        <f>AG1530-AG1531</f>
        <v/>
      </c>
      <c r="AH1532">
        <f>AH1530-AH1531</f>
        <v/>
      </c>
      <c r="AI1532">
        <f>AI1530-AI1531</f>
        <v/>
      </c>
      <c r="AJ1532">
        <f>AJ1530-AJ1531</f>
        <v/>
      </c>
      <c r="AK1532">
        <f>AK1530-AK1531</f>
        <v/>
      </c>
      <c r="AL1532">
        <f>AL1530-AL1531</f>
        <v/>
      </c>
      <c r="AM1532">
        <f>AM1530-AM1531</f>
        <v/>
      </c>
      <c r="AN1532">
        <f>AN1530-AN1531</f>
        <v/>
      </c>
      <c r="AO1532">
        <f>AO1530-AO1531</f>
        <v/>
      </c>
      <c r="AP1532">
        <f>AP1530-AP1531</f>
        <v/>
      </c>
      <c r="AQ1532">
        <f>AQ1530-AQ1531</f>
        <v/>
      </c>
      <c r="AR1532">
        <f>AR1530-AR1531</f>
        <v/>
      </c>
      <c r="AS1532">
        <f>AS1530-AS1531</f>
        <v/>
      </c>
      <c r="AV1532">
        <f>AV1530-AV1531</f>
        <v/>
      </c>
    </row>
    <row r="1534">
      <c r="A1534" t="inlineStr">
        <is>
          <t>Cargo ton miles</t>
        </is>
      </c>
      <c r="C1534" t="inlineStr">
        <is>
          <t>Million</t>
        </is>
      </c>
      <c r="D1534" t="inlineStr">
        <is>
          <t>QQQQ</t>
        </is>
      </c>
      <c r="F1534" t="n">
        <v>500</v>
      </c>
      <c r="G1534" t="n">
        <v>559</v>
      </c>
      <c r="H1534" t="n">
        <v>542</v>
      </c>
      <c r="I1534" t="n">
        <v>597</v>
      </c>
      <c r="J1534" t="n">
        <v>2198</v>
      </c>
      <c r="K1534" t="n">
        <v>560</v>
      </c>
      <c r="L1534" t="n">
        <v>595</v>
      </c>
      <c r="M1534" t="n">
        <v>566</v>
      </c>
      <c r="N1534" t="n">
        <v>611</v>
      </c>
      <c r="O1534" t="n">
        <v>2333</v>
      </c>
      <c r="P1534" t="n">
        <v>553</v>
      </c>
      <c r="Q1534" t="n">
        <v>594</v>
      </c>
      <c r="R1534" t="n">
        <v>569</v>
      </c>
      <c r="S1534" t="n">
        <v>598</v>
      </c>
      <c r="T1534" t="n">
        <v>2314</v>
      </c>
      <c r="U1534" t="n">
        <v>543</v>
      </c>
      <c r="V1534" t="n">
        <v>610</v>
      </c>
      <c r="W1534" t="n">
        <v>601</v>
      </c>
      <c r="X1534" t="n">
        <v>670</v>
      </c>
      <c r="Y1534" t="n">
        <v>2424</v>
      </c>
      <c r="Z1534" t="n">
        <v>619</v>
      </c>
      <c r="AA1534" t="n">
        <v>701</v>
      </c>
      <c r="AB1534" t="n">
        <v>716</v>
      </c>
      <c r="AC1534" t="n">
        <v>752</v>
      </c>
      <c r="AD1534" t="n">
        <v>2788</v>
      </c>
      <c r="AE1534" t="n">
        <v>687</v>
      </c>
      <c r="AF1534" t="n">
        <v>768</v>
      </c>
      <c r="AG1534" t="n">
        <v>743</v>
      </c>
      <c r="AH1534" t="n">
        <v>710</v>
      </c>
      <c r="AI1534" t="n">
        <v>2908</v>
      </c>
      <c r="AJ1534" t="n">
        <v>624</v>
      </c>
      <c r="AK1534" t="n">
        <v>644</v>
      </c>
      <c r="AL1534" t="n">
        <v>621</v>
      </c>
      <c r="AM1534" t="n">
        <v>599</v>
      </c>
      <c r="AN1534" t="n">
        <v>2489</v>
      </c>
      <c r="AO1534" t="n">
        <v>436</v>
      </c>
      <c r="AP1534" t="n">
        <v>176</v>
      </c>
      <c r="AQ1534" t="n">
        <v>337</v>
      </c>
      <c r="AR1534" t="n">
        <v>434</v>
      </c>
      <c r="AS1534" t="n">
        <v>1383</v>
      </c>
      <c r="AT1534" t="n">
        <v>532</v>
      </c>
      <c r="AU1534" t="n">
        <v>555</v>
      </c>
      <c r="AV1534" t="n">
        <v>510</v>
      </c>
      <c r="AW1534" t="n">
        <v>485</v>
      </c>
      <c r="AX1534" t="n">
        <v>2082</v>
      </c>
      <c r="AY1534" t="n">
        <v>536</v>
      </c>
      <c r="AZ1534" t="n">
        <v>500</v>
      </c>
      <c r="BA1534" t="n">
        <v>478</v>
      </c>
      <c r="BB1534" t="n">
        <v>458</v>
      </c>
      <c r="BC1534" t="n">
        <v>1972</v>
      </c>
      <c r="BD1534" t="n">
        <v>422</v>
      </c>
      <c r="BE1534" t="n">
        <v>427</v>
      </c>
      <c r="BF1534" t="n">
        <v>490</v>
      </c>
    </row>
    <row r="1535">
      <c r="A1535" t="inlineStr">
        <is>
          <t>Passenger load factor (%)</t>
        </is>
      </c>
      <c r="C1535" t="inlineStr">
        <is>
          <t>Percent</t>
        </is>
      </c>
      <c r="D1535" t="inlineStr">
        <is>
          <t>QQQQ</t>
        </is>
      </c>
      <c r="F1535" t="n">
        <v>80.5</v>
      </c>
      <c r="G1535" t="n">
        <v>84.5</v>
      </c>
      <c r="H1535" t="n">
        <v>84.7</v>
      </c>
      <c r="I1535" t="n">
        <v>81.7</v>
      </c>
      <c r="J1535" t="n">
        <v>82.90000000000001</v>
      </c>
      <c r="K1535" t="n">
        <v>80.3</v>
      </c>
      <c r="L1535" t="n">
        <v>84</v>
      </c>
      <c r="M1535" t="n">
        <v>83.40000000000001</v>
      </c>
      <c r="N1535" t="n">
        <v>80.09999999999999</v>
      </c>
      <c r="O1535" t="n">
        <v>82</v>
      </c>
      <c r="P1535" t="n">
        <v>79.90000000000001</v>
      </c>
      <c r="Q1535" t="n">
        <v>83.3</v>
      </c>
      <c r="R1535" t="n">
        <v>85.59999999999999</v>
      </c>
      <c r="S1535" t="n">
        <v>82.7</v>
      </c>
      <c r="T1535" t="n">
        <v>83</v>
      </c>
      <c r="U1535" t="n">
        <v>79.59999999999999</v>
      </c>
      <c r="V1535" t="n">
        <v>82.5</v>
      </c>
      <c r="W1535" t="n">
        <v>83.3</v>
      </c>
      <c r="X1535" t="n">
        <v>81.40000000000001</v>
      </c>
      <c r="Y1535" t="n">
        <v>81.7</v>
      </c>
      <c r="Z1535" t="n">
        <v>79.2</v>
      </c>
      <c r="AA1535" t="n">
        <v>83</v>
      </c>
      <c r="AB1535" t="n">
        <v>82.8</v>
      </c>
      <c r="AC1535" t="n">
        <v>82.09999999999999</v>
      </c>
      <c r="AD1535" t="n">
        <v>81.90000000000001</v>
      </c>
      <c r="AE1535" t="n">
        <v>80.40000000000001</v>
      </c>
      <c r="AF1535" t="n">
        <v>83.40000000000001</v>
      </c>
      <c r="AG1535" t="n">
        <v>82.40000000000001</v>
      </c>
      <c r="AH1535" t="n">
        <v>81.40000000000001</v>
      </c>
      <c r="AI1535" t="n">
        <v>82</v>
      </c>
      <c r="AJ1535" t="n">
        <v>82.2</v>
      </c>
      <c r="AK1535" t="n">
        <v>86.59999999999999</v>
      </c>
      <c r="AL1535" t="n">
        <v>85.59999999999999</v>
      </c>
      <c r="AM1535" t="n">
        <v>83.8</v>
      </c>
      <c r="AN1535" t="n">
        <v>84.59999999999999</v>
      </c>
      <c r="AO1535" t="n">
        <v>72.7</v>
      </c>
      <c r="AP1535" t="n">
        <v>42.3</v>
      </c>
      <c r="AQ1535" t="n">
        <v>58.9</v>
      </c>
      <c r="AR1535" t="n">
        <v>64.09999999999999</v>
      </c>
      <c r="AS1535" t="n">
        <v>64.09999999999999</v>
      </c>
      <c r="AT1535" t="n">
        <v>59.5</v>
      </c>
      <c r="AU1535" t="n">
        <v>77</v>
      </c>
      <c r="AV1535" t="n">
        <v>78.7</v>
      </c>
      <c r="AW1535" t="n">
        <v>80.2</v>
      </c>
      <c r="AX1535" t="n">
        <v>75.3</v>
      </c>
      <c r="AY1535" t="n">
        <v>74.40000000000001</v>
      </c>
      <c r="AZ1535" t="n">
        <v>86.90000000000001</v>
      </c>
      <c r="BA1535" t="n">
        <v>85.3</v>
      </c>
      <c r="BB1535" t="n">
        <v>83.90000000000001</v>
      </c>
      <c r="BC1535" t="n">
        <v>82.90000000000001</v>
      </c>
      <c r="BD1535" t="n">
        <v>80</v>
      </c>
      <c r="BE1535" t="n">
        <v>86.2</v>
      </c>
      <c r="BF1535" t="n">
        <v>84</v>
      </c>
    </row>
    <row r="1536">
      <c r="A1536" t="inlineStr">
        <is>
          <t>Yield (cents)</t>
        </is>
      </c>
      <c r="C1536" t="inlineStr">
        <is>
          <t>Actual</t>
        </is>
      </c>
      <c r="D1536" t="inlineStr">
        <is>
          <t>QQQQ</t>
        </is>
      </c>
      <c r="F1536" t="n">
        <v>16.5</v>
      </c>
      <c r="G1536" t="n">
        <v>16.28</v>
      </c>
      <c r="H1536" t="n">
        <v>16.5</v>
      </c>
      <c r="I1536" t="n">
        <v>16.69</v>
      </c>
      <c r="J1536" t="n">
        <v>16.49</v>
      </c>
      <c r="K1536" t="n">
        <v>17.03</v>
      </c>
      <c r="L1536" t="n">
        <v>17.34</v>
      </c>
      <c r="M1536" t="n">
        <v>16.93</v>
      </c>
      <c r="N1536" t="n">
        <v>16.84</v>
      </c>
      <c r="O1536" t="n">
        <v>17.04</v>
      </c>
      <c r="P1536" t="n">
        <v>16.82</v>
      </c>
      <c r="Q1536" t="n">
        <v>16.28</v>
      </c>
      <c r="R1536" t="n">
        <v>15.37</v>
      </c>
      <c r="S1536" t="n">
        <v>15.34</v>
      </c>
      <c r="T1536" t="n">
        <v>15.92</v>
      </c>
      <c r="U1536" t="n">
        <v>15.62</v>
      </c>
      <c r="V1536" t="n">
        <v>15.42</v>
      </c>
      <c r="W1536" t="n">
        <v>15.27</v>
      </c>
      <c r="X1536" t="n">
        <v>15.62</v>
      </c>
      <c r="Y1536" t="n">
        <v>15.47</v>
      </c>
      <c r="Z1536" t="n">
        <v>16</v>
      </c>
      <c r="AA1536" t="n">
        <v>16.09</v>
      </c>
      <c r="AB1536" t="n">
        <v>15.51</v>
      </c>
      <c r="AC1536" t="n">
        <v>16.3</v>
      </c>
      <c r="AD1536" t="n">
        <v>15.96</v>
      </c>
      <c r="AE1536" t="n">
        <v>17.9</v>
      </c>
      <c r="AF1536" t="n">
        <v>17.56</v>
      </c>
      <c r="AG1536" t="n">
        <v>17.07</v>
      </c>
      <c r="AH1536" t="n">
        <v>17.93</v>
      </c>
      <c r="AI1536" t="n">
        <v>17.6</v>
      </c>
      <c r="AJ1536" t="n">
        <v>17.62</v>
      </c>
      <c r="AK1536" t="n">
        <v>17.57</v>
      </c>
      <c r="AL1536" t="n">
        <v>16.95</v>
      </c>
      <c r="AM1536" t="n">
        <v>17.56</v>
      </c>
      <c r="AN1536" t="n">
        <v>17.41</v>
      </c>
      <c r="AO1536" t="n">
        <v>17</v>
      </c>
      <c r="AP1536" t="n">
        <v>15.32</v>
      </c>
      <c r="AQ1536" t="n">
        <v>14.01</v>
      </c>
      <c r="AR1536" t="n">
        <v>14.98</v>
      </c>
      <c r="AS1536" t="n">
        <v>15.81</v>
      </c>
      <c r="AT1536" t="n">
        <v>14.15</v>
      </c>
      <c r="AU1536" t="n">
        <v>15.57</v>
      </c>
      <c r="AV1536" t="n">
        <v>16.55</v>
      </c>
      <c r="AW1536" t="n">
        <v>17.11</v>
      </c>
      <c r="AX1536" t="n">
        <v>16.13</v>
      </c>
      <c r="AY1536" t="n">
        <v>17.65</v>
      </c>
      <c r="AZ1536" t="n">
        <v>21.25</v>
      </c>
      <c r="BA1536" t="n">
        <v>21.19</v>
      </c>
      <c r="BB1536" t="n">
        <v>21.93</v>
      </c>
      <c r="BC1536" t="n">
        <v>20.67</v>
      </c>
      <c r="BD1536" t="n">
        <v>21.35</v>
      </c>
      <c r="BE1536" t="n">
        <v>21.62</v>
      </c>
      <c r="BF1536" t="n">
        <v>20.18</v>
      </c>
    </row>
    <row r="1537">
      <c r="A1537" t="inlineStr">
        <is>
          <t>Passenger revenue per ASM (cents)</t>
        </is>
      </c>
      <c r="C1537" t="inlineStr">
        <is>
          <t>Actual</t>
        </is>
      </c>
      <c r="D1537" t="inlineStr">
        <is>
          <t>QQQQ</t>
        </is>
      </c>
      <c r="F1537" t="n">
        <v>13.28</v>
      </c>
      <c r="G1537" t="n">
        <v>13.76</v>
      </c>
      <c r="H1537" t="n">
        <v>13.98</v>
      </c>
      <c r="I1537" t="n">
        <v>13.64</v>
      </c>
      <c r="J1537" t="n">
        <v>13.67</v>
      </c>
      <c r="K1537" t="n">
        <v>13.67</v>
      </c>
      <c r="L1537" t="n">
        <v>14.57</v>
      </c>
      <c r="M1537" t="n">
        <v>14.12</v>
      </c>
      <c r="N1537" t="n">
        <v>13.5</v>
      </c>
      <c r="O1537" t="n">
        <v>13.97</v>
      </c>
      <c r="P1537" t="n">
        <v>13.44</v>
      </c>
      <c r="Q1537" t="n">
        <v>13.57</v>
      </c>
      <c r="R1537" t="n">
        <v>13.16</v>
      </c>
      <c r="S1537" t="n">
        <v>12.69</v>
      </c>
      <c r="T1537" t="n">
        <v>13.21</v>
      </c>
      <c r="U1537" t="n">
        <v>12.43</v>
      </c>
      <c r="V1537" t="n">
        <v>12.71</v>
      </c>
      <c r="W1537" t="n">
        <v>12.72</v>
      </c>
      <c r="X1537" t="n">
        <v>12.71</v>
      </c>
      <c r="Y1537" t="n">
        <v>12.65</v>
      </c>
      <c r="Z1537" t="n">
        <v>12.67</v>
      </c>
      <c r="AA1537" t="n">
        <v>13.36</v>
      </c>
      <c r="AB1537" t="n">
        <v>12.84</v>
      </c>
      <c r="AC1537" t="n">
        <v>13.39</v>
      </c>
      <c r="AD1537" t="n">
        <v>13.07</v>
      </c>
      <c r="AE1537" t="n">
        <v>14.4</v>
      </c>
      <c r="AF1537" t="n">
        <v>14.64</v>
      </c>
      <c r="AG1537" t="n">
        <v>14.07</v>
      </c>
      <c r="AH1537" t="n">
        <v>14.59</v>
      </c>
      <c r="AI1537" t="n">
        <v>14.42</v>
      </c>
      <c r="AJ1537" t="n">
        <v>14.49</v>
      </c>
      <c r="AK1537" t="n">
        <v>15.22</v>
      </c>
      <c r="AL1537" t="n">
        <v>14.5</v>
      </c>
      <c r="AM1537" t="n">
        <v>14.72</v>
      </c>
      <c r="AN1537" t="n">
        <v>14.74</v>
      </c>
      <c r="AO1537" t="n">
        <v>12.37</v>
      </c>
      <c r="AP1537" t="n">
        <v>6.48</v>
      </c>
      <c r="AQ1537" t="n">
        <v>8.25</v>
      </c>
      <c r="AR1537" t="n">
        <v>9.6</v>
      </c>
      <c r="AS1537" t="n">
        <v>10.14</v>
      </c>
      <c r="AT1537" t="n">
        <v>8.42</v>
      </c>
      <c r="AU1537" t="n">
        <v>12</v>
      </c>
      <c r="AV1537" t="n">
        <v>13.02</v>
      </c>
      <c r="AW1537" t="n">
        <v>13.72</v>
      </c>
      <c r="AX1537" t="n">
        <v>12.15</v>
      </c>
      <c r="AY1537" t="n">
        <v>13.13</v>
      </c>
      <c r="AZ1537" t="n">
        <v>18.47</v>
      </c>
      <c r="BA1537" t="n">
        <v>18.08</v>
      </c>
      <c r="BB1537" t="n">
        <v>18.39</v>
      </c>
      <c r="BC1537" t="n">
        <v>17.13</v>
      </c>
      <c r="BD1537" t="n">
        <v>17.08</v>
      </c>
      <c r="BE1537" t="n">
        <v>18.63</v>
      </c>
      <c r="BF1537" t="n">
        <v>16.95</v>
      </c>
    </row>
    <row r="1538">
      <c r="A1538" t="inlineStr">
        <is>
          <t>Total revenue per ASM (cents)</t>
        </is>
      </c>
      <c r="C1538" t="inlineStr">
        <is>
          <t>Actual</t>
        </is>
      </c>
      <c r="D1538" t="inlineStr">
        <is>
          <t>QQQQ</t>
        </is>
      </c>
      <c r="F1538" t="n">
        <v>15.24</v>
      </c>
      <c r="G1538" t="n">
        <v>15.6</v>
      </c>
      <c r="H1538" t="n">
        <v>15.74</v>
      </c>
      <c r="I1538" t="n">
        <v>15.61</v>
      </c>
      <c r="J1538" t="n">
        <v>15.54</v>
      </c>
      <c r="K1538" t="n">
        <v>15.77</v>
      </c>
      <c r="L1538" t="n">
        <v>16.68</v>
      </c>
      <c r="M1538" t="n">
        <v>16.12</v>
      </c>
      <c r="N1538" t="n">
        <v>15.62</v>
      </c>
      <c r="O1538" t="n">
        <v>16.05</v>
      </c>
      <c r="P1538" t="n">
        <v>15.65</v>
      </c>
      <c r="Q1538" t="n">
        <v>15.6</v>
      </c>
      <c r="R1538" t="n">
        <v>15.06</v>
      </c>
      <c r="S1538" t="n">
        <v>14.71</v>
      </c>
      <c r="T1538" t="n">
        <v>15.25</v>
      </c>
      <c r="U1538" t="n">
        <v>14.5</v>
      </c>
      <c r="V1538" t="n">
        <v>14.65</v>
      </c>
      <c r="W1538" t="n">
        <v>14.73</v>
      </c>
      <c r="X1538" t="n">
        <v>14.9</v>
      </c>
      <c r="Y1538" t="n">
        <v>14.7</v>
      </c>
      <c r="Z1538" t="n">
        <v>14.96</v>
      </c>
      <c r="AA1538" t="n">
        <v>15.48</v>
      </c>
      <c r="AB1538" t="n">
        <v>14.89</v>
      </c>
      <c r="AC1538" t="n">
        <v>15.74</v>
      </c>
      <c r="AD1538" t="n">
        <v>15.27</v>
      </c>
      <c r="AE1538" t="n">
        <v>15.8</v>
      </c>
      <c r="AF1538" t="n">
        <v>15.97</v>
      </c>
      <c r="AG1538" t="n">
        <v>15.4</v>
      </c>
      <c r="AH1538" t="n">
        <v>16.02</v>
      </c>
      <c r="AI1538" t="n">
        <v>15.79</v>
      </c>
      <c r="AJ1538" t="n">
        <v>15.87</v>
      </c>
      <c r="AK1538" t="n">
        <v>16.54</v>
      </c>
      <c r="AL1538" t="n">
        <v>15.71</v>
      </c>
      <c r="AM1538" t="n">
        <v>16.1</v>
      </c>
      <c r="AN1538" t="n">
        <v>16.05</v>
      </c>
      <c r="AO1538" t="n">
        <v>13.71</v>
      </c>
      <c r="AP1538" t="n">
        <v>9.5</v>
      </c>
      <c r="AQ1538" t="n">
        <v>10.31</v>
      </c>
      <c r="AR1538" t="n">
        <v>12.12</v>
      </c>
      <c r="AS1538" t="n">
        <v>12.11</v>
      </c>
      <c r="AT1538" t="n">
        <v>10.61</v>
      </c>
      <c r="AU1538" t="n">
        <v>13.71</v>
      </c>
      <c r="AV1538" t="n">
        <v>14.68</v>
      </c>
      <c r="AW1538" t="n">
        <v>15.43</v>
      </c>
      <c r="AX1538" t="n">
        <v>13.93</v>
      </c>
      <c r="AY1538" t="n">
        <v>14.95</v>
      </c>
      <c r="AZ1538" t="n">
        <v>20.29</v>
      </c>
      <c r="BA1538" t="n">
        <v>19.63</v>
      </c>
      <c r="BB1538" t="n">
        <v>19.99</v>
      </c>
      <c r="BC1538" t="n">
        <v>18.82</v>
      </c>
      <c r="BD1538" t="n">
        <v>18.75</v>
      </c>
      <c r="BE1538" t="n">
        <v>20.18</v>
      </c>
      <c r="BF1538" t="n">
        <v>18.4</v>
      </c>
    </row>
    <row r="1539">
      <c r="A1539" t="inlineStr">
        <is>
          <t>Cargo yield per ton mile (cents)</t>
        </is>
      </c>
      <c r="C1539" t="inlineStr">
        <is>
          <t>Actual</t>
        </is>
      </c>
      <c r="D1539" t="inlineStr">
        <is>
          <t>QQQQ</t>
        </is>
      </c>
      <c r="F1539" t="n">
        <v>39.35</v>
      </c>
      <c r="G1539" t="n">
        <v>36.56</v>
      </c>
      <c r="H1539" t="n">
        <v>37.09</v>
      </c>
      <c r="I1539" t="n">
        <v>38.07</v>
      </c>
      <c r="J1539" t="n">
        <v>37.74</v>
      </c>
      <c r="K1539" t="n">
        <v>36.88</v>
      </c>
      <c r="L1539" t="n">
        <v>37.16</v>
      </c>
      <c r="M1539" t="n">
        <v>37.98</v>
      </c>
      <c r="N1539" t="n">
        <v>37.95</v>
      </c>
      <c r="O1539" t="n">
        <v>37.5</v>
      </c>
      <c r="P1539" t="n">
        <v>35.14</v>
      </c>
      <c r="Q1539" t="n">
        <v>32.62</v>
      </c>
      <c r="R1539" t="n">
        <v>31.63</v>
      </c>
      <c r="S1539" t="n">
        <v>32.07</v>
      </c>
      <c r="T1539" t="n">
        <v>32.84</v>
      </c>
      <c r="U1539" t="n">
        <v>29.77</v>
      </c>
      <c r="V1539" t="n">
        <v>28.48</v>
      </c>
      <c r="W1539" t="n">
        <v>28.42</v>
      </c>
      <c r="X1539" t="n">
        <v>28.97</v>
      </c>
      <c r="Y1539" t="n">
        <v>28.89</v>
      </c>
      <c r="Z1539" t="n">
        <v>27.77</v>
      </c>
      <c r="AA1539" t="n">
        <v>27.98</v>
      </c>
      <c r="AB1539" t="n">
        <v>27.89</v>
      </c>
      <c r="AC1539" t="n">
        <v>30.91</v>
      </c>
      <c r="AD1539" t="n">
        <v>28.7</v>
      </c>
      <c r="AE1539" t="n">
        <v>33.03</v>
      </c>
      <c r="AF1539" t="n">
        <v>34</v>
      </c>
      <c r="AG1539" t="n">
        <v>34.98</v>
      </c>
      <c r="AH1539" t="n">
        <v>37.25</v>
      </c>
      <c r="AI1539" t="n">
        <v>34.81</v>
      </c>
      <c r="AJ1539" t="n">
        <v>34.86</v>
      </c>
      <c r="AK1539" t="n">
        <v>34.29</v>
      </c>
      <c r="AL1539" t="n">
        <v>33.57</v>
      </c>
      <c r="AM1539" t="n">
        <v>36.03</v>
      </c>
      <c r="AN1539" t="n">
        <v>34.67</v>
      </c>
      <c r="AO1539" t="n">
        <v>33.62</v>
      </c>
      <c r="AP1539" t="n">
        <v>73.98</v>
      </c>
      <c r="AQ1539" t="n">
        <v>61.61</v>
      </c>
      <c r="AR1539" t="n">
        <v>65.63</v>
      </c>
      <c r="AS1539" t="n">
        <v>55.63</v>
      </c>
      <c r="AT1539" t="n">
        <v>59.18</v>
      </c>
      <c r="AU1539" t="n">
        <v>58.86</v>
      </c>
      <c r="AV1539" t="n">
        <v>65.02</v>
      </c>
      <c r="AW1539" t="n">
        <v>70.28</v>
      </c>
      <c r="AX1539" t="n">
        <v>63.11</v>
      </c>
      <c r="AY1539" t="n">
        <v>67.81</v>
      </c>
      <c r="AZ1539" t="n">
        <v>65.58</v>
      </c>
      <c r="BA1539" t="n">
        <v>58.3</v>
      </c>
      <c r="BB1539" t="n">
        <v>57.39</v>
      </c>
      <c r="BC1539" t="n">
        <v>62.52</v>
      </c>
      <c r="BD1539" t="n">
        <v>52.75</v>
      </c>
      <c r="BE1539" t="n">
        <v>46.31</v>
      </c>
      <c r="BF1539" t="n">
        <v>39.31</v>
      </c>
    </row>
    <row r="1540">
      <c r="A1540" t="inlineStr">
        <is>
          <t>Passenger enplanement</t>
        </is>
      </c>
      <c r="C1540" t="inlineStr">
        <is>
          <t>Thousand</t>
        </is>
      </c>
      <c r="D1540" t="inlineStr">
        <is>
          <t>QQQQ</t>
        </is>
      </c>
      <c r="F1540" t="n">
        <v>46101</v>
      </c>
      <c r="G1540" t="n">
        <v>49944</v>
      </c>
      <c r="H1540" t="n">
        <v>49986</v>
      </c>
      <c r="I1540" t="n">
        <v>47710</v>
      </c>
      <c r="J1540" t="n">
        <v>193740</v>
      </c>
      <c r="K1540" t="n">
        <v>46552</v>
      </c>
      <c r="L1540" t="n">
        <v>51463</v>
      </c>
      <c r="M1540" t="n">
        <v>50999</v>
      </c>
      <c r="N1540" t="n">
        <v>48326</v>
      </c>
      <c r="O1540" t="n">
        <v>197340</v>
      </c>
      <c r="P1540" t="n">
        <v>46194</v>
      </c>
      <c r="Q1540" t="n">
        <v>52200</v>
      </c>
      <c r="R1540" t="n">
        <v>53322</v>
      </c>
      <c r="S1540" t="n">
        <v>49533</v>
      </c>
      <c r="T1540" t="n">
        <v>201249</v>
      </c>
      <c r="U1540" t="n">
        <v>46915</v>
      </c>
      <c r="V1540" t="n">
        <v>51951</v>
      </c>
      <c r="W1540" t="n">
        <v>51872</v>
      </c>
      <c r="X1540" t="n">
        <v>47976</v>
      </c>
      <c r="Y1540" t="n">
        <v>198714</v>
      </c>
      <c r="Z1540" t="n">
        <v>46360</v>
      </c>
      <c r="AA1540" t="n">
        <v>51816</v>
      </c>
      <c r="AB1540" t="n">
        <v>51438</v>
      </c>
      <c r="AC1540" t="n">
        <v>50025</v>
      </c>
      <c r="AD1540" t="n">
        <v>199640</v>
      </c>
      <c r="AE1540" t="n">
        <v>47626</v>
      </c>
      <c r="AF1540" t="n">
        <v>53060</v>
      </c>
      <c r="AG1540" t="n">
        <v>52575</v>
      </c>
      <c r="AH1540" t="n">
        <v>50483</v>
      </c>
      <c r="AI1540" t="n">
        <v>203745</v>
      </c>
      <c r="AJ1540" t="n">
        <v>49935</v>
      </c>
      <c r="AK1540" t="n">
        <v>55464</v>
      </c>
      <c r="AL1540" t="n">
        <v>55931</v>
      </c>
      <c r="AM1540" t="n">
        <v>53853</v>
      </c>
      <c r="AN1540" t="n">
        <v>215182</v>
      </c>
      <c r="AO1540" t="n">
        <v>42201</v>
      </c>
      <c r="AP1540" t="n">
        <v>8371</v>
      </c>
      <c r="AQ1540" t="n">
        <v>21114</v>
      </c>
      <c r="AR1540" t="n">
        <v>23637</v>
      </c>
      <c r="AS1540" t="n">
        <v>95324</v>
      </c>
      <c r="AT1540" t="n">
        <v>24238</v>
      </c>
      <c r="AU1540" t="n">
        <v>44019</v>
      </c>
      <c r="AV1540" t="n">
        <v>48129</v>
      </c>
      <c r="AW1540" t="n">
        <v>49298</v>
      </c>
      <c r="AX1540" t="n">
        <v>165682</v>
      </c>
      <c r="AY1540" t="n">
        <v>42722</v>
      </c>
      <c r="AZ1540" t="n">
        <v>53068</v>
      </c>
      <c r="BA1540" t="n">
        <v>52564</v>
      </c>
      <c r="BB1540" t="n">
        <v>50934</v>
      </c>
      <c r="BC1540" t="n">
        <v>199288</v>
      </c>
      <c r="BD1540" t="n">
        <v>48232</v>
      </c>
      <c r="BE1540" t="n">
        <v>54285</v>
      </c>
      <c r="BF1540" t="n">
        <v>54608</v>
      </c>
    </row>
    <row r="1541">
      <c r="A1541" t="inlineStr">
        <is>
          <t>Average stage length (miles)</t>
        </is>
      </c>
      <c r="C1541" t="inlineStr">
        <is>
          <t>Actual</t>
        </is>
      </c>
      <c r="D1541" t="inlineStr">
        <is>
          <t>QQQQ</t>
        </is>
      </c>
      <c r="AT1541" t="n">
        <v>821</v>
      </c>
      <c r="AU1541" t="n">
        <v>808</v>
      </c>
      <c r="AV1541" t="n">
        <v>814</v>
      </c>
      <c r="AW1541" t="n">
        <v>801</v>
      </c>
      <c r="AX1541" t="n">
        <v>810</v>
      </c>
      <c r="AY1541" t="n">
        <v>828</v>
      </c>
      <c r="AZ1541" t="n">
        <v>841</v>
      </c>
      <c r="BA1541" t="n">
        <v>857</v>
      </c>
      <c r="BB1541" t="n">
        <v>853</v>
      </c>
      <c r="BC1541" t="n">
        <v>845</v>
      </c>
      <c r="BD1541" t="n">
        <v>846</v>
      </c>
      <c r="BE1541" t="n">
        <v>856</v>
      </c>
      <c r="BF1541" t="n">
        <v>864</v>
      </c>
    </row>
    <row r="1542">
      <c r="A1542" t="inlineStr">
        <is>
          <t>Departures</t>
        </is>
      </c>
      <c r="C1542" t="inlineStr">
        <is>
          <t>Thousand</t>
        </is>
      </c>
      <c r="D1542" t="inlineStr">
        <is>
          <t>QQQQ</t>
        </is>
      </c>
      <c r="AT1542" t="n">
        <v>339</v>
      </c>
      <c r="AU1542" t="n">
        <v>467</v>
      </c>
      <c r="AV1542" t="n">
        <v>508</v>
      </c>
      <c r="AW1542" t="n">
        <v>511</v>
      </c>
      <c r="AX1542" t="n">
        <v>1825</v>
      </c>
      <c r="AY1542" t="n">
        <v>472</v>
      </c>
      <c r="AZ1542" t="n">
        <v>503</v>
      </c>
      <c r="BA1542" t="n">
        <v>501</v>
      </c>
      <c r="BB1542" t="n">
        <v>478</v>
      </c>
      <c r="BC1542" t="n">
        <v>1955</v>
      </c>
      <c r="BD1542" t="n">
        <v>476</v>
      </c>
      <c r="BE1542" t="n">
        <v>498</v>
      </c>
      <c r="BF1542" t="n">
        <v>519</v>
      </c>
    </row>
    <row r="1543">
      <c r="A1543" t="inlineStr">
        <is>
          <t>Aircraft at end of period</t>
        </is>
      </c>
      <c r="C1543" t="inlineStr">
        <is>
          <t>Actual</t>
        </is>
      </c>
      <c r="D1543" t="inlineStr">
        <is>
          <t>QQQQ</t>
        </is>
      </c>
      <c r="F1543" t="n">
        <v>1498</v>
      </c>
      <c r="G1543" t="n">
        <v>1529</v>
      </c>
      <c r="H1543" t="n">
        <v>1540</v>
      </c>
      <c r="I1543" t="n">
        <v>1523</v>
      </c>
      <c r="J1543" t="n">
        <v>1528</v>
      </c>
      <c r="K1543" t="n">
        <v>1537</v>
      </c>
      <c r="L1543" t="n">
        <v>1541</v>
      </c>
      <c r="M1543" t="n">
        <v>1535</v>
      </c>
      <c r="N1543" t="n">
        <v>1549</v>
      </c>
      <c r="O1543" t="n">
        <v>1549</v>
      </c>
      <c r="P1543" t="n">
        <v>1550</v>
      </c>
      <c r="Q1543" t="n">
        <v>1541</v>
      </c>
      <c r="R1543" t="n">
        <v>1527</v>
      </c>
      <c r="S1543" t="n">
        <v>1533</v>
      </c>
      <c r="T1543" t="n">
        <v>1533</v>
      </c>
      <c r="U1543" t="n">
        <v>1539</v>
      </c>
      <c r="V1543" t="n">
        <v>1547</v>
      </c>
      <c r="W1543" t="n">
        <v>1521</v>
      </c>
      <c r="X1543" t="n">
        <v>1536</v>
      </c>
      <c r="Y1543" t="n">
        <v>1536</v>
      </c>
      <c r="Z1543" t="n">
        <v>1567</v>
      </c>
      <c r="AA1543" t="n">
        <v>1583</v>
      </c>
      <c r="AB1543" t="n">
        <v>1558</v>
      </c>
      <c r="AC1543" t="n">
        <v>1545</v>
      </c>
      <c r="AD1543" t="n">
        <v>1545</v>
      </c>
      <c r="AE1543" t="n">
        <v>1539</v>
      </c>
      <c r="AF1543" t="n">
        <v>1559</v>
      </c>
      <c r="AG1543" t="n">
        <v>1541</v>
      </c>
      <c r="AH1543" t="n">
        <v>1551</v>
      </c>
      <c r="AI1543" t="n">
        <v>1551</v>
      </c>
      <c r="AJ1543" t="n">
        <v>1564</v>
      </c>
      <c r="AK1543" t="n">
        <v>1579</v>
      </c>
      <c r="AL1543" t="n">
        <v>1552</v>
      </c>
      <c r="AM1543" t="n">
        <v>1547</v>
      </c>
      <c r="AN1543" t="n">
        <v>1547</v>
      </c>
      <c r="AO1543" t="n">
        <v>1484</v>
      </c>
      <c r="AP1543" t="n">
        <v>1394</v>
      </c>
      <c r="AQ1543" t="n">
        <v>1381</v>
      </c>
      <c r="AR1543" t="n">
        <v>1399</v>
      </c>
      <c r="AS1543" t="n">
        <v>1399</v>
      </c>
      <c r="AT1543" t="n">
        <v>1399</v>
      </c>
      <c r="AU1543" t="n">
        <v>1413</v>
      </c>
      <c r="AV1543" t="n">
        <v>1414</v>
      </c>
      <c r="AW1543" t="n">
        <v>1432</v>
      </c>
      <c r="AX1543" t="n">
        <v>1432</v>
      </c>
      <c r="AY1543" t="n">
        <v>1453</v>
      </c>
      <c r="AZ1543" t="n">
        <v>1471</v>
      </c>
      <c r="BA1543" t="n">
        <v>1461</v>
      </c>
      <c r="BB1543" t="n">
        <v>1461</v>
      </c>
      <c r="BC1543" t="n">
        <v>1461</v>
      </c>
      <c r="BD1543" t="n">
        <v>1464</v>
      </c>
      <c r="BE1543" t="n">
        <v>1470</v>
      </c>
      <c r="BF1543" t="n">
        <v>1499</v>
      </c>
    </row>
    <row r="1544">
      <c r="A1544" t="inlineStr">
        <is>
          <t>Fuel consumption (gallons in millions)</t>
        </is>
      </c>
      <c r="C1544" t="inlineStr">
        <is>
          <t>Million</t>
        </is>
      </c>
      <c r="D1544" t="inlineStr">
        <is>
          <t>QQQQ</t>
        </is>
      </c>
      <c r="F1544" t="n">
        <v>1024</v>
      </c>
      <c r="G1544" t="n">
        <v>1097</v>
      </c>
      <c r="H1544" t="n">
        <v>1124</v>
      </c>
      <c r="I1544" t="n">
        <v>1052</v>
      </c>
      <c r="J1544" t="n">
        <v>4295</v>
      </c>
      <c r="K1544" t="n">
        <v>1035</v>
      </c>
      <c r="L1544" t="n">
        <v>1111</v>
      </c>
      <c r="M1544" t="n">
        <v>1130</v>
      </c>
      <c r="N1544" t="n">
        <v>1055</v>
      </c>
      <c r="O1544" t="n">
        <v>4332</v>
      </c>
      <c r="P1544" t="n">
        <v>1013</v>
      </c>
      <c r="Q1544" t="n">
        <v>1118</v>
      </c>
      <c r="R1544" t="n">
        <v>1140</v>
      </c>
      <c r="S1544" t="n">
        <v>1052</v>
      </c>
      <c r="T1544" t="n">
        <v>4323</v>
      </c>
      <c r="U1544" t="n">
        <v>1033</v>
      </c>
      <c r="V1544" t="n">
        <v>1122</v>
      </c>
      <c r="W1544" t="n">
        <v>1149</v>
      </c>
      <c r="X1544" t="n">
        <v>1044</v>
      </c>
      <c r="Y1544" t="n">
        <v>4347</v>
      </c>
      <c r="Z1544" t="n">
        <v>1013</v>
      </c>
      <c r="AA1544" t="n">
        <v>1129</v>
      </c>
      <c r="AB1544" t="n">
        <v>1148</v>
      </c>
      <c r="AC1544" t="n">
        <v>1060</v>
      </c>
      <c r="AD1544" t="n">
        <v>4352</v>
      </c>
      <c r="AE1544" t="n">
        <v>1030</v>
      </c>
      <c r="AF1544" t="n">
        <v>1147</v>
      </c>
      <c r="AG1544" t="n">
        <v>1190</v>
      </c>
      <c r="AH1544" t="n">
        <v>1080</v>
      </c>
      <c r="AI1544" t="n">
        <v>4447</v>
      </c>
      <c r="AJ1544" t="n">
        <v>1053</v>
      </c>
      <c r="AK1544" t="n">
        <v>1158</v>
      </c>
      <c r="AL1544" t="n">
        <v>1209</v>
      </c>
      <c r="AM1544" t="n">
        <v>1117</v>
      </c>
      <c r="AN1544" t="n">
        <v>4537</v>
      </c>
      <c r="AO1544" t="n">
        <v>972</v>
      </c>
      <c r="AP1544" t="n">
        <v>275</v>
      </c>
      <c r="AQ1544" t="n">
        <v>499</v>
      </c>
      <c r="AR1544" t="n">
        <v>552</v>
      </c>
      <c r="AS1544" t="n">
        <v>2297</v>
      </c>
      <c r="AT1544" t="n">
        <v>608</v>
      </c>
      <c r="AU1544" t="n">
        <v>844</v>
      </c>
      <c r="AV1544" t="n">
        <v>941</v>
      </c>
      <c r="AW1544" t="n">
        <v>931</v>
      </c>
      <c r="AX1544" t="n">
        <v>3324</v>
      </c>
      <c r="AY1544" t="n">
        <v>894</v>
      </c>
      <c r="AZ1544" t="n">
        <v>997</v>
      </c>
      <c r="BA1544" t="n">
        <v>1031</v>
      </c>
      <c r="BB1544" t="n">
        <v>979</v>
      </c>
      <c r="BC1544" t="n">
        <v>3901</v>
      </c>
      <c r="BD1544" t="n">
        <v>965</v>
      </c>
      <c r="BE1544" t="n">
        <v>1041</v>
      </c>
      <c r="BF1544" t="n">
        <v>1102</v>
      </c>
    </row>
    <row r="1545">
      <c r="A1545" t="inlineStr">
        <is>
          <t>Average aircraft fuel price including related taxes (dollars per gallon)</t>
        </is>
      </c>
      <c r="C1545" t="inlineStr">
        <is>
          <t>Dollar</t>
        </is>
      </c>
      <c r="D1545" t="inlineStr">
        <is>
          <t>QQQQ</t>
        </is>
      </c>
      <c r="F1545" t="n">
        <v>3.25</v>
      </c>
      <c r="G1545" t="n">
        <v>2.98</v>
      </c>
      <c r="H1545" t="n">
        <v>3.03</v>
      </c>
      <c r="I1545" t="n">
        <v>3.06</v>
      </c>
      <c r="J1545" t="n">
        <v>3.08</v>
      </c>
      <c r="K1545" t="n">
        <v>3.1</v>
      </c>
      <c r="L1545" t="n">
        <v>3.03</v>
      </c>
      <c r="M1545" t="n">
        <v>2.98</v>
      </c>
      <c r="N1545" t="n">
        <v>2.52</v>
      </c>
      <c r="O1545" t="n">
        <v>2.91</v>
      </c>
      <c r="P1545" t="n">
        <v>1.83</v>
      </c>
      <c r="Q1545" t="n">
        <v>1.9</v>
      </c>
      <c r="R1545" t="n">
        <v>1.67</v>
      </c>
      <c r="S1545" t="n">
        <v>1.5</v>
      </c>
      <c r="T1545" t="n">
        <v>1.72</v>
      </c>
      <c r="U1545" t="n">
        <v>1.21</v>
      </c>
      <c r="V1545" t="n">
        <v>1.42</v>
      </c>
      <c r="W1545" t="n">
        <v>1.48</v>
      </c>
      <c r="X1545" t="n">
        <v>1.57</v>
      </c>
      <c r="Y1545" t="n">
        <v>1.42</v>
      </c>
      <c r="Z1545" t="n">
        <v>1.7</v>
      </c>
      <c r="AA1545" t="n">
        <v>1.63</v>
      </c>
      <c r="AB1545" t="n">
        <v>1.67</v>
      </c>
      <c r="AC1545" t="n">
        <v>1.91</v>
      </c>
      <c r="AD1545" t="n">
        <v>1.73</v>
      </c>
      <c r="AE1545" t="n">
        <v>2.1</v>
      </c>
      <c r="AF1545" t="n">
        <v>2.24</v>
      </c>
      <c r="AG1545" t="n">
        <v>2.3</v>
      </c>
      <c r="AH1545" t="n">
        <v>2.25</v>
      </c>
      <c r="AI1545" t="n">
        <v>2.23</v>
      </c>
      <c r="AJ1545" t="n">
        <v>2.04</v>
      </c>
      <c r="AK1545" t="n">
        <v>2.14</v>
      </c>
      <c r="AL1545" t="n">
        <v>2.05</v>
      </c>
      <c r="AM1545" t="n">
        <v>2.05</v>
      </c>
      <c r="AN1545" t="n">
        <v>2.07</v>
      </c>
      <c r="AO1545" t="n">
        <v>1.83</v>
      </c>
      <c r="AP1545" t="n">
        <v>1.13</v>
      </c>
      <c r="AQ1545" t="n">
        <v>1.23</v>
      </c>
      <c r="AR1545" t="n">
        <v>1.27</v>
      </c>
      <c r="AS1545" t="n">
        <v>1.48</v>
      </c>
      <c r="AT1545" t="n">
        <v>1.7</v>
      </c>
      <c r="AU1545" t="n">
        <v>1.91</v>
      </c>
      <c r="AV1545" t="n">
        <v>2.07</v>
      </c>
      <c r="AW1545" t="n">
        <v>2.36</v>
      </c>
      <c r="AX1545" t="n">
        <v>2.04</v>
      </c>
      <c r="AY1545" t="n">
        <v>2.8</v>
      </c>
      <c r="AZ1545" t="n">
        <v>4.03</v>
      </c>
      <c r="BA1545" t="n">
        <v>3.73</v>
      </c>
      <c r="BB1545" t="n">
        <v>3.5</v>
      </c>
      <c r="BC1545" t="n">
        <v>3.54</v>
      </c>
      <c r="BD1545" t="n">
        <v>3.28</v>
      </c>
      <c r="BE1545" t="n">
        <v>2.62</v>
      </c>
      <c r="BF1545" t="n">
        <v>2.91</v>
      </c>
    </row>
    <row r="1546">
      <c r="A1546" t="inlineStr">
        <is>
          <t>Full-time equivalent employees at end of period</t>
        </is>
      </c>
      <c r="C1546" t="inlineStr">
        <is>
          <t>Actual</t>
        </is>
      </c>
      <c r="D1546" t="inlineStr">
        <is>
          <t>QQQQ</t>
        </is>
      </c>
      <c r="H1546" t="n">
        <v>109447</v>
      </c>
      <c r="J1546" t="n">
        <v>109700</v>
      </c>
      <c r="M1546" t="n">
        <v>111852</v>
      </c>
      <c r="N1546" t="n">
        <v>113300</v>
      </c>
      <c r="O1546" t="n">
        <v>113300</v>
      </c>
      <c r="P1546" t="n">
        <v>116800</v>
      </c>
      <c r="Q1546" t="n">
        <v>120400</v>
      </c>
      <c r="R1546" t="n">
        <v>119000</v>
      </c>
      <c r="S1546" t="n">
        <v>118500</v>
      </c>
      <c r="T1546" t="n">
        <v>118500</v>
      </c>
      <c r="U1546" t="n">
        <v>120200</v>
      </c>
      <c r="V1546" t="n">
        <v>123500</v>
      </c>
      <c r="W1546" t="n">
        <v>121800</v>
      </c>
      <c r="X1546" t="n">
        <v>122300</v>
      </c>
      <c r="Y1546" t="n">
        <v>122300</v>
      </c>
      <c r="Z1546" t="n">
        <v>124300</v>
      </c>
      <c r="AA1546" t="n">
        <v>128300</v>
      </c>
      <c r="AB1546" t="n">
        <v>127600</v>
      </c>
      <c r="AC1546" t="n">
        <v>126600</v>
      </c>
      <c r="AD1546" t="n">
        <v>126600</v>
      </c>
      <c r="AE1546" t="n">
        <v>128600</v>
      </c>
      <c r="AF1546" t="n">
        <v>131600</v>
      </c>
      <c r="AG1546" t="n">
        <v>130500</v>
      </c>
      <c r="AH1546" t="n">
        <v>128900</v>
      </c>
      <c r="AI1546" t="n">
        <v>128900</v>
      </c>
      <c r="AJ1546" t="n">
        <v>129800</v>
      </c>
      <c r="AK1546" t="n">
        <v>133800</v>
      </c>
      <c r="AL1546" t="n">
        <v>131900</v>
      </c>
      <c r="AM1546" t="n">
        <v>133700</v>
      </c>
      <c r="AN1546" t="n">
        <v>133700</v>
      </c>
      <c r="AO1546" t="n">
        <v>131500</v>
      </c>
      <c r="AP1546" t="n">
        <v>107400</v>
      </c>
      <c r="AQ1546" t="n">
        <v>110500</v>
      </c>
      <c r="AR1546" t="n">
        <v>102700</v>
      </c>
      <c r="AS1546" t="n">
        <v>102700</v>
      </c>
      <c r="AT1546" t="n">
        <v>113200</v>
      </c>
      <c r="AU1546" t="n">
        <v>117400</v>
      </c>
      <c r="AV1546" t="n">
        <v>119800</v>
      </c>
      <c r="AW1546" t="n">
        <v>123400</v>
      </c>
      <c r="AX1546" t="n">
        <v>123400</v>
      </c>
      <c r="AY1546" t="n">
        <v>127000</v>
      </c>
      <c r="AZ1546" t="n">
        <v>129200</v>
      </c>
      <c r="BA1546" t="n">
        <v>129700</v>
      </c>
      <c r="BB1546" t="n">
        <v>129700</v>
      </c>
      <c r="BC1546" t="n">
        <v>129700</v>
      </c>
      <c r="BD1546" t="n">
        <v>130800</v>
      </c>
      <c r="BE1546" t="n">
        <v>132500</v>
      </c>
      <c r="BF1546" t="n">
        <v>132800</v>
      </c>
    </row>
    <row r="1547">
      <c r="A1547" t="inlineStr">
        <is>
          <t>Operating cost per ASM (cents)</t>
        </is>
      </c>
      <c r="C1547" t="inlineStr">
        <is>
          <t>Actual</t>
        </is>
      </c>
      <c r="D1547" t="inlineStr">
        <is>
          <t>QQQQ</t>
        </is>
      </c>
      <c r="F1547" t="n">
        <v>14.96</v>
      </c>
      <c r="G1547" t="n">
        <v>14.1</v>
      </c>
      <c r="H1547" t="n">
        <v>14.07</v>
      </c>
      <c r="I1547" t="n">
        <v>15.16</v>
      </c>
      <c r="J1547" t="n">
        <v>14.56</v>
      </c>
      <c r="K1547" t="n">
        <v>14.62</v>
      </c>
      <c r="L1547" t="n">
        <v>14.62</v>
      </c>
      <c r="M1547" t="n">
        <v>14.29</v>
      </c>
      <c r="N1547" t="n">
        <v>14.3</v>
      </c>
      <c r="O1547" t="n">
        <v>14.45</v>
      </c>
      <c r="P1547" t="n">
        <v>13.71</v>
      </c>
      <c r="Q1547" t="n">
        <v>12.83</v>
      </c>
      <c r="R1547" t="n">
        <v>12.25</v>
      </c>
      <c r="S1547" t="n">
        <v>13.08</v>
      </c>
      <c r="T1547" t="n">
        <v>12.94</v>
      </c>
      <c r="U1547" t="n">
        <v>12.45</v>
      </c>
      <c r="V1547" t="n">
        <v>12.17</v>
      </c>
      <c r="W1547" t="n">
        <v>12.74</v>
      </c>
      <c r="X1547" t="n">
        <v>13.74</v>
      </c>
      <c r="Y1547" t="n">
        <v>12.76</v>
      </c>
      <c r="Z1547" t="n">
        <v>14.02</v>
      </c>
      <c r="AA1547" t="n">
        <v>13.34</v>
      </c>
      <c r="AB1547" t="n">
        <v>13.2</v>
      </c>
      <c r="AC1547" t="n">
        <v>14.71</v>
      </c>
      <c r="AD1547" t="n">
        <v>13.8</v>
      </c>
      <c r="AE1547" t="n">
        <v>15.15</v>
      </c>
      <c r="AF1547" t="n">
        <v>14.56</v>
      </c>
      <c r="AG1547" t="n">
        <v>14.54</v>
      </c>
      <c r="AH1547" t="n">
        <v>15.21</v>
      </c>
      <c r="AI1547" t="n">
        <v>14.85</v>
      </c>
      <c r="AJ1547" t="n">
        <v>15.31</v>
      </c>
      <c r="AK1547" t="n">
        <v>14.94</v>
      </c>
      <c r="AL1547" t="n">
        <v>14.64</v>
      </c>
      <c r="AM1547" t="n">
        <v>15.06</v>
      </c>
      <c r="AN1547" t="n">
        <v>14.98</v>
      </c>
      <c r="AO1547" t="n">
        <v>17.82</v>
      </c>
      <c r="AP1547" t="n">
        <v>24.05</v>
      </c>
      <c r="AQ1547" t="n">
        <v>19.64</v>
      </c>
      <c r="AR1547" t="n">
        <v>19.69</v>
      </c>
      <c r="AS1547" t="n">
        <v>19.39</v>
      </c>
      <c r="AT1547" t="n">
        <v>14.09</v>
      </c>
      <c r="AU1547" t="n">
        <v>12.9</v>
      </c>
      <c r="AV1547" t="n">
        <v>13.7</v>
      </c>
      <c r="AW1547" t="n">
        <v>16.7</v>
      </c>
      <c r="AX1547" t="n">
        <v>14.42</v>
      </c>
      <c r="AY1547" t="n">
        <v>17.84</v>
      </c>
      <c r="AZ1547" t="n">
        <v>18.75</v>
      </c>
      <c r="BA1547" t="n">
        <v>18.28</v>
      </c>
      <c r="BB1547" t="n">
        <v>17.9</v>
      </c>
      <c r="BC1547" t="n">
        <v>18.2</v>
      </c>
      <c r="BD1547" t="n">
        <v>18.08</v>
      </c>
      <c r="BE1547" t="n">
        <v>17.07</v>
      </c>
      <c r="BF1547" t="n">
        <v>18.7</v>
      </c>
    </row>
    <row r="1548">
      <c r="A1548" t="inlineStr">
        <is>
          <t>Operating cost per ASM excluding special items (cents)</t>
        </is>
      </c>
      <c r="C1548" t="inlineStr">
        <is>
          <t>Actual</t>
        </is>
      </c>
      <c r="D1548" t="inlineStr">
        <is>
          <t>QQQQ</t>
        </is>
      </c>
      <c r="F1548" t="n">
        <v>14.78</v>
      </c>
      <c r="G1548" t="n">
        <v>14.04</v>
      </c>
      <c r="H1548" t="n">
        <v>14.01</v>
      </c>
      <c r="I1548" t="n">
        <v>14.37</v>
      </c>
      <c r="J1548" t="n">
        <v>14.29</v>
      </c>
      <c r="K1548" t="n">
        <v>14.83</v>
      </c>
      <c r="L1548" t="n">
        <v>14.25</v>
      </c>
      <c r="M1548" t="n">
        <v>13.97</v>
      </c>
      <c r="N1548" t="n">
        <v>13.56</v>
      </c>
      <c r="O1548" t="n">
        <v>14.14</v>
      </c>
      <c r="P1548" t="n">
        <v>13.22</v>
      </c>
      <c r="Q1548" t="n">
        <v>12.61</v>
      </c>
      <c r="R1548" t="n">
        <v>12.02</v>
      </c>
      <c r="S1548" t="n">
        <v>12.39</v>
      </c>
      <c r="T1548" t="n">
        <v>12.54</v>
      </c>
      <c r="U1548" t="n">
        <v>12.29</v>
      </c>
      <c r="V1548" t="n">
        <v>12.08</v>
      </c>
      <c r="W1548" t="n">
        <v>12.33</v>
      </c>
      <c r="X1548" t="n">
        <v>13.34</v>
      </c>
      <c r="Y1548" t="n">
        <v>12.5</v>
      </c>
      <c r="Z1548" t="n">
        <v>13.84</v>
      </c>
      <c r="AA1548" t="n">
        <v>13.06</v>
      </c>
      <c r="AB1548" t="n">
        <v>13.06</v>
      </c>
      <c r="AC1548" t="n">
        <v>14.26</v>
      </c>
      <c r="AD1548" t="n">
        <v>13.53</v>
      </c>
      <c r="AE1548" t="n">
        <v>14.85</v>
      </c>
      <c r="AF1548" t="n">
        <v>14.35</v>
      </c>
      <c r="AG1548" t="n">
        <v>14.25</v>
      </c>
      <c r="AH1548" t="n">
        <v>14.88</v>
      </c>
      <c r="AI1548" t="n">
        <v>14.57</v>
      </c>
      <c r="AJ1548" t="n">
        <v>15.11</v>
      </c>
      <c r="AK1548" t="n">
        <v>14.78</v>
      </c>
      <c r="AL1548" t="n">
        <v>14.33</v>
      </c>
      <c r="AM1548" t="n">
        <v>14.85</v>
      </c>
      <c r="AN1548" t="n">
        <v>14.75</v>
      </c>
      <c r="AO1548" t="n">
        <v>15.84</v>
      </c>
      <c r="AP1548" t="n">
        <v>33.84</v>
      </c>
      <c r="AQ1548" t="n">
        <v>21.33</v>
      </c>
      <c r="AR1548" t="n">
        <v>19.69</v>
      </c>
      <c r="AS1548" t="n">
        <v>20.06</v>
      </c>
      <c r="AT1548" t="n">
        <v>19.19</v>
      </c>
      <c r="AU1548" t="n">
        <v>15.57</v>
      </c>
      <c r="AV1548" t="n">
        <v>15.43</v>
      </c>
      <c r="AW1548" t="n">
        <v>16.74</v>
      </c>
      <c r="AX1548" t="n">
        <v>16.5</v>
      </c>
      <c r="AY1548" t="n">
        <v>17.58</v>
      </c>
      <c r="AZ1548" t="n">
        <v>18.76</v>
      </c>
      <c r="BA1548" t="n">
        <v>18.22</v>
      </c>
      <c r="BB1548" t="n">
        <v>17.89</v>
      </c>
      <c r="BC1548" t="n">
        <v>18.13</v>
      </c>
      <c r="BD1548" t="n">
        <v>18.06</v>
      </c>
      <c r="BE1548" t="n">
        <v>17.06</v>
      </c>
      <c r="BF1548" t="n">
        <v>17.4</v>
      </c>
    </row>
    <row r="1549">
      <c r="A1549" t="inlineStr">
        <is>
          <t>Operating cost per ASM excluding special items and fuel (cents)</t>
        </is>
      </c>
      <c r="C1549" t="inlineStr">
        <is>
          <t>Actual</t>
        </is>
      </c>
      <c r="D1549" t="inlineStr">
        <is>
          <t>QQQQ</t>
        </is>
      </c>
      <c r="F1549" t="n">
        <v>9.42</v>
      </c>
      <c r="G1549" t="n">
        <v>9.09</v>
      </c>
      <c r="H1549" t="n">
        <v>9</v>
      </c>
      <c r="I1549" t="n">
        <v>9.35</v>
      </c>
      <c r="J1549" t="n">
        <v>9.210000000000001</v>
      </c>
      <c r="K1549" t="n">
        <v>9.76</v>
      </c>
      <c r="L1549" t="n">
        <v>9.31</v>
      </c>
      <c r="M1549" t="n">
        <v>9.1</v>
      </c>
      <c r="N1549" t="n">
        <v>9.470000000000001</v>
      </c>
      <c r="O1549" t="n">
        <v>9.4</v>
      </c>
      <c r="P1549" t="n">
        <v>10.26</v>
      </c>
      <c r="Q1549" t="n">
        <v>9.550000000000001</v>
      </c>
      <c r="R1549" t="n">
        <v>9.34</v>
      </c>
      <c r="S1549" t="n">
        <v>9.99</v>
      </c>
      <c r="T1549" t="n">
        <v>9.77</v>
      </c>
      <c r="U1549" t="n">
        <v>10.37</v>
      </c>
      <c r="V1549" t="n">
        <v>9.83</v>
      </c>
      <c r="W1549" t="n">
        <v>9.970000000000001</v>
      </c>
      <c r="X1549" t="n">
        <v>10.84</v>
      </c>
      <c r="Y1549" t="n">
        <v>10.24</v>
      </c>
      <c r="Z1549" t="n">
        <v>11.16</v>
      </c>
      <c r="AA1549" t="n">
        <v>10.49</v>
      </c>
      <c r="AB1549" t="n">
        <v>10.43</v>
      </c>
      <c r="AC1549" t="n">
        <v>11.25</v>
      </c>
      <c r="AD1549" t="n">
        <v>10.82</v>
      </c>
      <c r="AE1549" t="n">
        <v>11.57</v>
      </c>
      <c r="AF1549" t="n">
        <v>10.83</v>
      </c>
      <c r="AG1549" t="n">
        <v>10.6</v>
      </c>
      <c r="AH1549" t="n">
        <v>11.32</v>
      </c>
      <c r="AI1549" t="n">
        <v>11.06</v>
      </c>
      <c r="AJ1549" t="n">
        <v>11.88</v>
      </c>
      <c r="AK1549" t="n">
        <v>11.34</v>
      </c>
      <c r="AL1549" t="n">
        <v>11.07</v>
      </c>
      <c r="AM1549" t="n">
        <v>11.59</v>
      </c>
      <c r="AN1549" t="n">
        <v>11.46</v>
      </c>
      <c r="AO1549" t="n">
        <v>12.97</v>
      </c>
      <c r="AP1549" t="n">
        <v>32.04</v>
      </c>
      <c r="AQ1549" t="n">
        <v>19.34</v>
      </c>
      <c r="AR1549" t="n">
        <v>17.59</v>
      </c>
      <c r="AS1549" t="n">
        <v>17.69</v>
      </c>
      <c r="AT1549" t="n">
        <v>16.45</v>
      </c>
      <c r="AU1549" t="n">
        <v>12.61</v>
      </c>
      <c r="AV1549" t="n">
        <v>12.24</v>
      </c>
      <c r="AW1549" t="n">
        <v>13.14</v>
      </c>
      <c r="AX1549" t="n">
        <v>13.33</v>
      </c>
      <c r="AY1549" t="n">
        <v>13.38</v>
      </c>
      <c r="AZ1549" t="n">
        <v>12.68</v>
      </c>
      <c r="BA1549" t="n">
        <v>12.61</v>
      </c>
      <c r="BB1549" t="n">
        <v>12.7</v>
      </c>
      <c r="BC1549" t="n">
        <v>12.83</v>
      </c>
      <c r="BD1549" t="n">
        <v>13.18</v>
      </c>
      <c r="BE1549" t="n">
        <v>13.16</v>
      </c>
      <c r="BF1549" t="n">
        <v>13.02</v>
      </c>
    </row>
    <row r="1550">
      <c r="A1550" t="inlineStr">
        <is>
          <t>Operating cost per ASM excluding special items, fuel and profit sharing (cents)</t>
        </is>
      </c>
      <c r="C1550" t="inlineStr">
        <is>
          <t>Actual</t>
        </is>
      </c>
      <c r="D1550" t="inlineStr">
        <is>
          <t>QQQQ</t>
        </is>
      </c>
      <c r="F1550" t="n">
        <v>9.41</v>
      </c>
      <c r="I1550" t="n">
        <v>9.27</v>
      </c>
      <c r="K1550" t="n">
        <v>9.75</v>
      </c>
    </row>
    <row r="1552">
      <c r="A1552" t="inlineStr">
        <is>
          <t>Revenue</t>
        </is>
      </c>
    </row>
    <row r="1553">
      <c r="A1553" t="inlineStr">
        <is>
          <t>Passenger revenue:</t>
        </is>
      </c>
    </row>
    <row r="1554">
      <c r="A1554" t="inlineStr">
        <is>
          <t>Passenger travel</t>
        </is>
      </c>
      <c r="C1554" t="inlineStr">
        <is>
          <t>Million</t>
        </is>
      </c>
      <c r="D1554" t="inlineStr">
        <is>
          <t>QQQQ</t>
        </is>
      </c>
      <c r="E1554" t="inlineStr">
        <is>
          <t>Yes</t>
        </is>
      </c>
      <c r="Z1554" t="n">
        <v>8195</v>
      </c>
      <c r="AA1554" t="n">
        <v>9600</v>
      </c>
      <c r="AB1554" t="n">
        <v>9400</v>
      </c>
      <c r="AD1554" t="n">
        <v>36152</v>
      </c>
      <c r="AE1554" t="n">
        <v>8630</v>
      </c>
      <c r="AF1554" t="n">
        <v>9877</v>
      </c>
      <c r="AG1554" t="n">
        <v>9790</v>
      </c>
      <c r="AI1554" t="n">
        <v>37457</v>
      </c>
      <c r="AJ1554" t="n">
        <v>8772</v>
      </c>
      <c r="AK1554" t="n">
        <v>10217</v>
      </c>
      <c r="AL1554" t="n">
        <v>10226</v>
      </c>
      <c r="AN1554" t="n">
        <v>38831</v>
      </c>
      <c r="AO1554" t="n">
        <v>7079</v>
      </c>
      <c r="AP1554" t="n">
        <v>1006</v>
      </c>
      <c r="AQ1554" t="n">
        <v>2407</v>
      </c>
      <c r="AS1554" t="n">
        <v>13456</v>
      </c>
      <c r="AT1554" t="n">
        <v>2893</v>
      </c>
      <c r="AU1554" t="n">
        <v>5995</v>
      </c>
      <c r="AV1554" t="n">
        <v>7287</v>
      </c>
      <c r="AX1554" t="n">
        <v>23896</v>
      </c>
      <c r="AY1554" t="n">
        <v>7213</v>
      </c>
      <c r="AZ1554" t="n">
        <v>11400</v>
      </c>
      <c r="BA1554" t="n">
        <v>11536</v>
      </c>
      <c r="BC1554" t="n">
        <v>41425</v>
      </c>
      <c r="BD1554" t="n">
        <v>10291</v>
      </c>
      <c r="BE1554" t="n">
        <v>12057</v>
      </c>
      <c r="BF1554" t="n">
        <v>11473</v>
      </c>
    </row>
    <row r="1555">
      <c r="A1555" t="inlineStr">
        <is>
          <t>Loyalty revenue - travel</t>
        </is>
      </c>
      <c r="C1555" t="inlineStr">
        <is>
          <t>Million</t>
        </is>
      </c>
      <c r="D1555" t="inlineStr">
        <is>
          <t>QQQQ</t>
        </is>
      </c>
      <c r="E1555" t="inlineStr">
        <is>
          <t>Yes</t>
        </is>
      </c>
      <c r="Z1555" t="n">
        <v>802</v>
      </c>
      <c r="AA1555" t="n">
        <v>753</v>
      </c>
      <c r="AB1555" t="n">
        <v>696</v>
      </c>
      <c r="AD1555" t="n">
        <v>2979</v>
      </c>
      <c r="AE1555" t="n">
        <v>850</v>
      </c>
      <c r="AF1555" t="n">
        <v>797</v>
      </c>
      <c r="AG1555" t="n">
        <v>771</v>
      </c>
      <c r="AI1555" t="n">
        <v>3219</v>
      </c>
      <c r="AJ1555" t="n">
        <v>886</v>
      </c>
      <c r="AK1555" t="n">
        <v>794</v>
      </c>
      <c r="AL1555" t="n">
        <v>769</v>
      </c>
      <c r="AN1555" t="n">
        <v>3179</v>
      </c>
      <c r="AO1555" t="n">
        <v>602</v>
      </c>
      <c r="AP1555" t="n">
        <v>102</v>
      </c>
      <c r="AQ1555" t="n">
        <v>133</v>
      </c>
      <c r="AS1555" t="n">
        <v>1062</v>
      </c>
      <c r="AT1555" t="n">
        <v>286</v>
      </c>
      <c r="AU1555" t="n">
        <v>550</v>
      </c>
      <c r="AV1555" t="n">
        <v>670</v>
      </c>
      <c r="AX1555" t="n">
        <v>2167</v>
      </c>
      <c r="AY1555" t="n">
        <v>605</v>
      </c>
      <c r="AZ1555" t="n">
        <v>823</v>
      </c>
      <c r="BA1555" t="n">
        <v>860</v>
      </c>
      <c r="BC1555" t="n">
        <v>3143</v>
      </c>
      <c r="BD1555" t="n">
        <v>812</v>
      </c>
      <c r="BE1555" t="n">
        <v>921</v>
      </c>
      <c r="BF1555" t="n">
        <v>948</v>
      </c>
    </row>
    <row r="1556">
      <c r="A1556" t="inlineStr">
        <is>
          <t>Total passenger revenue</t>
        </is>
      </c>
      <c r="C1556" t="inlineStr">
        <is>
          <t>Million</t>
        </is>
      </c>
      <c r="D1556" t="inlineStr">
        <is>
          <t>QQQQ</t>
        </is>
      </c>
      <c r="E1556" t="inlineStr">
        <is>
          <t>Yes</t>
        </is>
      </c>
      <c r="Z1556" t="n">
        <v>8997</v>
      </c>
      <c r="AA1556" t="n">
        <v>10353</v>
      </c>
      <c r="AB1556" t="n">
        <v>10096</v>
      </c>
      <c r="AD1556" t="n">
        <v>39131</v>
      </c>
      <c r="AE1556" t="n">
        <v>9480</v>
      </c>
      <c r="AF1556" t="n">
        <v>10674</v>
      </c>
      <c r="AG1556" t="n">
        <v>10561</v>
      </c>
      <c r="AI1556" t="n">
        <v>40676</v>
      </c>
      <c r="AJ1556" t="n">
        <v>9658</v>
      </c>
      <c r="AK1556" t="n">
        <v>11011</v>
      </c>
      <c r="AL1556" t="n">
        <v>10995</v>
      </c>
      <c r="AN1556" t="n">
        <v>42010</v>
      </c>
      <c r="AO1556" t="n">
        <v>7681</v>
      </c>
      <c r="AP1556" t="n">
        <v>1108</v>
      </c>
      <c r="AQ1556" t="n">
        <v>2540</v>
      </c>
      <c r="AS1556" t="n">
        <v>14518</v>
      </c>
      <c r="AT1556" t="n">
        <v>3179</v>
      </c>
      <c r="AU1556" t="n">
        <v>6545</v>
      </c>
      <c r="AV1556" t="n">
        <v>7957</v>
      </c>
      <c r="AX1556" t="n">
        <v>26063</v>
      </c>
      <c r="AY1556" t="n">
        <v>7818</v>
      </c>
      <c r="AZ1556" t="n">
        <v>12223</v>
      </c>
      <c r="BA1556" t="n">
        <v>12396</v>
      </c>
      <c r="BC1556" t="n">
        <v>44568</v>
      </c>
      <c r="BD1556" t="n">
        <v>11103</v>
      </c>
      <c r="BE1556" t="n">
        <v>12978</v>
      </c>
      <c r="BF1556" t="n">
        <v>12421</v>
      </c>
    </row>
    <row r="1557">
      <c r="A1557" t="inlineStr">
        <is>
          <t>Total passenger revenue-c</t>
        </is>
      </c>
      <c r="I1557">
        <f>I1554+I1555</f>
        <v/>
      </c>
      <c r="N1557">
        <f>N1554+N1555</f>
        <v/>
      </c>
      <c r="S1557">
        <f>S1554+S1555</f>
        <v/>
      </c>
      <c r="X1557">
        <f>X1554+X1555</f>
        <v/>
      </c>
      <c r="Z1557">
        <f>Z1554+Z1555</f>
        <v/>
      </c>
      <c r="AA1557">
        <f>AA1554+AA1555</f>
        <v/>
      </c>
      <c r="AB1557">
        <f>AB1554+AB1555</f>
        <v/>
      </c>
      <c r="AC1557">
        <f>AC1554+AC1555</f>
        <v/>
      </c>
      <c r="AD1557">
        <f>AD1554+AD1555</f>
        <v/>
      </c>
      <c r="AE1557">
        <f>AE1554+AE1555</f>
        <v/>
      </c>
      <c r="AF1557">
        <f>AF1554+AF1555</f>
        <v/>
      </c>
      <c r="AG1557">
        <f>AG1554+AG1555</f>
        <v/>
      </c>
      <c r="AH1557">
        <f>AH1554+AH1555</f>
        <v/>
      </c>
      <c r="AI1557">
        <f>AI1554+AI1555</f>
        <v/>
      </c>
      <c r="AJ1557">
        <f>AJ1554+AJ1555</f>
        <v/>
      </c>
      <c r="AK1557">
        <f>AK1554+AK1555</f>
        <v/>
      </c>
      <c r="AL1557">
        <f>AL1554+AL1555</f>
        <v/>
      </c>
      <c r="AM1557">
        <f>AM1554+AM1555</f>
        <v/>
      </c>
      <c r="AN1557">
        <f>AN1554+AN1555</f>
        <v/>
      </c>
      <c r="AO1557">
        <f>AO1554+AO1555</f>
        <v/>
      </c>
      <c r="AP1557">
        <f>AP1554+AP1555</f>
        <v/>
      </c>
      <c r="AQ1557">
        <f>AQ1554+AQ1555</f>
        <v/>
      </c>
      <c r="AR1557">
        <f>AR1554+AR1555</f>
        <v/>
      </c>
      <c r="AS1557">
        <f>AS1554+AS1555</f>
        <v/>
      </c>
      <c r="AT1557">
        <f>AT1554+AT1555</f>
        <v/>
      </c>
      <c r="AU1557">
        <f>AU1554+AU1555</f>
        <v/>
      </c>
      <c r="AV1557">
        <f>AV1554+AV1555</f>
        <v/>
      </c>
      <c r="AX1557">
        <f>AX1554+AX1555</f>
        <v/>
      </c>
      <c r="AY1557">
        <f>AY1554+AY1555</f>
        <v/>
      </c>
      <c r="AZ1557">
        <f>AZ1554+AZ1555</f>
        <v/>
      </c>
      <c r="BA1557">
        <f>BA1554+BA1555</f>
        <v/>
      </c>
      <c r="BC1557">
        <f>BC1554+BC1555</f>
        <v/>
      </c>
      <c r="BD1557">
        <f>BD1554+BD1555</f>
        <v/>
      </c>
      <c r="BE1557">
        <f>BE1554+BE1555</f>
        <v/>
      </c>
      <c r="BF1557">
        <f>BF1554+BF1555</f>
        <v/>
      </c>
    </row>
    <row r="1558">
      <c r="A1558" t="inlineStr">
        <is>
          <t>Sum check</t>
        </is>
      </c>
      <c r="I1558">
        <f>I1556-I1557</f>
        <v/>
      </c>
      <c r="N1558">
        <f>N1556-N1557</f>
        <v/>
      </c>
      <c r="S1558">
        <f>S1556-S1557</f>
        <v/>
      </c>
      <c r="X1558">
        <f>X1556-X1557</f>
        <v/>
      </c>
      <c r="Z1558">
        <f>Z1556-Z1557</f>
        <v/>
      </c>
      <c r="AA1558">
        <f>AA1556-AA1557</f>
        <v/>
      </c>
      <c r="AB1558">
        <f>AB1556-AB1557</f>
        <v/>
      </c>
      <c r="AC1558">
        <f>AC1556-AC1557</f>
        <v/>
      </c>
      <c r="AD1558">
        <f>AD1556-AD1557</f>
        <v/>
      </c>
      <c r="AE1558">
        <f>AE1556-AE1557</f>
        <v/>
      </c>
      <c r="AF1558">
        <f>AF1556-AF1557</f>
        <v/>
      </c>
      <c r="AG1558">
        <f>AG1556-AG1557</f>
        <v/>
      </c>
      <c r="AH1558">
        <f>AH1556-AH1557</f>
        <v/>
      </c>
      <c r="AI1558">
        <f>AI1556-AI1557</f>
        <v/>
      </c>
      <c r="AJ1558">
        <f>AJ1556-AJ1557</f>
        <v/>
      </c>
      <c r="AK1558">
        <f>AK1556-AK1557</f>
        <v/>
      </c>
      <c r="AL1558">
        <f>AL1556-AL1557</f>
        <v/>
      </c>
      <c r="AM1558">
        <f>AM1556-AM1557</f>
        <v/>
      </c>
      <c r="AN1558">
        <f>AN1556-AN1557</f>
        <v/>
      </c>
      <c r="AO1558">
        <f>AO1556-AO1557</f>
        <v/>
      </c>
      <c r="AP1558">
        <f>AP1556-AP1557</f>
        <v/>
      </c>
      <c r="AQ1558">
        <f>AQ1556-AQ1557</f>
        <v/>
      </c>
      <c r="AR1558">
        <f>AR1556-AR1557</f>
        <v/>
      </c>
      <c r="AS1558">
        <f>AS1556-AS1557</f>
        <v/>
      </c>
      <c r="AT1558">
        <f>AT1556-AT1557</f>
        <v/>
      </c>
      <c r="AU1558">
        <f>AU1556-AU1557</f>
        <v/>
      </c>
      <c r="AV1558">
        <f>AV1556-AV1557</f>
        <v/>
      </c>
      <c r="AX1558">
        <f>AX1556-AX1557</f>
        <v/>
      </c>
      <c r="AY1558">
        <f>AY1556-AY1557</f>
        <v/>
      </c>
      <c r="AZ1558">
        <f>AZ1556-AZ1557</f>
        <v/>
      </c>
      <c r="BA1558">
        <f>BA1556-BA1557</f>
        <v/>
      </c>
      <c r="BC1558">
        <f>BC1556-BC1557</f>
        <v/>
      </c>
      <c r="BD1558">
        <f>BD1556-BD1557</f>
        <v/>
      </c>
      <c r="BE1558">
        <f>BE1556-BE1557</f>
        <v/>
      </c>
      <c r="BF1558">
        <f>BF1556-BF1557</f>
        <v/>
      </c>
    </row>
    <row r="1560">
      <c r="A1560" t="inlineStr">
        <is>
          <t>Cargo</t>
        </is>
      </c>
      <c r="C1560" t="inlineStr">
        <is>
          <t>Million</t>
        </is>
      </c>
      <c r="D1560" t="inlineStr">
        <is>
          <t>QQQQ</t>
        </is>
      </c>
      <c r="E1560" t="inlineStr">
        <is>
          <t>Yes</t>
        </is>
      </c>
      <c r="Z1560" t="n">
        <v>191</v>
      </c>
      <c r="AA1560" t="n">
        <v>219</v>
      </c>
      <c r="AB1560" t="n">
        <v>223</v>
      </c>
      <c r="AD1560" t="n">
        <v>890</v>
      </c>
      <c r="AE1560" t="n">
        <v>227</v>
      </c>
      <c r="AF1560" t="n">
        <v>261</v>
      </c>
      <c r="AG1560" t="n">
        <v>260</v>
      </c>
      <c r="AI1560" t="n">
        <v>1013</v>
      </c>
      <c r="AJ1560" t="n">
        <v>218</v>
      </c>
      <c r="AK1560" t="n">
        <v>221</v>
      </c>
      <c r="AL1560" t="n">
        <v>208</v>
      </c>
      <c r="AN1560" t="n">
        <v>863</v>
      </c>
      <c r="AO1560" t="n">
        <v>147</v>
      </c>
      <c r="AP1560" t="n">
        <v>130</v>
      </c>
      <c r="AQ1560" t="n">
        <v>207</v>
      </c>
      <c r="AS1560" t="n">
        <v>769</v>
      </c>
      <c r="AT1560" t="n">
        <v>315</v>
      </c>
      <c r="AU1560" t="n">
        <v>326</v>
      </c>
      <c r="AV1560" t="n">
        <v>332</v>
      </c>
      <c r="AX1560" t="n">
        <v>1314</v>
      </c>
      <c r="AY1560" t="n">
        <v>364</v>
      </c>
      <c r="AZ1560" t="n">
        <v>328</v>
      </c>
      <c r="BA1560" t="n">
        <v>279</v>
      </c>
      <c r="BC1560" t="n">
        <v>1233</v>
      </c>
      <c r="BD1560" t="n">
        <v>223</v>
      </c>
      <c r="BE1560" t="n">
        <v>197</v>
      </c>
      <c r="BF1560" t="n">
        <v>193</v>
      </c>
    </row>
    <row r="1562">
      <c r="A1562" t="inlineStr">
        <is>
          <t>Other</t>
        </is>
      </c>
    </row>
    <row r="1563">
      <c r="A1563" t="inlineStr">
        <is>
          <t>Loyalty revenue marketing services</t>
        </is>
      </c>
      <c r="C1563" t="inlineStr">
        <is>
          <t>Million</t>
        </is>
      </c>
      <c r="D1563" t="inlineStr">
        <is>
          <t>QQQQ</t>
        </is>
      </c>
      <c r="E1563" t="inlineStr">
        <is>
          <t>Yes</t>
        </is>
      </c>
      <c r="Z1563" t="n">
        <v>514</v>
      </c>
      <c r="AA1563" t="n">
        <v>533</v>
      </c>
      <c r="AB1563" t="n">
        <v>527</v>
      </c>
      <c r="AD1563" t="n">
        <v>2124</v>
      </c>
      <c r="AE1563" t="n">
        <v>570</v>
      </c>
      <c r="AF1563" t="n">
        <v>582</v>
      </c>
      <c r="AG1563" t="n">
        <v>613</v>
      </c>
      <c r="AI1563" t="n">
        <v>2352</v>
      </c>
      <c r="AJ1563" t="n">
        <v>578</v>
      </c>
      <c r="AK1563" t="n">
        <v>594</v>
      </c>
      <c r="AL1563" t="n">
        <v>570</v>
      </c>
      <c r="AN1563" t="n">
        <v>2361</v>
      </c>
      <c r="AO1563" t="n">
        <v>571</v>
      </c>
      <c r="AP1563" t="n">
        <v>356</v>
      </c>
      <c r="AQ1563" t="n">
        <v>389</v>
      </c>
      <c r="AS1563" t="n">
        <v>1825</v>
      </c>
      <c r="AT1563" t="n">
        <v>457</v>
      </c>
      <c r="AU1563" t="n">
        <v>529</v>
      </c>
      <c r="AV1563" t="n">
        <v>585</v>
      </c>
      <c r="AX1563" t="n">
        <v>2166</v>
      </c>
      <c r="AY1563" t="n">
        <v>596</v>
      </c>
      <c r="AZ1563" t="n">
        <v>740</v>
      </c>
      <c r="BA1563" t="n">
        <v>655</v>
      </c>
      <c r="BC1563" t="n">
        <v>2657</v>
      </c>
      <c r="BD1563" t="n">
        <v>722</v>
      </c>
      <c r="BE1563" t="n">
        <v>741</v>
      </c>
      <c r="BF1563" t="n">
        <v>732</v>
      </c>
    </row>
    <row r="1564">
      <c r="A1564" t="inlineStr">
        <is>
          <t>Other revenue</t>
        </is>
      </c>
      <c r="C1564" t="inlineStr">
        <is>
          <t>Million</t>
        </is>
      </c>
      <c r="D1564" t="inlineStr">
        <is>
          <t>QQQQ</t>
        </is>
      </c>
      <c r="E1564" t="inlineStr">
        <is>
          <t>Yes</t>
        </is>
      </c>
      <c r="Z1564" t="n">
        <v>118</v>
      </c>
      <c r="AA1564" t="n">
        <v>122</v>
      </c>
      <c r="AB1564" t="n">
        <v>119</v>
      </c>
      <c r="AD1564" t="n">
        <v>477</v>
      </c>
      <c r="AE1564" t="n">
        <v>124</v>
      </c>
      <c r="AF1564" t="n">
        <v>126</v>
      </c>
      <c r="AG1564" t="n">
        <v>125</v>
      </c>
      <c r="AI1564" t="n">
        <v>500</v>
      </c>
      <c r="AJ1564" t="n">
        <v>130</v>
      </c>
      <c r="AK1564" t="n">
        <v>134</v>
      </c>
      <c r="AL1564" t="n">
        <v>138</v>
      </c>
      <c r="AN1564" t="n">
        <v>534</v>
      </c>
      <c r="AO1564" t="n">
        <v>116</v>
      </c>
      <c r="AP1564" t="n">
        <v>28</v>
      </c>
      <c r="AQ1564" t="n">
        <v>37</v>
      </c>
      <c r="AS1564" t="n">
        <v>225</v>
      </c>
      <c r="AT1564" t="n">
        <v>57</v>
      </c>
      <c r="AU1564" t="n">
        <v>78</v>
      </c>
      <c r="AV1564" t="n">
        <v>95</v>
      </c>
      <c r="AX1564" t="n">
        <v>339</v>
      </c>
      <c r="AY1564" t="n">
        <v>121</v>
      </c>
      <c r="AZ1564" t="n">
        <v>131</v>
      </c>
      <c r="BA1564" t="n">
        <v>132</v>
      </c>
      <c r="BC1564" t="n">
        <v>513</v>
      </c>
      <c r="BD1564" t="n">
        <v>141</v>
      </c>
      <c r="BE1564" t="n">
        <v>139</v>
      </c>
      <c r="BF1564" t="n">
        <v>136</v>
      </c>
    </row>
    <row r="1565">
      <c r="A1565" t="inlineStr">
        <is>
          <t>Total other revenue</t>
        </is>
      </c>
      <c r="C1565" t="inlineStr">
        <is>
          <t>Million</t>
        </is>
      </c>
      <c r="D1565" t="inlineStr">
        <is>
          <t>QQQQ</t>
        </is>
      </c>
      <c r="E1565" t="inlineStr">
        <is>
          <t>Yes</t>
        </is>
      </c>
      <c r="Z1565" t="n">
        <v>632</v>
      </c>
      <c r="AA1565" t="n">
        <v>655</v>
      </c>
      <c r="AB1565" t="n">
        <v>646</v>
      </c>
      <c r="AD1565" t="n">
        <v>2601</v>
      </c>
      <c r="AE1565" t="n">
        <v>694</v>
      </c>
      <c r="AF1565" t="n">
        <v>708</v>
      </c>
      <c r="AG1565" t="n">
        <v>738</v>
      </c>
      <c r="AI1565" t="n">
        <v>2852</v>
      </c>
      <c r="AJ1565" t="n">
        <v>708</v>
      </c>
      <c r="AK1565" t="n">
        <v>728</v>
      </c>
      <c r="AL1565" t="n">
        <v>708</v>
      </c>
      <c r="AN1565" t="n">
        <v>2895</v>
      </c>
      <c r="AO1565" t="n">
        <v>687</v>
      </c>
      <c r="AP1565" t="n">
        <v>384</v>
      </c>
      <c r="AQ1565" t="n">
        <v>426</v>
      </c>
      <c r="AS1565" t="n">
        <v>2050</v>
      </c>
      <c r="AT1565" t="n">
        <v>514</v>
      </c>
      <c r="AU1565" t="n">
        <v>607</v>
      </c>
      <c r="AV1565" t="n">
        <v>680</v>
      </c>
      <c r="AX1565" t="n">
        <v>2505</v>
      </c>
      <c r="AY1565" t="n">
        <v>717</v>
      </c>
      <c r="AZ1565" t="n">
        <v>871</v>
      </c>
      <c r="BA1565" t="n">
        <v>787</v>
      </c>
      <c r="BC1565" t="n">
        <v>3170</v>
      </c>
      <c r="BD1565" t="n">
        <v>863</v>
      </c>
      <c r="BE1565" t="n">
        <v>880</v>
      </c>
      <c r="BF1565" t="n">
        <v>868</v>
      </c>
    </row>
    <row r="1566">
      <c r="A1566" t="inlineStr">
        <is>
          <t>Total other revenue-c</t>
        </is>
      </c>
      <c r="I1566">
        <f>SUM(I1563:I1564)</f>
        <v/>
      </c>
      <c r="N1566">
        <f>SUM(N1563:N1564)</f>
        <v/>
      </c>
      <c r="S1566">
        <f>SUM(S1563:S1564)</f>
        <v/>
      </c>
      <c r="X1566">
        <f>SUM(X1563:X1564)</f>
        <v/>
      </c>
      <c r="Z1566">
        <f>SUM(Z1563:Z1564)</f>
        <v/>
      </c>
      <c r="AA1566">
        <f>SUM(AA1563:AA1564)</f>
        <v/>
      </c>
      <c r="AB1566">
        <f>SUM(AB1563:AB1564)</f>
        <v/>
      </c>
      <c r="AC1566">
        <f>SUM(AC1563:AC1564)</f>
        <v/>
      </c>
      <c r="AD1566">
        <f>SUM(AD1563:AD1564)</f>
        <v/>
      </c>
      <c r="AE1566">
        <f>SUM(AE1563:AE1564)</f>
        <v/>
      </c>
      <c r="AF1566">
        <f>SUM(AF1563:AF1564)</f>
        <v/>
      </c>
      <c r="AG1566">
        <f>SUM(AG1563:AG1564)</f>
        <v/>
      </c>
      <c r="AH1566">
        <f>SUM(AH1563:AH1564)</f>
        <v/>
      </c>
      <c r="AI1566">
        <f>SUM(AI1563:AI1564)</f>
        <v/>
      </c>
      <c r="AJ1566">
        <f>SUM(AJ1563:AJ1564)</f>
        <v/>
      </c>
      <c r="AK1566">
        <f>SUM(AK1563:AK1564)</f>
        <v/>
      </c>
      <c r="AL1566">
        <f>SUM(AL1563:AL1564)</f>
        <v/>
      </c>
      <c r="AM1566">
        <f>SUM(AM1563:AM1564)</f>
        <v/>
      </c>
      <c r="AN1566">
        <f>SUM(AN1563:AN1564)</f>
        <v/>
      </c>
      <c r="AO1566">
        <f>SUM(AO1563:AO1564)</f>
        <v/>
      </c>
      <c r="AP1566">
        <f>SUM(AP1563:AP1564)</f>
        <v/>
      </c>
      <c r="AQ1566">
        <f>SUM(AQ1563:AQ1564)</f>
        <v/>
      </c>
      <c r="AR1566">
        <f>SUM(AR1563:AR1564)</f>
        <v/>
      </c>
      <c r="AS1566">
        <f>SUM(AS1563:AS1564)</f>
        <v/>
      </c>
      <c r="AT1566">
        <f>SUM(AT1563:AT1564)</f>
        <v/>
      </c>
      <c r="AU1566">
        <f>SUM(AU1563:AU1564)</f>
        <v/>
      </c>
      <c r="AV1566">
        <f>SUM(AV1563:AV1564)</f>
        <v/>
      </c>
      <c r="AX1566">
        <f>SUM(AX1563:AX1564)</f>
        <v/>
      </c>
      <c r="AY1566">
        <f>SUM(AY1563:AY1564)</f>
        <v/>
      </c>
      <c r="AZ1566">
        <f>SUM(AZ1563:AZ1564)</f>
        <v/>
      </c>
      <c r="BA1566">
        <f>SUM(BA1563:BA1564)</f>
        <v/>
      </c>
      <c r="BC1566">
        <f>SUM(BC1563:BC1564)</f>
        <v/>
      </c>
      <c r="BD1566">
        <f>SUM(BD1563:BD1564)</f>
        <v/>
      </c>
      <c r="BE1566">
        <f>SUM(BE1563:BE1564)</f>
        <v/>
      </c>
      <c r="BF1566">
        <f>SUM(BF1563:BF1564)</f>
        <v/>
      </c>
    </row>
    <row r="1567">
      <c r="A1567" t="inlineStr">
        <is>
          <t>Sum check</t>
        </is>
      </c>
      <c r="I1567">
        <f>I1565-I1566</f>
        <v/>
      </c>
      <c r="N1567">
        <f>N1565-N1566</f>
        <v/>
      </c>
      <c r="S1567">
        <f>S1565-S1566</f>
        <v/>
      </c>
      <c r="X1567">
        <f>X1565-X1566</f>
        <v/>
      </c>
      <c r="Z1567">
        <f>Z1565-Z1566</f>
        <v/>
      </c>
      <c r="AA1567">
        <f>AA1565-AA1566</f>
        <v/>
      </c>
      <c r="AB1567">
        <f>AB1565-AB1566</f>
        <v/>
      </c>
      <c r="AC1567">
        <f>AC1565-AC1566</f>
        <v/>
      </c>
      <c r="AD1567">
        <f>AD1565-AD1566</f>
        <v/>
      </c>
      <c r="AE1567">
        <f>AE1565-AE1566</f>
        <v/>
      </c>
      <c r="AF1567">
        <f>AF1565-AF1566</f>
        <v/>
      </c>
      <c r="AG1567">
        <f>AG1565-AG1566</f>
        <v/>
      </c>
      <c r="AH1567">
        <f>AH1565-AH1566</f>
        <v/>
      </c>
      <c r="AI1567">
        <f>AI1565-AI1566</f>
        <v/>
      </c>
      <c r="AJ1567">
        <f>AJ1565-AJ1566</f>
        <v/>
      </c>
      <c r="AK1567">
        <f>AK1565-AK1566</f>
        <v/>
      </c>
      <c r="AL1567">
        <f>AL1565-AL1566</f>
        <v/>
      </c>
      <c r="AM1567">
        <f>AM1565-AM1566</f>
        <v/>
      </c>
      <c r="AN1567">
        <f>AN1565-AN1566</f>
        <v/>
      </c>
      <c r="AO1567">
        <f>AO1565-AO1566</f>
        <v/>
      </c>
      <c r="AP1567">
        <f>AP1565-AP1566</f>
        <v/>
      </c>
      <c r="AQ1567">
        <f>AQ1565-AQ1566</f>
        <v/>
      </c>
      <c r="AR1567">
        <f>AR1565-AR1566</f>
        <v/>
      </c>
      <c r="AS1567">
        <f>AS1565-AS1566</f>
        <v/>
      </c>
      <c r="AT1567">
        <f>AT1565-AT1566</f>
        <v/>
      </c>
      <c r="AU1567">
        <f>AU1565-AU1566</f>
        <v/>
      </c>
      <c r="AV1567">
        <f>AV1565-AV1566</f>
        <v/>
      </c>
      <c r="AX1567">
        <f>AX1565-AX1566</f>
        <v/>
      </c>
      <c r="AY1567">
        <f>AY1565-AY1566</f>
        <v/>
      </c>
      <c r="AZ1567">
        <f>AZ1565-AZ1566</f>
        <v/>
      </c>
      <c r="BA1567">
        <f>BA1565-BA1566</f>
        <v/>
      </c>
      <c r="BC1567">
        <f>BC1565-BC1566</f>
        <v/>
      </c>
      <c r="BD1567">
        <f>BD1565-BD1566</f>
        <v/>
      </c>
      <c r="BE1567">
        <f>BE1565-BE1566</f>
        <v/>
      </c>
      <c r="BF1567">
        <f>BF1565-BF1566</f>
        <v/>
      </c>
    </row>
    <row r="1569">
      <c r="A1569" t="inlineStr">
        <is>
          <t>Total operating revenues</t>
        </is>
      </c>
      <c r="C1569" t="inlineStr">
        <is>
          <t>Million</t>
        </is>
      </c>
      <c r="D1569" t="inlineStr">
        <is>
          <t>QQQQ</t>
        </is>
      </c>
      <c r="E1569" t="inlineStr">
        <is>
          <t>Yes</t>
        </is>
      </c>
      <c r="Z1569" t="n">
        <v>9820</v>
      </c>
      <c r="AA1569" t="n">
        <v>11227</v>
      </c>
      <c r="AB1569" t="n">
        <v>10965</v>
      </c>
      <c r="AD1569" t="n">
        <v>42622</v>
      </c>
      <c r="AE1569" t="n">
        <v>10401</v>
      </c>
      <c r="AF1569" t="n">
        <v>11643</v>
      </c>
      <c r="AG1569" t="n">
        <v>11559</v>
      </c>
      <c r="AI1569" t="n">
        <v>44541</v>
      </c>
      <c r="AJ1569" t="n">
        <v>10584</v>
      </c>
      <c r="AK1569" t="n">
        <v>11960</v>
      </c>
      <c r="AL1569" t="n">
        <v>11911</v>
      </c>
      <c r="AN1569" t="n">
        <v>45768</v>
      </c>
      <c r="AO1569" t="n">
        <v>8515</v>
      </c>
      <c r="AP1569" t="n">
        <v>1622</v>
      </c>
      <c r="AQ1569" t="n">
        <v>3173</v>
      </c>
      <c r="AS1569" t="n">
        <v>17337</v>
      </c>
      <c r="AT1569" t="n">
        <v>4008</v>
      </c>
      <c r="AU1569" t="n">
        <v>7478</v>
      </c>
      <c r="AV1569" t="n">
        <v>8969</v>
      </c>
      <c r="AX1569" t="n">
        <v>29882</v>
      </c>
      <c r="AY1569" t="n">
        <v>8899</v>
      </c>
      <c r="AZ1569" t="n">
        <v>13422</v>
      </c>
      <c r="BA1569" t="n">
        <v>13462</v>
      </c>
      <c r="BC1569" t="n">
        <v>48971</v>
      </c>
      <c r="BD1569" t="n">
        <v>12189</v>
      </c>
      <c r="BE1569" t="n">
        <v>14055</v>
      </c>
      <c r="BF1569" t="n">
        <v>13482</v>
      </c>
    </row>
    <row r="1570">
      <c r="A1570" t="inlineStr">
        <is>
          <t>Total operating revenues-c</t>
        </is>
      </c>
      <c r="I1570">
        <f>I1565+I1556+I1560</f>
        <v/>
      </c>
      <c r="N1570">
        <f>N1565+N1556+N1560</f>
        <v/>
      </c>
      <c r="S1570">
        <f>S1565+S1556+S1560</f>
        <v/>
      </c>
      <c r="X1570">
        <f>X1565+X1556+X1560</f>
        <v/>
      </c>
      <c r="Z1570">
        <f>Z1565+Z1556+Z1560</f>
        <v/>
      </c>
      <c r="AA1570">
        <f>AA1565+AA1556+AA1560</f>
        <v/>
      </c>
      <c r="AB1570">
        <f>AB1565+AB1556+AB1560</f>
        <v/>
      </c>
      <c r="AC1570">
        <f>AC1565+AC1556+AC1560</f>
        <v/>
      </c>
      <c r="AD1570">
        <f>AD1565+AD1556+AD1560</f>
        <v/>
      </c>
      <c r="AE1570">
        <f>AE1565+AE1556+AE1560</f>
        <v/>
      </c>
      <c r="AF1570">
        <f>AF1565+AF1556+AF1560</f>
        <v/>
      </c>
      <c r="AG1570">
        <f>AG1565+AG1556+AG1560</f>
        <v/>
      </c>
      <c r="AH1570">
        <f>AH1565+AH1556+AH1560</f>
        <v/>
      </c>
      <c r="AI1570">
        <f>AI1565+AI1556+AI1560</f>
        <v/>
      </c>
      <c r="AJ1570">
        <f>AJ1565+AJ1556+AJ1560</f>
        <v/>
      </c>
      <c r="AK1570">
        <f>AK1565+AK1556+AK1560</f>
        <v/>
      </c>
      <c r="AL1570">
        <f>AL1565+AL1556+AL1560</f>
        <v/>
      </c>
      <c r="AM1570">
        <f>AM1565+AM1556+AM1560</f>
        <v/>
      </c>
      <c r="AN1570">
        <f>AN1565+AN1556+AN1560</f>
        <v/>
      </c>
      <c r="AO1570">
        <f>AO1565+AO1556+AO1560</f>
        <v/>
      </c>
      <c r="AP1570">
        <f>AP1565+AP1556+AP1560</f>
        <v/>
      </c>
      <c r="AQ1570">
        <f>AQ1565+AQ1556+AQ1560</f>
        <v/>
      </c>
      <c r="AR1570">
        <f>AR1565+AR1556+AR1560</f>
        <v/>
      </c>
      <c r="AS1570">
        <f>AS1565+AS1556+AS1560</f>
        <v/>
      </c>
      <c r="AT1570">
        <f>AT1565+AT1556+AT1560</f>
        <v/>
      </c>
      <c r="AU1570">
        <f>AU1565+AU1556+AU1560</f>
        <v/>
      </c>
      <c r="AV1570">
        <f>AV1565+AV1556+AV1560</f>
        <v/>
      </c>
      <c r="AX1570">
        <f>AX1565+AX1556+AX1560</f>
        <v/>
      </c>
      <c r="AY1570">
        <f>AY1565+AY1556+AY1560</f>
        <v/>
      </c>
      <c r="AZ1570">
        <f>AZ1565+AZ1556+AZ1560</f>
        <v/>
      </c>
      <c r="BA1570">
        <f>BA1565+BA1556+BA1560</f>
        <v/>
      </c>
      <c r="BC1570">
        <f>BC1565+BC1556+BC1560</f>
        <v/>
      </c>
      <c r="BD1570">
        <f>BD1565+BD1556+BD1560</f>
        <v/>
      </c>
      <c r="BE1570">
        <f>BE1565+BE1556+BE1560</f>
        <v/>
      </c>
      <c r="BF1570">
        <f>BF1565+BF1556+BF1560</f>
        <v/>
      </c>
    </row>
    <row r="1571">
      <c r="A1571" t="inlineStr">
        <is>
          <t>Sum check</t>
        </is>
      </c>
      <c r="I1571">
        <f>I1569-I1570</f>
        <v/>
      </c>
      <c r="N1571">
        <f>N1569-N1570</f>
        <v/>
      </c>
      <c r="S1571">
        <f>S1569-S1570</f>
        <v/>
      </c>
      <c r="X1571">
        <f>X1569-X1570</f>
        <v/>
      </c>
      <c r="Z1571">
        <f>Z1569-Z1570</f>
        <v/>
      </c>
      <c r="AA1571">
        <f>AA1569-AA1570</f>
        <v/>
      </c>
      <c r="AB1571">
        <f>AB1569-AB1570</f>
        <v/>
      </c>
      <c r="AC1571">
        <f>AC1569-AC1570</f>
        <v/>
      </c>
      <c r="AD1571">
        <f>AD1569-AD1570</f>
        <v/>
      </c>
      <c r="AE1571">
        <f>AE1569-AE1570</f>
        <v/>
      </c>
      <c r="AF1571">
        <f>AF1569-AF1570</f>
        <v/>
      </c>
      <c r="AG1571">
        <f>AG1569-AG1570</f>
        <v/>
      </c>
      <c r="AH1571">
        <f>AH1569-AH1570</f>
        <v/>
      </c>
      <c r="AI1571">
        <f>AI1569-AI1570</f>
        <v/>
      </c>
      <c r="AJ1571">
        <f>AJ1569-AJ1570</f>
        <v/>
      </c>
      <c r="AK1571">
        <f>AK1569-AK1570</f>
        <v/>
      </c>
      <c r="AL1571">
        <f>AL1569-AL1570</f>
        <v/>
      </c>
      <c r="AM1571">
        <f>AM1569-AM1570</f>
        <v/>
      </c>
      <c r="AN1571">
        <f>AN1569-AN1570</f>
        <v/>
      </c>
      <c r="AO1571">
        <f>AO1569-AO1570</f>
        <v/>
      </c>
      <c r="AP1571">
        <f>AP1569-AP1570</f>
        <v/>
      </c>
      <c r="AQ1571">
        <f>AQ1569-AQ1570</f>
        <v/>
      </c>
      <c r="AR1571">
        <f>AR1569-AR1570</f>
        <v/>
      </c>
      <c r="AS1571">
        <f>AS1569-AS1570</f>
        <v/>
      </c>
      <c r="AT1571">
        <f>AT1569-AT1570</f>
        <v/>
      </c>
      <c r="AU1571">
        <f>AU1569-AU1570</f>
        <v/>
      </c>
      <c r="AV1571">
        <f>AV1569-AV1570</f>
        <v/>
      </c>
      <c r="AX1571">
        <f>AX1569-AX1570</f>
        <v/>
      </c>
      <c r="AY1571">
        <f>AY1569-AY1570</f>
        <v/>
      </c>
      <c r="AZ1571">
        <f>AZ1569-AZ1570</f>
        <v/>
      </c>
      <c r="BA1571">
        <f>BA1569-BA1570</f>
        <v/>
      </c>
      <c r="BC1571">
        <f>BC1569-BC1570</f>
        <v/>
      </c>
      <c r="BD1571">
        <f>BD1569-BD1570</f>
        <v/>
      </c>
      <c r="BE1571">
        <f>BE1569-BE1570</f>
        <v/>
      </c>
      <c r="BF1571">
        <f>BF1569-BF1570</f>
        <v/>
      </c>
    </row>
    <row r="1572">
      <c r="A1572" t="inlineStr">
        <is>
          <t>Link check</t>
        </is>
      </c>
      <c r="I1572">
        <f>I1569-I1805</f>
        <v/>
      </c>
      <c r="N1572">
        <f>N1569-N1805</f>
        <v/>
      </c>
      <c r="S1572">
        <f>S1569-S1805</f>
        <v/>
      </c>
      <c r="X1572">
        <f>X1569-X1805</f>
        <v/>
      </c>
      <c r="Z1572">
        <f>Z1569-Z1805</f>
        <v/>
      </c>
      <c r="AA1572">
        <f>AA1569-AA1805</f>
        <v/>
      </c>
      <c r="AB1572">
        <f>AB1569-AB1805</f>
        <v/>
      </c>
      <c r="AC1572">
        <f>AC1569-AC1805</f>
        <v/>
      </c>
      <c r="AD1572">
        <f>AD1569-AD1805</f>
        <v/>
      </c>
      <c r="AE1572">
        <f>AE1569-AE1805</f>
        <v/>
      </c>
      <c r="AF1572">
        <f>AF1569-AF1805</f>
        <v/>
      </c>
      <c r="AG1572">
        <f>AG1569-AG1805</f>
        <v/>
      </c>
      <c r="AH1572">
        <f>AH1569-AH1805</f>
        <v/>
      </c>
      <c r="AI1572">
        <f>AI1569-AI1805</f>
        <v/>
      </c>
      <c r="AJ1572">
        <f>AJ1569-AJ1805</f>
        <v/>
      </c>
      <c r="AK1572">
        <f>AK1569-AK1805</f>
        <v/>
      </c>
      <c r="AL1572">
        <f>AL1569-AL1805</f>
        <v/>
      </c>
      <c r="AM1572">
        <f>AM1569-AM1805</f>
        <v/>
      </c>
      <c r="AN1572">
        <f>AN1569-AN1805</f>
        <v/>
      </c>
      <c r="AO1572">
        <f>AO1569-AO1805</f>
        <v/>
      </c>
      <c r="AP1572">
        <f>AP1569-AP1805</f>
        <v/>
      </c>
      <c r="AQ1572">
        <f>AQ1569-AQ1805</f>
        <v/>
      </c>
      <c r="AR1572">
        <f>AR1569-AR1805</f>
        <v/>
      </c>
      <c r="AS1572">
        <f>AS1569-AS1805</f>
        <v/>
      </c>
      <c r="AT1572">
        <f>AT1569-AT1805</f>
        <v/>
      </c>
      <c r="AU1572">
        <f>AU1569-AU1805</f>
        <v/>
      </c>
      <c r="AV1572">
        <f>AV1569-AV1805</f>
        <v/>
      </c>
      <c r="AX1572">
        <f>AX1569-AX1805</f>
        <v/>
      </c>
      <c r="AY1572">
        <f>AY1569-AY1805</f>
        <v/>
      </c>
      <c r="AZ1572">
        <f>AZ1569-AZ1805</f>
        <v/>
      </c>
      <c r="BA1572">
        <f>BA1569-BA1805</f>
        <v/>
      </c>
      <c r="BC1572">
        <f>BC1569-BC1805</f>
        <v/>
      </c>
      <c r="BD1572">
        <f>BD1569-BD1805</f>
        <v/>
      </c>
      <c r="BE1572">
        <f>BE1569-BE1805</f>
        <v/>
      </c>
      <c r="BF1572">
        <f>BF1569-BF1805</f>
        <v/>
      </c>
    </row>
    <row r="1574">
      <c r="A1574" t="inlineStr">
        <is>
          <t>Operating Expenses</t>
        </is>
      </c>
    </row>
    <row r="1575">
      <c r="A1575" t="inlineStr">
        <is>
          <t>Aircraft fuel and related taxes</t>
        </is>
      </c>
      <c r="C1575" t="inlineStr">
        <is>
          <t>Million</t>
        </is>
      </c>
      <c r="D1575" t="inlineStr">
        <is>
          <t>QQQQ</t>
        </is>
      </c>
      <c r="E1575" t="inlineStr">
        <is>
          <t>Yes</t>
        </is>
      </c>
      <c r="F1575" t="n">
        <v>2200</v>
      </c>
      <c r="G1575" t="n">
        <v>2139</v>
      </c>
      <c r="H1575" t="n">
        <v>2220</v>
      </c>
      <c r="J1575" t="n">
        <v>7839</v>
      </c>
      <c r="K1575" t="n">
        <v>2711</v>
      </c>
      <c r="L1575" t="n">
        <v>2830</v>
      </c>
      <c r="M1575" t="n">
        <v>2829</v>
      </c>
      <c r="O1575" t="n">
        <v>10592</v>
      </c>
      <c r="P1575" t="n">
        <v>1544</v>
      </c>
      <c r="Q1575" t="n">
        <v>1774</v>
      </c>
      <c r="R1575" t="n">
        <v>1593</v>
      </c>
      <c r="T1575" t="n">
        <v>6226</v>
      </c>
      <c r="U1575" t="n">
        <v>1029</v>
      </c>
      <c r="V1575" t="n">
        <v>1314</v>
      </c>
      <c r="W1575" t="n">
        <v>1393</v>
      </c>
      <c r="Y1575" t="n">
        <v>5071</v>
      </c>
      <c r="Z1575" t="n">
        <v>1402</v>
      </c>
      <c r="AA1575" t="n">
        <v>1510</v>
      </c>
      <c r="AB1575" t="n">
        <v>1570</v>
      </c>
      <c r="AD1575" t="n">
        <v>6128</v>
      </c>
      <c r="AE1575" t="n">
        <v>1763</v>
      </c>
      <c r="AF1575" t="n">
        <v>2103</v>
      </c>
      <c r="AG1575" t="n">
        <v>2234</v>
      </c>
      <c r="AI1575" t="n">
        <v>8053</v>
      </c>
      <c r="AJ1575" t="n">
        <v>1726</v>
      </c>
      <c r="AK1575" t="n">
        <v>1995</v>
      </c>
      <c r="AL1575" t="n">
        <v>1989</v>
      </c>
      <c r="AN1575" t="n">
        <v>7526</v>
      </c>
      <c r="AO1575" t="n">
        <v>1395</v>
      </c>
      <c r="AP1575" t="n">
        <v>217</v>
      </c>
      <c r="AQ1575" t="n">
        <v>453</v>
      </c>
      <c r="AS1575" t="n">
        <v>2581</v>
      </c>
      <c r="AT1575" t="n">
        <v>1034</v>
      </c>
      <c r="AU1575" t="n">
        <v>1611</v>
      </c>
      <c r="AV1575" t="n">
        <v>1952</v>
      </c>
      <c r="AX1575" t="n">
        <v>6792</v>
      </c>
      <c r="AY1575" t="n">
        <v>2502</v>
      </c>
      <c r="AZ1575" t="n">
        <v>4020</v>
      </c>
      <c r="BA1575" t="n">
        <v>3847</v>
      </c>
      <c r="BC1575" t="n">
        <v>13791</v>
      </c>
      <c r="BD1575" t="n">
        <v>3167</v>
      </c>
      <c r="BE1575" t="n">
        <v>2723</v>
      </c>
      <c r="BF1575" t="n">
        <v>3209</v>
      </c>
    </row>
    <row r="1576">
      <c r="A1576" t="inlineStr">
        <is>
          <t>Wages salaries and benefits</t>
        </is>
      </c>
      <c r="C1576" t="inlineStr">
        <is>
          <t>Million</t>
        </is>
      </c>
      <c r="D1576" t="inlineStr">
        <is>
          <t>QQQQ</t>
        </is>
      </c>
      <c r="E1576" t="inlineStr">
        <is>
          <t>Yes</t>
        </is>
      </c>
      <c r="F1576" t="n">
        <v>1484</v>
      </c>
      <c r="G1576" t="n">
        <v>1450</v>
      </c>
      <c r="H1576" t="n">
        <v>1546</v>
      </c>
      <c r="J1576" t="n">
        <v>5460</v>
      </c>
      <c r="K1576" t="n">
        <v>2119</v>
      </c>
      <c r="L1576" t="n">
        <v>2163</v>
      </c>
      <c r="M1576" t="n">
        <v>2137</v>
      </c>
      <c r="O1576" t="n">
        <v>8508</v>
      </c>
      <c r="P1576" t="n">
        <v>2373</v>
      </c>
      <c r="Q1576" t="n">
        <v>2364</v>
      </c>
      <c r="R1576" t="n">
        <v>2404</v>
      </c>
      <c r="T1576" t="n">
        <v>9524</v>
      </c>
      <c r="U1576" t="n">
        <v>2652</v>
      </c>
      <c r="V1576" t="n">
        <v>2670</v>
      </c>
      <c r="W1576" t="n">
        <v>2772</v>
      </c>
      <c r="Y1576" t="n">
        <v>10890</v>
      </c>
      <c r="Z1576" t="n">
        <v>2859</v>
      </c>
      <c r="AA1576" t="n">
        <v>3037</v>
      </c>
      <c r="AB1576" t="n">
        <v>3030</v>
      </c>
      <c r="AD1576" t="n">
        <v>11954</v>
      </c>
      <c r="AE1576" t="n">
        <v>3017</v>
      </c>
      <c r="AF1576" t="n">
        <v>3093</v>
      </c>
      <c r="AG1576" t="n">
        <v>3129</v>
      </c>
      <c r="AI1576" t="n">
        <v>12251</v>
      </c>
      <c r="AJ1576" t="n">
        <v>3090</v>
      </c>
      <c r="AK1576" t="n">
        <v>3200</v>
      </c>
      <c r="AL1576" t="n">
        <v>3219</v>
      </c>
      <c r="AN1576" t="n">
        <v>12609</v>
      </c>
      <c r="AO1576" t="n">
        <v>3140</v>
      </c>
      <c r="AP1576" t="n">
        <v>2538</v>
      </c>
      <c r="AQ1576" t="n">
        <v>2705</v>
      </c>
      <c r="AS1576" t="n">
        <v>10960</v>
      </c>
      <c r="AT1576" t="n">
        <v>2730</v>
      </c>
      <c r="AU1576" t="n">
        <v>2860</v>
      </c>
      <c r="AV1576" t="n">
        <v>3018</v>
      </c>
      <c r="AX1576" t="n">
        <v>11817</v>
      </c>
      <c r="AY1576" t="n">
        <v>3154</v>
      </c>
      <c r="AZ1576" t="n">
        <v>3235</v>
      </c>
      <c r="BA1576" t="n">
        <v>3384</v>
      </c>
      <c r="BC1576" t="n">
        <v>12972</v>
      </c>
      <c r="BD1576" t="n">
        <v>3281</v>
      </c>
      <c r="BE1576" t="n">
        <v>3635</v>
      </c>
      <c r="BF1576" t="n">
        <v>3974</v>
      </c>
    </row>
    <row r="1577">
      <c r="A1577" t="inlineStr">
        <is>
          <t>Other rentals and landing fees</t>
        </is>
      </c>
      <c r="C1577" t="inlineStr">
        <is>
          <t>Million</t>
        </is>
      </c>
      <c r="D1577" t="inlineStr">
        <is>
          <t>QQQQ</t>
        </is>
      </c>
      <c r="E1577" t="inlineStr">
        <is>
          <t>Yes</t>
        </is>
      </c>
      <c r="F1577" t="n">
        <v>346</v>
      </c>
      <c r="G1577" t="n">
        <v>343</v>
      </c>
      <c r="H1577" t="n">
        <v>338</v>
      </c>
      <c r="J1577" t="n">
        <v>1152</v>
      </c>
      <c r="K1577" t="n">
        <v>424</v>
      </c>
      <c r="L1577" t="n">
        <v>441</v>
      </c>
      <c r="M1577" t="n">
        <v>431</v>
      </c>
      <c r="O1577" t="n">
        <v>1727</v>
      </c>
      <c r="P1577" t="n">
        <v>408</v>
      </c>
      <c r="Q1577" t="n">
        <v>451</v>
      </c>
      <c r="R1577" t="n">
        <v>432</v>
      </c>
      <c r="T1577" t="n">
        <v>1731</v>
      </c>
      <c r="U1577" t="n">
        <v>422</v>
      </c>
      <c r="V1577" t="n">
        <v>458</v>
      </c>
      <c r="W1577" t="n">
        <v>463</v>
      </c>
      <c r="Y1577" t="n">
        <v>1772</v>
      </c>
      <c r="Z1577" t="n">
        <v>440</v>
      </c>
      <c r="AA1577" t="n">
        <v>452</v>
      </c>
      <c r="AB1577" t="n">
        <v>471</v>
      </c>
      <c r="AD1577" t="n">
        <v>1806</v>
      </c>
      <c r="AE1577" t="n">
        <v>462</v>
      </c>
      <c r="AF1577" t="n">
        <v>490</v>
      </c>
      <c r="AG1577" t="n">
        <v>497</v>
      </c>
      <c r="AI1577" t="n">
        <v>1900</v>
      </c>
      <c r="AJ1577" t="n">
        <v>503</v>
      </c>
      <c r="AK1577" t="n">
        <v>535</v>
      </c>
      <c r="AL1577" t="n">
        <v>530</v>
      </c>
      <c r="AN1577" t="n">
        <v>2055</v>
      </c>
      <c r="AO1577" t="n">
        <v>468</v>
      </c>
      <c r="AP1577" t="n">
        <v>315</v>
      </c>
      <c r="AQ1577" t="n">
        <v>367</v>
      </c>
      <c r="AS1577" t="n">
        <v>1536</v>
      </c>
      <c r="AT1577" t="n">
        <v>570</v>
      </c>
      <c r="AU1577" t="n">
        <v>686</v>
      </c>
      <c r="AV1577" t="n">
        <v>694</v>
      </c>
      <c r="AX1577" t="n">
        <v>2619</v>
      </c>
      <c r="AY1577" t="n">
        <v>678</v>
      </c>
      <c r="AZ1577" t="n">
        <v>694</v>
      </c>
      <c r="BA1577" t="n">
        <v>710</v>
      </c>
      <c r="BC1577" t="n">
        <v>2730</v>
      </c>
      <c r="BD1577" t="n">
        <v>708</v>
      </c>
      <c r="BE1577" t="n">
        <v>762</v>
      </c>
      <c r="BF1577" t="n">
        <v>745</v>
      </c>
    </row>
    <row r="1578">
      <c r="A1578" t="inlineStr">
        <is>
          <t>Maintenance materials and repairs</t>
        </is>
      </c>
      <c r="C1578" t="inlineStr">
        <is>
          <t>Million</t>
        </is>
      </c>
      <c r="D1578" t="inlineStr">
        <is>
          <t>QQQQ</t>
        </is>
      </c>
      <c r="E1578" t="inlineStr">
        <is>
          <t>Yes</t>
        </is>
      </c>
      <c r="F1578" t="n">
        <v>383</v>
      </c>
      <c r="G1578" t="n">
        <v>375</v>
      </c>
      <c r="H1578" t="n">
        <v>350</v>
      </c>
      <c r="J1578" t="n">
        <v>1260</v>
      </c>
      <c r="K1578" t="n">
        <v>485</v>
      </c>
      <c r="L1578" t="n">
        <v>514</v>
      </c>
      <c r="M1578" t="n">
        <v>529</v>
      </c>
      <c r="O1578" t="n">
        <v>2051</v>
      </c>
      <c r="P1578" t="n">
        <v>494</v>
      </c>
      <c r="Q1578" t="n">
        <v>502</v>
      </c>
      <c r="R1578" t="n">
        <v>456</v>
      </c>
      <c r="T1578" t="n">
        <v>1889</v>
      </c>
      <c r="U1578" t="n">
        <v>419</v>
      </c>
      <c r="V1578" t="n">
        <v>453</v>
      </c>
      <c r="W1578" t="n">
        <v>481</v>
      </c>
      <c r="Y1578" t="n">
        <v>1834</v>
      </c>
      <c r="Z1578" t="n">
        <v>492</v>
      </c>
      <c r="AA1578" t="n">
        <v>495</v>
      </c>
      <c r="AB1578" t="n">
        <v>487</v>
      </c>
      <c r="AD1578" t="n">
        <v>1959</v>
      </c>
      <c r="AE1578" t="n">
        <v>469</v>
      </c>
      <c r="AF1578" t="n">
        <v>505</v>
      </c>
      <c r="AG1578" t="n">
        <v>526</v>
      </c>
      <c r="AI1578" t="n">
        <v>2050</v>
      </c>
      <c r="AJ1578" t="n">
        <v>561</v>
      </c>
      <c r="AK1578" t="n">
        <v>575</v>
      </c>
      <c r="AL1578" t="n">
        <v>610</v>
      </c>
      <c r="AN1578" t="n">
        <v>2380</v>
      </c>
      <c r="AO1578" t="n">
        <v>629</v>
      </c>
      <c r="AP1578" t="n">
        <v>287</v>
      </c>
      <c r="AQ1578" t="n">
        <v>337</v>
      </c>
      <c r="AS1578" t="n">
        <v>1583</v>
      </c>
      <c r="AT1578" t="n">
        <v>376</v>
      </c>
      <c r="AU1578" t="n">
        <v>459</v>
      </c>
      <c r="AV1578" t="n">
        <v>548</v>
      </c>
      <c r="AX1578" t="n">
        <v>1979</v>
      </c>
      <c r="AY1578" t="n">
        <v>617</v>
      </c>
      <c r="AZ1578" t="n">
        <v>647</v>
      </c>
      <c r="BA1578" t="n">
        <v>685</v>
      </c>
      <c r="BC1578" t="n">
        <v>2684</v>
      </c>
      <c r="BD1578" t="n">
        <v>712</v>
      </c>
      <c r="BE1578" t="n">
        <v>808</v>
      </c>
      <c r="BF1578" t="n">
        <v>870</v>
      </c>
    </row>
    <row r="1579">
      <c r="A1579" t="inlineStr">
        <is>
          <t>Selling expenses</t>
        </is>
      </c>
      <c r="C1579" t="inlineStr">
        <is>
          <t>Million</t>
        </is>
      </c>
      <c r="D1579" t="inlineStr">
        <is>
          <t>QQQQ</t>
        </is>
      </c>
      <c r="E1579" t="inlineStr">
        <is>
          <t>Yes</t>
        </is>
      </c>
      <c r="J1579" t="n">
        <v>1158</v>
      </c>
      <c r="K1579" t="n">
        <v>401</v>
      </c>
      <c r="L1579" t="n">
        <v>402</v>
      </c>
      <c r="M1579" t="n">
        <v>393</v>
      </c>
      <c r="O1579" t="n">
        <v>1544</v>
      </c>
      <c r="P1579" t="n">
        <v>336</v>
      </c>
      <c r="Q1579" t="n">
        <v>350</v>
      </c>
      <c r="R1579" t="n">
        <v>366</v>
      </c>
      <c r="T1579" t="n">
        <v>1394</v>
      </c>
      <c r="U1579" t="n">
        <v>308</v>
      </c>
      <c r="V1579" t="n">
        <v>334</v>
      </c>
      <c r="W1579" t="n">
        <v>347</v>
      </c>
      <c r="Y1579" t="n">
        <v>1323</v>
      </c>
      <c r="Z1579" t="n">
        <v>318</v>
      </c>
      <c r="AA1579" t="n">
        <v>376</v>
      </c>
      <c r="AB1579" t="n">
        <v>400</v>
      </c>
      <c r="AD1579" t="n">
        <v>1477</v>
      </c>
      <c r="AE1579" t="n">
        <v>356</v>
      </c>
      <c r="AF1579" t="n">
        <v>385</v>
      </c>
      <c r="AG1579" t="n">
        <v>395</v>
      </c>
      <c r="AI1579" t="n">
        <v>1520</v>
      </c>
      <c r="AJ1579" t="n">
        <v>370</v>
      </c>
      <c r="AK1579" t="n">
        <v>401</v>
      </c>
      <c r="AL1579" t="n">
        <v>424</v>
      </c>
      <c r="AN1579" t="n">
        <v>1602</v>
      </c>
      <c r="AO1579" t="n">
        <v>305</v>
      </c>
      <c r="AP1579" t="n">
        <v>43</v>
      </c>
      <c r="AQ1579" t="n">
        <v>70</v>
      </c>
      <c r="AS1579" t="n">
        <v>513</v>
      </c>
      <c r="AT1579" t="n">
        <v>151</v>
      </c>
      <c r="AU1579" t="n">
        <v>277</v>
      </c>
      <c r="AV1579" t="n">
        <v>318</v>
      </c>
      <c r="AX1579" t="n">
        <v>1098</v>
      </c>
      <c r="AY1579" t="n">
        <v>332</v>
      </c>
      <c r="AZ1579" t="n">
        <v>504</v>
      </c>
      <c r="BA1579" t="n">
        <v>495</v>
      </c>
      <c r="BC1579" t="n">
        <v>1815</v>
      </c>
      <c r="BD1579" t="n">
        <v>438</v>
      </c>
      <c r="BE1579" t="n">
        <v>489</v>
      </c>
      <c r="BF1579" t="n">
        <v>430</v>
      </c>
    </row>
    <row r="1580">
      <c r="A1580" t="inlineStr">
        <is>
          <t>Depreciation and amortization</t>
        </is>
      </c>
      <c r="C1580" t="inlineStr">
        <is>
          <t>Million</t>
        </is>
      </c>
      <c r="D1580" t="inlineStr">
        <is>
          <t>QQQQ</t>
        </is>
      </c>
      <c r="E1580" t="inlineStr">
        <is>
          <t>Yes</t>
        </is>
      </c>
      <c r="F1580" t="n">
        <v>246</v>
      </c>
      <c r="G1580" t="n">
        <v>248</v>
      </c>
      <c r="H1580" t="n">
        <v>245</v>
      </c>
      <c r="J1580" t="n">
        <v>853</v>
      </c>
      <c r="K1580" t="n">
        <v>307</v>
      </c>
      <c r="L1580" t="n">
        <v>319</v>
      </c>
      <c r="M1580" t="n">
        <v>334</v>
      </c>
      <c r="O1580" t="n">
        <v>1295</v>
      </c>
      <c r="P1580" t="n">
        <v>336</v>
      </c>
      <c r="Q1580" t="n">
        <v>340</v>
      </c>
      <c r="R1580" t="n">
        <v>336</v>
      </c>
      <c r="T1580" t="n">
        <v>1364</v>
      </c>
      <c r="U1580" t="n">
        <v>355</v>
      </c>
      <c r="V1580" t="n">
        <v>374</v>
      </c>
      <c r="W1580" t="n">
        <v>399</v>
      </c>
      <c r="Y1580" t="n">
        <v>1525</v>
      </c>
      <c r="Z1580" t="n">
        <v>405</v>
      </c>
      <c r="AA1580" t="n">
        <v>418</v>
      </c>
      <c r="AB1580" t="n">
        <v>433</v>
      </c>
      <c r="AD1580" t="n">
        <v>1702</v>
      </c>
      <c r="AE1580" t="n">
        <v>445</v>
      </c>
      <c r="AF1580" t="n">
        <v>463</v>
      </c>
      <c r="AG1580" t="n">
        <v>473</v>
      </c>
      <c r="AI1580" t="n">
        <v>1839</v>
      </c>
      <c r="AJ1580" t="n">
        <v>480</v>
      </c>
      <c r="AK1580" t="n">
        <v>489</v>
      </c>
      <c r="AL1580" t="n">
        <v>499</v>
      </c>
      <c r="AN1580" t="n">
        <v>1982</v>
      </c>
      <c r="AO1580" t="n">
        <v>560</v>
      </c>
      <c r="AP1580" t="n">
        <v>499</v>
      </c>
      <c r="AQ1580" t="n">
        <v>498</v>
      </c>
      <c r="AS1580" t="n">
        <v>2040</v>
      </c>
      <c r="AT1580" t="n">
        <v>478</v>
      </c>
      <c r="AU1580" t="n">
        <v>481</v>
      </c>
      <c r="AV1580" t="n">
        <v>480</v>
      </c>
      <c r="AX1580" t="n">
        <v>2019</v>
      </c>
      <c r="AY1580" t="n">
        <v>492</v>
      </c>
      <c r="AZ1580" t="n">
        <v>504</v>
      </c>
      <c r="BA1580" t="n">
        <v>491</v>
      </c>
      <c r="BC1580" t="n">
        <v>1977</v>
      </c>
      <c r="BD1580" t="n">
        <v>486</v>
      </c>
      <c r="BE1580" t="n">
        <v>483</v>
      </c>
      <c r="BF1580" t="n">
        <v>487</v>
      </c>
    </row>
    <row r="1581">
      <c r="A1581" t="inlineStr">
        <is>
          <t>Commissions booking fees and credit card expense</t>
        </is>
      </c>
      <c r="C1581" t="inlineStr">
        <is>
          <t>Million</t>
        </is>
      </c>
      <c r="D1581" t="inlineStr">
        <is>
          <t>QQQQ</t>
        </is>
      </c>
      <c r="E1581" t="inlineStr">
        <is>
          <t>Yes</t>
        </is>
      </c>
      <c r="F1581" t="n">
        <v>276</v>
      </c>
      <c r="G1581" t="n">
        <v>257</v>
      </c>
      <c r="H1581" t="n">
        <v>280</v>
      </c>
    </row>
    <row r="1582">
      <c r="A1582" t="inlineStr">
        <is>
          <t>Aircraft rentals</t>
        </is>
      </c>
      <c r="C1582" t="inlineStr">
        <is>
          <t>Million</t>
        </is>
      </c>
      <c r="D1582" t="inlineStr">
        <is>
          <t>QQQQ</t>
        </is>
      </c>
      <c r="E1582" t="inlineStr">
        <is>
          <t>Yes</t>
        </is>
      </c>
      <c r="F1582" t="n">
        <v>164</v>
      </c>
      <c r="G1582" t="n">
        <v>179</v>
      </c>
      <c r="H1582" t="n">
        <v>186</v>
      </c>
      <c r="J1582" t="n">
        <v>768</v>
      </c>
      <c r="K1582" t="n">
        <v>320</v>
      </c>
      <c r="L1582" t="n">
        <v>312</v>
      </c>
      <c r="M1582" t="n">
        <v>306</v>
      </c>
      <c r="O1582" t="n">
        <v>1250</v>
      </c>
      <c r="P1582" t="n">
        <v>317</v>
      </c>
      <c r="Q1582" t="n">
        <v>316</v>
      </c>
      <c r="R1582" t="n">
        <v>308</v>
      </c>
      <c r="T1582" t="n">
        <v>1250</v>
      </c>
      <c r="U1582" t="n">
        <v>306</v>
      </c>
      <c r="V1582" t="n">
        <v>302</v>
      </c>
      <c r="W1582" t="n">
        <v>299</v>
      </c>
      <c r="Y1582" t="n">
        <v>1203</v>
      </c>
      <c r="Z1582" t="n">
        <v>295</v>
      </c>
      <c r="AA1582" t="n">
        <v>294</v>
      </c>
      <c r="AB1582" t="n">
        <v>304</v>
      </c>
      <c r="AD1582" t="n">
        <v>1197</v>
      </c>
      <c r="AE1582" t="n">
        <v>304</v>
      </c>
      <c r="AF1582" t="n">
        <v>305</v>
      </c>
      <c r="AG1582" t="n">
        <v>312</v>
      </c>
      <c r="AI1582" t="n">
        <v>1264</v>
      </c>
      <c r="AJ1582" t="n">
        <v>327</v>
      </c>
      <c r="AK1582" t="n">
        <v>334</v>
      </c>
      <c r="AL1582" t="n">
        <v>335</v>
      </c>
      <c r="AN1582" t="n">
        <v>1326</v>
      </c>
      <c r="AO1582" t="n">
        <v>334</v>
      </c>
      <c r="AP1582" t="n">
        <v>334</v>
      </c>
      <c r="AQ1582" t="n">
        <v>336</v>
      </c>
      <c r="AS1582" t="n">
        <v>1341</v>
      </c>
      <c r="AT1582" t="n">
        <v>351</v>
      </c>
      <c r="AU1582" t="n">
        <v>356</v>
      </c>
      <c r="AV1582" t="n">
        <v>358</v>
      </c>
      <c r="AX1582" t="n">
        <v>1425</v>
      </c>
      <c r="AY1582" t="n">
        <v>353</v>
      </c>
      <c r="AZ1582" t="n">
        <v>345</v>
      </c>
      <c r="BA1582" t="n">
        <v>347</v>
      </c>
      <c r="BC1582" t="n">
        <v>1395</v>
      </c>
      <c r="BD1582" t="n">
        <v>344</v>
      </c>
      <c r="BE1582" t="n">
        <v>344</v>
      </c>
      <c r="BF1582" t="n">
        <v>342</v>
      </c>
    </row>
    <row r="1583">
      <c r="A1583" t="inlineStr">
        <is>
          <t>Food service</t>
        </is>
      </c>
      <c r="C1583" t="inlineStr">
        <is>
          <t>Million</t>
        </is>
      </c>
      <c r="D1583" t="inlineStr">
        <is>
          <t>QQQQ</t>
        </is>
      </c>
      <c r="E1583" t="inlineStr">
        <is>
          <t>Yes</t>
        </is>
      </c>
      <c r="F1583" t="n">
        <v>139</v>
      </c>
      <c r="G1583" t="n">
        <v>149</v>
      </c>
      <c r="H1583" t="n">
        <v>154</v>
      </c>
    </row>
    <row r="1584">
      <c r="A1584" t="inlineStr">
        <is>
          <t>Mainline operating special items, net</t>
        </is>
      </c>
      <c r="C1584" t="inlineStr">
        <is>
          <t>Million</t>
        </is>
      </c>
      <c r="D1584" t="inlineStr">
        <is>
          <t>QQQQ</t>
        </is>
      </c>
      <c r="E1584" t="inlineStr">
        <is>
          <t>Yes</t>
        </is>
      </c>
      <c r="F1584" t="n">
        <v>28</v>
      </c>
      <c r="G1584" t="n">
        <v>13</v>
      </c>
      <c r="H1584" t="n">
        <v>15</v>
      </c>
      <c r="J1584" t="n">
        <v>559</v>
      </c>
      <c r="K1584" t="n">
        <v>-137</v>
      </c>
      <c r="L1584" t="n">
        <v>251</v>
      </c>
      <c r="M1584" t="n">
        <v>221</v>
      </c>
      <c r="O1584" t="n">
        <v>800</v>
      </c>
      <c r="P1584" t="n">
        <v>303</v>
      </c>
      <c r="Q1584" t="n">
        <v>144</v>
      </c>
      <c r="R1584" t="n">
        <v>163</v>
      </c>
      <c r="T1584" t="n">
        <v>1051</v>
      </c>
      <c r="U1584" t="n">
        <v>99</v>
      </c>
      <c r="V1584" t="n">
        <v>62</v>
      </c>
      <c r="W1584" t="n">
        <v>289</v>
      </c>
      <c r="Y1584" t="n">
        <v>709</v>
      </c>
      <c r="Z1584" t="n">
        <v>119</v>
      </c>
      <c r="AA1584" t="n">
        <v>202</v>
      </c>
      <c r="AB1584" t="n">
        <v>112</v>
      </c>
      <c r="AD1584" t="n">
        <v>712</v>
      </c>
      <c r="AE1584" t="n">
        <v>195</v>
      </c>
      <c r="AF1584" t="n">
        <v>152</v>
      </c>
      <c r="AG1584" t="n">
        <v>215</v>
      </c>
      <c r="AI1584" t="n">
        <v>787</v>
      </c>
      <c r="AJ1584" t="n">
        <v>138</v>
      </c>
      <c r="AK1584" t="n">
        <v>121</v>
      </c>
      <c r="AL1584" t="n">
        <v>228</v>
      </c>
      <c r="AN1584" t="n">
        <v>635</v>
      </c>
      <c r="AO1584" t="n">
        <v>1132</v>
      </c>
      <c r="AP1584" t="n">
        <v>-1494</v>
      </c>
      <c r="AQ1584" t="n">
        <v>-295</v>
      </c>
      <c r="AS1584" t="n">
        <v>-657</v>
      </c>
      <c r="AT1584" t="n">
        <v>-1708</v>
      </c>
      <c r="AU1584" t="n">
        <v>-1288</v>
      </c>
      <c r="AV1584" t="n">
        <v>-990</v>
      </c>
      <c r="AX1584" t="n">
        <v>-4006</v>
      </c>
      <c r="AY1584" t="n">
        <v>157</v>
      </c>
      <c r="AZ1584" t="n">
        <v>-5</v>
      </c>
      <c r="BA1584" t="n">
        <v>37</v>
      </c>
      <c r="BC1584" t="n">
        <v>193</v>
      </c>
      <c r="BD1584" t="n">
        <v>13</v>
      </c>
      <c r="BF1584" t="n">
        <v>949</v>
      </c>
    </row>
    <row r="1585">
      <c r="A1585" t="inlineStr">
        <is>
          <t>Other</t>
        </is>
      </c>
      <c r="C1585" t="inlineStr">
        <is>
          <t>Million</t>
        </is>
      </c>
      <c r="D1585" t="inlineStr">
        <is>
          <t>QQQQ</t>
        </is>
      </c>
      <c r="E1585" t="inlineStr">
        <is>
          <t>Yes</t>
        </is>
      </c>
      <c r="F1585" t="n">
        <v>780</v>
      </c>
      <c r="G1585" t="n">
        <v>807</v>
      </c>
      <c r="H1585" t="n">
        <v>796</v>
      </c>
      <c r="J1585" t="n">
        <v>2969</v>
      </c>
      <c r="K1585" t="n">
        <v>1041</v>
      </c>
      <c r="L1585" t="n">
        <v>1067</v>
      </c>
      <c r="M1585" t="n">
        <v>1031</v>
      </c>
      <c r="O1585" t="n">
        <v>4118</v>
      </c>
      <c r="P1585" t="n">
        <v>1038</v>
      </c>
      <c r="Q1585" t="n">
        <v>1108</v>
      </c>
      <c r="R1585" t="n">
        <v>1131</v>
      </c>
      <c r="T1585" t="n">
        <v>4374</v>
      </c>
      <c r="U1585" t="n">
        <v>1078</v>
      </c>
      <c r="V1585" t="n">
        <v>1127</v>
      </c>
      <c r="W1585" t="n">
        <v>1182</v>
      </c>
      <c r="Y1585" t="n">
        <v>4525</v>
      </c>
      <c r="Z1585" t="n">
        <v>1180</v>
      </c>
      <c r="AA1585" t="n">
        <v>1224</v>
      </c>
      <c r="AB1585" t="n">
        <v>1248</v>
      </c>
      <c r="AD1585" t="n">
        <v>4910</v>
      </c>
      <c r="AE1585" t="n">
        <v>1261</v>
      </c>
      <c r="AF1585" t="n">
        <v>1326</v>
      </c>
      <c r="AG1585" t="n">
        <v>1296</v>
      </c>
      <c r="AI1585" t="n">
        <v>5088</v>
      </c>
      <c r="AJ1585" t="n">
        <v>1251</v>
      </c>
      <c r="AK1585" t="n">
        <v>1271</v>
      </c>
      <c r="AL1585" t="n">
        <v>1336</v>
      </c>
      <c r="AN1585" t="n">
        <v>5087</v>
      </c>
      <c r="AO1585" t="n">
        <v>1177</v>
      </c>
      <c r="AP1585" t="n">
        <v>568</v>
      </c>
      <c r="AQ1585" t="n">
        <v>659</v>
      </c>
      <c r="AS1585" t="n">
        <v>2969</v>
      </c>
      <c r="AT1585" t="n">
        <v>716</v>
      </c>
      <c r="AU1585" t="n">
        <v>958</v>
      </c>
      <c r="AV1585" t="n">
        <v>1109</v>
      </c>
      <c r="AX1585" t="n">
        <v>3994</v>
      </c>
      <c r="AY1585" t="n">
        <v>1285</v>
      </c>
      <c r="AZ1585" t="n">
        <v>1389</v>
      </c>
      <c r="BA1585" t="n">
        <v>1362</v>
      </c>
      <c r="BC1585" t="n">
        <v>5422</v>
      </c>
      <c r="BD1585" t="n">
        <v>1460</v>
      </c>
      <c r="BE1585" t="n">
        <v>1495</v>
      </c>
      <c r="BF1585" t="n">
        <v>1531</v>
      </c>
    </row>
    <row r="1586">
      <c r="A1586" t="inlineStr">
        <is>
          <t>Total mainline operating expenses</t>
        </is>
      </c>
      <c r="C1586" t="inlineStr">
        <is>
          <t>Million</t>
        </is>
      </c>
      <c r="D1586" t="inlineStr">
        <is>
          <t>QQQQ</t>
        </is>
      </c>
      <c r="E1586" t="inlineStr">
        <is>
          <t>Yes</t>
        </is>
      </c>
      <c r="J1586" t="n">
        <v>22018</v>
      </c>
      <c r="K1586" t="n">
        <v>7671</v>
      </c>
      <c r="L1586" t="n">
        <v>8299</v>
      </c>
      <c r="M1586" t="n">
        <v>8211</v>
      </c>
      <c r="O1586" t="n">
        <v>31885</v>
      </c>
      <c r="P1586" t="n">
        <v>7149</v>
      </c>
      <c r="Q1586" t="n">
        <v>7349</v>
      </c>
      <c r="R1586" t="n">
        <v>7189</v>
      </c>
      <c r="T1586" t="n">
        <v>28803</v>
      </c>
      <c r="U1586" t="n">
        <v>6668</v>
      </c>
      <c r="V1586" t="n">
        <v>7094</v>
      </c>
      <c r="W1586" t="n">
        <v>7625</v>
      </c>
      <c r="Y1586" t="n">
        <v>28852</v>
      </c>
    </row>
    <row r="1587">
      <c r="A1587" t="inlineStr">
        <is>
          <t>Total mainline operating expenses-c</t>
        </is>
      </c>
      <c r="I1587">
        <f>SUM(I1575:I1585)</f>
        <v/>
      </c>
      <c r="J1587">
        <f>SUM(J1575:J1585)</f>
        <v/>
      </c>
      <c r="K1587">
        <f>SUM(K1575:K1585)</f>
        <v/>
      </c>
      <c r="L1587">
        <f>SUM(L1575:L1585)</f>
        <v/>
      </c>
      <c r="M1587">
        <f>SUM(M1575:M1585)</f>
        <v/>
      </c>
      <c r="N1587">
        <f>SUM(N1575:N1585)</f>
        <v/>
      </c>
      <c r="O1587">
        <f>SUM(O1575:O1585)</f>
        <v/>
      </c>
      <c r="P1587">
        <f>SUM(P1575:P1585)</f>
        <v/>
      </c>
      <c r="Q1587">
        <f>SUM(Q1575:Q1585)</f>
        <v/>
      </c>
      <c r="R1587">
        <f>SUM(R1575:R1585)</f>
        <v/>
      </c>
      <c r="S1587">
        <f>SUM(S1575:S1585)</f>
        <v/>
      </c>
      <c r="T1587">
        <f>SUM(T1575:T1585)</f>
        <v/>
      </c>
      <c r="U1587">
        <f>SUM(U1575:U1585)</f>
        <v/>
      </c>
      <c r="V1587">
        <f>SUM(V1575:V1585)</f>
        <v/>
      </c>
      <c r="W1587">
        <f>SUM(W1575:W1585)</f>
        <v/>
      </c>
      <c r="X1587">
        <f>SUM(X1575:X1585)</f>
        <v/>
      </c>
      <c r="Y1587">
        <f>SUM(Y1575:Y1585)</f>
        <v/>
      </c>
      <c r="AC1587">
        <f>SUM(AC1575:AC1585)</f>
        <v/>
      </c>
      <c r="AH1587">
        <f>SUM(AH1575:AH1585)</f>
        <v/>
      </c>
      <c r="AM1587">
        <f>SUM(AM1575:AM1585)</f>
        <v/>
      </c>
      <c r="AR1587">
        <f>SUM(AR1575:AR1585)</f>
        <v/>
      </c>
      <c r="AV1587">
        <f>SUM(AV1575:AV1585)</f>
        <v/>
      </c>
    </row>
    <row r="1588">
      <c r="A1588" t="inlineStr">
        <is>
          <t>Sum check</t>
        </is>
      </c>
      <c r="I1588">
        <f>I1586-I1587</f>
        <v/>
      </c>
      <c r="J1588">
        <f>J1586-J1587</f>
        <v/>
      </c>
      <c r="K1588">
        <f>K1586-K1587</f>
        <v/>
      </c>
      <c r="L1588">
        <f>L1586-L1587</f>
        <v/>
      </c>
      <c r="M1588">
        <f>M1586-M1587</f>
        <v/>
      </c>
      <c r="N1588">
        <f>N1586-N1587</f>
        <v/>
      </c>
      <c r="O1588">
        <f>O1586-O1587</f>
        <v/>
      </c>
      <c r="P1588">
        <f>P1586-P1587</f>
        <v/>
      </c>
      <c r="Q1588">
        <f>Q1586-Q1587</f>
        <v/>
      </c>
      <c r="R1588">
        <f>R1586-R1587</f>
        <v/>
      </c>
      <c r="S1588">
        <f>S1586-S1587</f>
        <v/>
      </c>
      <c r="T1588">
        <f>T1586-T1587</f>
        <v/>
      </c>
      <c r="U1588">
        <f>U1586-U1587</f>
        <v/>
      </c>
      <c r="V1588">
        <f>V1586-V1587</f>
        <v/>
      </c>
      <c r="W1588">
        <f>W1586-W1587</f>
        <v/>
      </c>
      <c r="X1588">
        <f>X1586-X1587</f>
        <v/>
      </c>
      <c r="Y1588">
        <f>Y1586-Y1587</f>
        <v/>
      </c>
      <c r="AC1588">
        <f>AC1586-AC1587</f>
        <v/>
      </c>
      <c r="AH1588">
        <f>AH1586-AH1587</f>
        <v/>
      </c>
      <c r="AM1588">
        <f>AM1586-AM1587</f>
        <v/>
      </c>
      <c r="AR1588">
        <f>AR1586-AR1587</f>
        <v/>
      </c>
      <c r="AV1588">
        <f>AV1586-AV1587</f>
        <v/>
      </c>
    </row>
    <row r="1590">
      <c r="A1590" t="inlineStr">
        <is>
          <t>Regional expenses</t>
        </is>
      </c>
    </row>
    <row r="1591">
      <c r="A1591" t="inlineStr">
        <is>
          <t>Aircraft fuel and related taxes</t>
        </is>
      </c>
      <c r="C1591" t="inlineStr">
        <is>
          <t>Million</t>
        </is>
      </c>
      <c r="D1591" t="inlineStr">
        <is>
          <t>QQQQ</t>
        </is>
      </c>
      <c r="E1591" t="inlineStr">
        <is>
          <t>Yes</t>
        </is>
      </c>
      <c r="K1591" t="n">
        <v>500</v>
      </c>
      <c r="L1591" t="n">
        <v>535</v>
      </c>
      <c r="M1591" t="n">
        <v>538</v>
      </c>
      <c r="O1591" t="n">
        <v>2009</v>
      </c>
      <c r="P1591" t="n">
        <v>311</v>
      </c>
      <c r="Q1591" t="n">
        <v>349</v>
      </c>
      <c r="R1591" t="n">
        <v>310</v>
      </c>
      <c r="T1591" t="n">
        <v>1230</v>
      </c>
      <c r="U1591" t="n">
        <v>219</v>
      </c>
      <c r="V1591" t="n">
        <v>279</v>
      </c>
      <c r="W1591" t="n">
        <v>303</v>
      </c>
      <c r="Y1591" t="n">
        <v>1109</v>
      </c>
      <c r="Z1591" t="n">
        <v>318</v>
      </c>
      <c r="AA1591" t="n">
        <v>329</v>
      </c>
      <c r="AB1591" t="n">
        <v>352</v>
      </c>
      <c r="AD1591" t="n">
        <v>1382</v>
      </c>
      <c r="AE1591" t="n">
        <v>398</v>
      </c>
      <c r="AF1591" t="n">
        <v>465</v>
      </c>
      <c r="AG1591" t="n">
        <v>506</v>
      </c>
      <c r="AI1591" t="n">
        <v>1843</v>
      </c>
      <c r="AJ1591" t="n">
        <v>423</v>
      </c>
      <c r="AK1591" t="n">
        <v>487</v>
      </c>
      <c r="AL1591" t="n">
        <v>485</v>
      </c>
      <c r="AN1591" t="n">
        <v>1869</v>
      </c>
      <c r="AO1591" t="n">
        <v>389</v>
      </c>
      <c r="AP1591" t="n">
        <v>92</v>
      </c>
      <c r="AQ1591" t="n">
        <v>158</v>
      </c>
      <c r="AS1591" t="n">
        <v>821</v>
      </c>
    </row>
    <row r="1592">
      <c r="A1592" t="inlineStr">
        <is>
          <t>Other</t>
        </is>
      </c>
      <c r="C1592" t="inlineStr">
        <is>
          <t>Million</t>
        </is>
      </c>
      <c r="D1592" t="inlineStr">
        <is>
          <t>QQQQ</t>
        </is>
      </c>
      <c r="E1592" t="inlineStr">
        <is>
          <t>Yes</t>
        </is>
      </c>
      <c r="K1592" t="n">
        <v>1094</v>
      </c>
      <c r="L1592" t="n">
        <v>1122</v>
      </c>
      <c r="M1592" t="n">
        <v>1130</v>
      </c>
      <c r="O1592" t="n">
        <v>4507</v>
      </c>
      <c r="P1592" t="n">
        <v>1151</v>
      </c>
      <c r="Q1592" t="n">
        <v>1208</v>
      </c>
      <c r="R1592" t="n">
        <v>1208</v>
      </c>
      <c r="T1592" t="n">
        <v>4753</v>
      </c>
      <c r="U1592" t="n">
        <v>1213</v>
      </c>
      <c r="V1592" t="n">
        <v>1239</v>
      </c>
      <c r="W1592" t="n">
        <v>1235</v>
      </c>
      <c r="Y1592" t="n">
        <v>4935</v>
      </c>
      <c r="Z1592" t="n">
        <v>1255</v>
      </c>
      <c r="AA1592" t="n">
        <v>1291</v>
      </c>
      <c r="AB1592" t="n">
        <v>1302</v>
      </c>
      <c r="AD1592" t="n">
        <v>5164</v>
      </c>
      <c r="AE1592" t="n">
        <v>1300</v>
      </c>
      <c r="AF1592" t="n">
        <v>1328</v>
      </c>
      <c r="AG1592" t="n">
        <v>1327</v>
      </c>
      <c r="AI1592" t="n">
        <v>5290</v>
      </c>
      <c r="AJ1592" t="n">
        <v>1340</v>
      </c>
      <c r="AK1592" t="n">
        <v>1399</v>
      </c>
      <c r="AL1592" t="n">
        <v>1448</v>
      </c>
      <c r="AN1592" t="n">
        <v>5632</v>
      </c>
      <c r="AO1592" t="n">
        <v>1535</v>
      </c>
      <c r="AP1592" t="n">
        <v>709</v>
      </c>
      <c r="AQ1592" t="n">
        <v>756</v>
      </c>
      <c r="AS1592" t="n">
        <v>4071</v>
      </c>
    </row>
    <row r="1593">
      <c r="A1593" t="inlineStr">
        <is>
          <t>Total regional operating expenses</t>
        </is>
      </c>
      <c r="C1593" t="inlineStr">
        <is>
          <t>Million</t>
        </is>
      </c>
      <c r="D1593" t="inlineStr">
        <is>
          <t>QQQQ</t>
        </is>
      </c>
      <c r="E1593" t="inlineStr">
        <is>
          <t>Yes</t>
        </is>
      </c>
      <c r="J1593" t="n">
        <v>3326</v>
      </c>
      <c r="K1593" t="n">
        <v>1594</v>
      </c>
      <c r="L1593" t="n">
        <v>1657</v>
      </c>
      <c r="M1593" t="n">
        <v>1668</v>
      </c>
      <c r="O1593" t="n">
        <v>6516</v>
      </c>
      <c r="P1593" t="n">
        <v>1462</v>
      </c>
      <c r="Q1593" t="n">
        <v>1557</v>
      </c>
      <c r="R1593" t="n">
        <v>1518</v>
      </c>
      <c r="T1593" t="n">
        <v>5983</v>
      </c>
      <c r="U1593" t="n">
        <v>1432</v>
      </c>
      <c r="V1593" t="n">
        <v>1518</v>
      </c>
      <c r="W1593" t="n">
        <v>1538</v>
      </c>
      <c r="Y1593" t="n">
        <v>6044</v>
      </c>
      <c r="Z1593" t="n">
        <v>1573</v>
      </c>
      <c r="AA1593" t="n">
        <v>1620</v>
      </c>
      <c r="AB1593" t="n">
        <v>1654</v>
      </c>
      <c r="AD1593" t="n">
        <v>6546</v>
      </c>
      <c r="AT1593" t="n">
        <v>625</v>
      </c>
      <c r="AU1593" t="n">
        <v>639</v>
      </c>
      <c r="AV1593" t="n">
        <v>887</v>
      </c>
      <c r="AX1593" t="n">
        <v>3204</v>
      </c>
      <c r="AY1593" t="n">
        <v>1052</v>
      </c>
      <c r="AZ1593" t="n">
        <v>1072</v>
      </c>
      <c r="BA1593" t="n">
        <v>1174</v>
      </c>
      <c r="BC1593" t="n">
        <v>4385</v>
      </c>
      <c r="BD1593" t="n">
        <v>1142</v>
      </c>
      <c r="BE1593" t="n">
        <v>1153</v>
      </c>
      <c r="BF1593" t="n">
        <v>1168</v>
      </c>
    </row>
    <row r="1594">
      <c r="A1594" t="inlineStr">
        <is>
          <t>Total regional operating expenses-c</t>
        </is>
      </c>
      <c r="I1594">
        <f>SUM(I1591:I1592)</f>
        <v/>
      </c>
      <c r="K1594">
        <f>SUM(K1591:K1592)</f>
        <v/>
      </c>
      <c r="L1594">
        <f>SUM(L1591:L1592)</f>
        <v/>
      </c>
      <c r="M1594">
        <f>SUM(M1591:M1592)</f>
        <v/>
      </c>
      <c r="N1594">
        <f>SUM(N1591:N1592)</f>
        <v/>
      </c>
      <c r="O1594">
        <f>SUM(O1591:O1592)</f>
        <v/>
      </c>
      <c r="P1594">
        <f>SUM(P1591:P1592)</f>
        <v/>
      </c>
      <c r="Q1594">
        <f>SUM(Q1591:Q1592)</f>
        <v/>
      </c>
      <c r="R1594">
        <f>SUM(R1591:R1592)</f>
        <v/>
      </c>
      <c r="S1594">
        <f>SUM(S1591:S1592)</f>
        <v/>
      </c>
      <c r="T1594">
        <f>SUM(T1591:T1592)</f>
        <v/>
      </c>
      <c r="U1594">
        <f>SUM(U1591:U1592)</f>
        <v/>
      </c>
      <c r="V1594">
        <f>SUM(V1591:V1592)</f>
        <v/>
      </c>
      <c r="W1594">
        <f>SUM(W1591:W1592)</f>
        <v/>
      </c>
      <c r="X1594">
        <f>SUM(X1591:X1592)</f>
        <v/>
      </c>
      <c r="Y1594">
        <f>SUM(Y1591:Y1592)</f>
        <v/>
      </c>
      <c r="Z1594">
        <f>SUM(Z1591:Z1592)</f>
        <v/>
      </c>
      <c r="AA1594">
        <f>SUM(AA1591:AA1592)</f>
        <v/>
      </c>
      <c r="AB1594">
        <f>SUM(AB1591:AB1592)</f>
        <v/>
      </c>
      <c r="AC1594">
        <f>SUM(AC1591:AC1592)</f>
        <v/>
      </c>
      <c r="AD1594">
        <f>SUM(AD1591:AD1592)</f>
        <v/>
      </c>
      <c r="AH1594">
        <f>SUM(AH1591:AH1592)</f>
        <v/>
      </c>
      <c r="AM1594">
        <f>SUM(AM1591:AM1592)</f>
        <v/>
      </c>
      <c r="AR1594">
        <f>SUM(AR1591:AR1592)</f>
        <v/>
      </c>
      <c r="AV1594">
        <f>SUM(AV1591:AV1592)</f>
        <v/>
      </c>
    </row>
    <row r="1595">
      <c r="A1595" t="inlineStr">
        <is>
          <t>Sum check</t>
        </is>
      </c>
      <c r="I1595">
        <f>I1594-I1593</f>
        <v/>
      </c>
      <c r="K1595">
        <f>K1594-K1593</f>
        <v/>
      </c>
      <c r="L1595">
        <f>L1594-L1593</f>
        <v/>
      </c>
      <c r="M1595">
        <f>M1594-M1593</f>
        <v/>
      </c>
      <c r="N1595">
        <f>N1594-N1593</f>
        <v/>
      </c>
      <c r="O1595">
        <f>O1594-O1593</f>
        <v/>
      </c>
      <c r="P1595">
        <f>P1594-P1593</f>
        <v/>
      </c>
      <c r="Q1595">
        <f>Q1594-Q1593</f>
        <v/>
      </c>
      <c r="R1595">
        <f>R1594-R1593</f>
        <v/>
      </c>
      <c r="S1595">
        <f>S1594-S1593</f>
        <v/>
      </c>
      <c r="T1595">
        <f>T1594-T1593</f>
        <v/>
      </c>
      <c r="U1595">
        <f>U1594-U1593</f>
        <v/>
      </c>
      <c r="V1595">
        <f>V1594-V1593</f>
        <v/>
      </c>
      <c r="W1595">
        <f>W1594-W1593</f>
        <v/>
      </c>
      <c r="X1595">
        <f>X1594-X1593</f>
        <v/>
      </c>
      <c r="Y1595">
        <f>Y1594-Y1593</f>
        <v/>
      </c>
      <c r="Z1595">
        <f>Z1594-Z1593</f>
        <v/>
      </c>
      <c r="AA1595">
        <f>AA1594-AA1593</f>
        <v/>
      </c>
      <c r="AB1595">
        <f>AB1594-AB1593</f>
        <v/>
      </c>
      <c r="AC1595">
        <f>AC1594-AC1593</f>
        <v/>
      </c>
      <c r="AD1595">
        <f>AD1594-AD1593</f>
        <v/>
      </c>
      <c r="AH1595">
        <f>AH1594-AH1593</f>
        <v/>
      </c>
      <c r="AM1595">
        <f>AM1594-AM1593</f>
        <v/>
      </c>
      <c r="AR1595">
        <f>AR1594-AR1593</f>
        <v/>
      </c>
      <c r="AV1595">
        <f>AV1594-AV1593</f>
        <v/>
      </c>
    </row>
    <row r="1597">
      <c r="A1597" t="inlineStr">
        <is>
          <t>Total operating expenses</t>
        </is>
      </c>
      <c r="C1597" t="inlineStr">
        <is>
          <t>Million</t>
        </is>
      </c>
      <c r="D1597" t="inlineStr">
        <is>
          <t>QQQQ</t>
        </is>
      </c>
      <c r="E1597" t="inlineStr">
        <is>
          <t>Yes</t>
        </is>
      </c>
      <c r="F1597" t="n">
        <v>6046</v>
      </c>
      <c r="G1597" t="n">
        <v>5960</v>
      </c>
      <c r="H1597" t="n">
        <v>6130</v>
      </c>
      <c r="J1597" t="n">
        <v>25344</v>
      </c>
      <c r="K1597" t="n">
        <v>9265</v>
      </c>
      <c r="L1597" t="n">
        <v>9956</v>
      </c>
      <c r="M1597" t="n">
        <v>9879</v>
      </c>
      <c r="O1597" t="n">
        <v>38401</v>
      </c>
      <c r="P1597" t="n">
        <v>8611</v>
      </c>
      <c r="Q1597" t="n">
        <v>8906</v>
      </c>
      <c r="R1597" t="n">
        <v>8707</v>
      </c>
      <c r="T1597" t="n">
        <v>34786</v>
      </c>
      <c r="U1597" t="n">
        <v>8100</v>
      </c>
      <c r="V1597" t="n">
        <v>8612</v>
      </c>
      <c r="W1597" t="n">
        <v>9163</v>
      </c>
      <c r="Y1597" t="n">
        <v>34896</v>
      </c>
      <c r="Z1597" t="n">
        <v>9083</v>
      </c>
      <c r="AA1597" t="n">
        <v>9628</v>
      </c>
      <c r="AB1597" t="n">
        <v>9709</v>
      </c>
      <c r="AD1597" t="n">
        <v>38391</v>
      </c>
      <c r="AE1597" t="n">
        <v>9970</v>
      </c>
      <c r="AF1597" t="n">
        <v>10615</v>
      </c>
      <c r="AG1597" t="n">
        <v>10910</v>
      </c>
      <c r="AI1597" t="n">
        <v>41885</v>
      </c>
      <c r="AJ1597" t="n">
        <v>10209</v>
      </c>
      <c r="AK1597" t="n">
        <v>10807</v>
      </c>
      <c r="AL1597" t="n">
        <v>11103</v>
      </c>
      <c r="AN1597" t="n">
        <v>42703</v>
      </c>
      <c r="AO1597" t="n">
        <v>11064</v>
      </c>
      <c r="AP1597" t="n">
        <v>4108</v>
      </c>
      <c r="AQ1597" t="n">
        <v>6044</v>
      </c>
      <c r="AS1597" t="n">
        <v>27758</v>
      </c>
      <c r="AT1597" t="n">
        <v>5323</v>
      </c>
      <c r="AU1597" t="n">
        <v>7039</v>
      </c>
      <c r="AV1597" t="n">
        <v>8374</v>
      </c>
      <c r="AX1597" t="n">
        <v>30941</v>
      </c>
      <c r="AY1597" t="n">
        <v>10622</v>
      </c>
      <c r="AZ1597" t="n">
        <v>12405</v>
      </c>
      <c r="BA1597" t="n">
        <v>12532</v>
      </c>
      <c r="BC1597" t="n">
        <v>47364</v>
      </c>
      <c r="BD1597" t="n">
        <v>11751</v>
      </c>
      <c r="BE1597" t="n">
        <v>11892</v>
      </c>
      <c r="BF1597" t="n">
        <v>13705</v>
      </c>
    </row>
    <row r="1598">
      <c r="A1598" t="inlineStr">
        <is>
          <t>Total operating expenses-c</t>
        </is>
      </c>
      <c r="F1598">
        <f>SUM(F1575:F1585)+SUM(F1591:F1592)</f>
        <v/>
      </c>
      <c r="G1598">
        <f>SUM(G1575:G1585)+SUM(G1591:G1592)</f>
        <v/>
      </c>
      <c r="H1598">
        <f>SUM(H1575:H1585)+SUM(H1591:H1592)</f>
        <v/>
      </c>
      <c r="I1598">
        <f>SUM(I1575:I1585)+SUM(I1591:I1592)</f>
        <v/>
      </c>
      <c r="J1598">
        <f>SUM(J1575:J1585)+SUM(J1593)</f>
        <v/>
      </c>
      <c r="K1598">
        <f>SUM(K1575:K1585)+SUM(K1591:K1592)</f>
        <v/>
      </c>
      <c r="L1598">
        <f>SUM(L1575:L1585)+SUM(L1591:L1592)</f>
        <v/>
      </c>
      <c r="M1598">
        <f>SUM(M1575:M1585)+SUM(M1591:M1592)</f>
        <v/>
      </c>
      <c r="N1598">
        <f>SUM(N1575:N1585)+SUM(N1591:N1592)</f>
        <v/>
      </c>
      <c r="O1598">
        <f>SUM(O1575:O1585)+SUM(O1591:O1592)</f>
        <v/>
      </c>
      <c r="P1598">
        <f>SUM(P1575:P1585)+SUM(P1591:P1592)</f>
        <v/>
      </c>
      <c r="Q1598">
        <f>SUM(Q1575:Q1585)+SUM(Q1591:Q1592)</f>
        <v/>
      </c>
      <c r="R1598">
        <f>SUM(R1575:R1585)+SUM(R1591:R1592)</f>
        <v/>
      </c>
      <c r="S1598">
        <f>SUM(S1575:S1585)+SUM(S1591:S1592)</f>
        <v/>
      </c>
      <c r="T1598">
        <f>SUM(T1575:T1585)+SUM(T1591:T1592)</f>
        <v/>
      </c>
      <c r="U1598">
        <f>SUM(U1575:U1585)+SUM(U1591:U1592)</f>
        <v/>
      </c>
      <c r="V1598">
        <f>SUM(V1575:V1585)+SUM(V1591:V1592)</f>
        <v/>
      </c>
      <c r="W1598">
        <f>SUM(W1575:W1585)+SUM(W1591:W1592)</f>
        <v/>
      </c>
      <c r="X1598">
        <f>SUM(X1575:X1585)+SUM(X1591:X1592)</f>
        <v/>
      </c>
      <c r="Y1598">
        <f>SUM(Y1575:Y1585)+SUM(Y1591:Y1592)</f>
        <v/>
      </c>
      <c r="Z1598">
        <f>SUM(Z1575:Z1585)+SUM(Z1591:Z1592)</f>
        <v/>
      </c>
      <c r="AA1598">
        <f>SUM(AA1575:AA1585)+SUM(AA1591:AA1592)</f>
        <v/>
      </c>
      <c r="AB1598">
        <f>SUM(AB1575:AB1585)+SUM(AB1591:AB1592)</f>
        <v/>
      </c>
      <c r="AC1598">
        <f>SUM(AC1575:AC1585)+SUM(AC1591:AC1592)</f>
        <v/>
      </c>
      <c r="AD1598">
        <f>SUM(AD1575:AD1585)+SUM(AD1591:AD1592)</f>
        <v/>
      </c>
      <c r="AE1598">
        <f>SUM(AE1575:AE1585)+SUM(AE1591:AE1592)</f>
        <v/>
      </c>
      <c r="AF1598">
        <f>SUM(AF1575:AF1585)+SUM(AF1591:AF1592)</f>
        <v/>
      </c>
      <c r="AG1598">
        <f>SUM(AG1575:AG1585)+SUM(AG1591:AG1592)</f>
        <v/>
      </c>
      <c r="AH1598">
        <f>SUM(AH1575:AH1585)+SUM(AH1591:AH1592)</f>
        <v/>
      </c>
      <c r="AI1598">
        <f>SUM(AI1575:AI1585)+SUM(AI1591:AI1592)</f>
        <v/>
      </c>
      <c r="AJ1598">
        <f>SUM(AJ1575:AJ1585)+SUM(AJ1591:AJ1592)</f>
        <v/>
      </c>
      <c r="AK1598">
        <f>SUM(AK1575:AK1585)+SUM(AK1591:AK1592)</f>
        <v/>
      </c>
      <c r="AL1598">
        <f>SUM(AL1575:AL1585)+SUM(AL1591:AL1592)</f>
        <v/>
      </c>
      <c r="AM1598">
        <f>SUM(AM1575:AM1585)+SUM(AM1591:AM1592)</f>
        <v/>
      </c>
      <c r="AN1598">
        <f>SUM(AN1575:AN1585)+SUM(AN1591:AN1592)</f>
        <v/>
      </c>
      <c r="AO1598">
        <f>SUM(AO1575:AO1585)+SUM(AO1591:AO1592)</f>
        <v/>
      </c>
      <c r="AP1598">
        <f>SUM(AP1575:AP1585)+SUM(AP1591:AP1592)</f>
        <v/>
      </c>
      <c r="AQ1598">
        <f>SUM(AQ1575:AQ1585)+SUM(AQ1591:AQ1592)</f>
        <v/>
      </c>
      <c r="AR1598">
        <f>SUM(AR1575:AR1585)+SUM(AR1591:AR1592)</f>
        <v/>
      </c>
      <c r="AS1598">
        <f>SUM(AS1575:AS1585)+SUM(AS1591:AS1592)</f>
        <v/>
      </c>
      <c r="AT1598">
        <f>SUM(AT1575:AT1585)+SUM(AT1593)</f>
        <v/>
      </c>
      <c r="AU1598">
        <f>SUM(AU1575:AU1585)+SUM(AU1593)</f>
        <v/>
      </c>
      <c r="AV1598">
        <f>SUM(AV1575:AV1585)+SUM(AV1591:AV1592)</f>
        <v/>
      </c>
      <c r="AX1598">
        <f>SUM(AX1575:AX1585)+SUM(AX1593)</f>
        <v/>
      </c>
      <c r="AY1598">
        <f>SUM(AY1575:AY1585)+SUM(AY1593)</f>
        <v/>
      </c>
      <c r="AZ1598">
        <f>SUM(AZ1575:AZ1585)+SUM(AZ1593)</f>
        <v/>
      </c>
      <c r="BA1598">
        <f>SUM(BA1575:BA1585)+SUM(BA1593)</f>
        <v/>
      </c>
      <c r="BC1598">
        <f>SUM(BC1575:BC1585)+SUM(BC1593)</f>
        <v/>
      </c>
      <c r="BD1598">
        <f>SUM(BD1575:BD1585)+SUM(BD1593)</f>
        <v/>
      </c>
      <c r="BE1598">
        <f>SUM(BE1575:BE1585)+SUM(BE1593)</f>
        <v/>
      </c>
      <c r="BF1598">
        <f>SUM(BF1575:BF1585)+SUM(BF1593)</f>
        <v/>
      </c>
    </row>
    <row r="1599">
      <c r="A1599" t="inlineStr">
        <is>
          <t>Sum check</t>
        </is>
      </c>
      <c r="F1599">
        <f>F1597-F1598</f>
        <v/>
      </c>
      <c r="G1599">
        <f>G1597-G1598</f>
        <v/>
      </c>
      <c r="H1599">
        <f>H1597-H1598</f>
        <v/>
      </c>
      <c r="I1599">
        <f>I1597-I1598</f>
        <v/>
      </c>
      <c r="J1599">
        <f>J1597-J1598</f>
        <v/>
      </c>
      <c r="K1599">
        <f>K1597-K1598</f>
        <v/>
      </c>
      <c r="L1599">
        <f>L1597-L1598</f>
        <v/>
      </c>
      <c r="M1599">
        <f>M1597-M1598</f>
        <v/>
      </c>
      <c r="N1599">
        <f>N1597-N1598</f>
        <v/>
      </c>
      <c r="O1599">
        <f>O1597-O1598</f>
        <v/>
      </c>
      <c r="P1599">
        <f>P1597-P1598</f>
        <v/>
      </c>
      <c r="Q1599">
        <f>Q1597-Q1598</f>
        <v/>
      </c>
      <c r="R1599">
        <f>R1597-R1598</f>
        <v/>
      </c>
      <c r="S1599">
        <f>S1597-S1598</f>
        <v/>
      </c>
      <c r="T1599">
        <f>T1597-T1598</f>
        <v/>
      </c>
      <c r="U1599">
        <f>U1597-U1598</f>
        <v/>
      </c>
      <c r="V1599">
        <f>V1597-V1598</f>
        <v/>
      </c>
      <c r="W1599">
        <f>W1597-W1598</f>
        <v/>
      </c>
      <c r="X1599">
        <f>X1597-X1598</f>
        <v/>
      </c>
      <c r="Y1599">
        <f>Y1597-Y1598</f>
        <v/>
      </c>
      <c r="Z1599">
        <f>Z1597-Z1598</f>
        <v/>
      </c>
      <c r="AA1599">
        <f>AA1597-AA1598</f>
        <v/>
      </c>
      <c r="AB1599">
        <f>AB1597-AB1598</f>
        <v/>
      </c>
      <c r="AC1599">
        <f>AC1597-AC1598</f>
        <v/>
      </c>
      <c r="AD1599">
        <f>AD1597-AD1598</f>
        <v/>
      </c>
      <c r="AE1599">
        <f>AE1597-AE1598</f>
        <v/>
      </c>
      <c r="AF1599">
        <f>AF1597-AF1598</f>
        <v/>
      </c>
      <c r="AG1599">
        <f>AG1597-AG1598</f>
        <v/>
      </c>
      <c r="AH1599">
        <f>AH1597-AH1598</f>
        <v/>
      </c>
      <c r="AI1599">
        <f>AI1597-AI1598</f>
        <v/>
      </c>
      <c r="AJ1599">
        <f>AJ1597-AJ1598</f>
        <v/>
      </c>
      <c r="AK1599">
        <f>AK1597-AK1598</f>
        <v/>
      </c>
      <c r="AL1599">
        <f>AL1597-AL1598</f>
        <v/>
      </c>
      <c r="AM1599">
        <f>AM1597-AM1598</f>
        <v/>
      </c>
      <c r="AN1599">
        <f>AN1597-AN1598</f>
        <v/>
      </c>
      <c r="AO1599">
        <f>AO1597-AO1598</f>
        <v/>
      </c>
      <c r="AP1599">
        <f>AP1597-AP1598</f>
        <v/>
      </c>
      <c r="AQ1599">
        <f>AQ1597-AQ1598</f>
        <v/>
      </c>
      <c r="AR1599">
        <f>AR1597-AR1598</f>
        <v/>
      </c>
      <c r="AS1599">
        <f>AS1597-AS1598</f>
        <v/>
      </c>
      <c r="AT1599">
        <f>AT1597-AT1598</f>
        <v/>
      </c>
      <c r="AU1599">
        <f>AU1597-AU1598</f>
        <v/>
      </c>
      <c r="AV1599">
        <f>AV1597-AV1598</f>
        <v/>
      </c>
      <c r="AX1599">
        <f>AX1597-AX1598</f>
        <v/>
      </c>
      <c r="AY1599">
        <f>AY1597-AY1598</f>
        <v/>
      </c>
      <c r="AZ1599">
        <f>AZ1597-AZ1598</f>
        <v/>
      </c>
      <c r="BA1599">
        <f>BA1597-BA1598</f>
        <v/>
      </c>
      <c r="BC1599">
        <f>BC1597-BC1598</f>
        <v/>
      </c>
      <c r="BD1599">
        <f>BD1597-BD1598</f>
        <v/>
      </c>
      <c r="BE1599">
        <f>BE1597-BE1598</f>
        <v/>
      </c>
      <c r="BF1599">
        <f>BF1597-BF1598</f>
        <v/>
      </c>
    </row>
    <row r="1600">
      <c r="A1600" t="inlineStr">
        <is>
          <t>Link check</t>
        </is>
      </c>
      <c r="F1600">
        <f>F1597-F1828</f>
        <v/>
      </c>
      <c r="G1600">
        <f>G1597-G1828</f>
        <v/>
      </c>
      <c r="H1600">
        <f>H1597-H1828</f>
        <v/>
      </c>
      <c r="I1600">
        <f>I1597-I1828</f>
        <v/>
      </c>
      <c r="J1600">
        <f>J1597-J1828</f>
        <v/>
      </c>
      <c r="K1600">
        <f>K1597-K1828</f>
        <v/>
      </c>
      <c r="L1600">
        <f>L1597-L1828</f>
        <v/>
      </c>
      <c r="M1600">
        <f>M1597-M1828</f>
        <v/>
      </c>
      <c r="N1600">
        <f>N1597-N1828</f>
        <v/>
      </c>
      <c r="O1600">
        <f>O1597-O1828</f>
        <v/>
      </c>
      <c r="P1600">
        <f>P1597-P1828</f>
        <v/>
      </c>
      <c r="Q1600">
        <f>Q1597-Q1828</f>
        <v/>
      </c>
      <c r="R1600">
        <f>R1597-R1828</f>
        <v/>
      </c>
      <c r="S1600">
        <f>S1597-S1828</f>
        <v/>
      </c>
      <c r="T1600">
        <f>T1597-T1828</f>
        <v/>
      </c>
      <c r="U1600">
        <f>U1597-U1828</f>
        <v/>
      </c>
      <c r="V1600">
        <f>V1597-V1828</f>
        <v/>
      </c>
      <c r="W1600">
        <f>W1597-W1828</f>
        <v/>
      </c>
      <c r="X1600">
        <f>X1597-X1828</f>
        <v/>
      </c>
      <c r="Y1600">
        <f>Y1597-Y1828</f>
        <v/>
      </c>
      <c r="Z1600">
        <f>Z1597-Z1828</f>
        <v/>
      </c>
      <c r="AA1600">
        <f>AA1597-AA1828</f>
        <v/>
      </c>
      <c r="AB1600">
        <f>AB1597-AB1828</f>
        <v/>
      </c>
      <c r="AC1600">
        <f>AC1597-AC1828</f>
        <v/>
      </c>
      <c r="AD1600">
        <f>AD1597-AD1828</f>
        <v/>
      </c>
      <c r="AE1600">
        <f>AE1597-AE1828</f>
        <v/>
      </c>
      <c r="AF1600">
        <f>AF1597-AF1828</f>
        <v/>
      </c>
      <c r="AG1600">
        <f>AG1597-AG1828</f>
        <v/>
      </c>
      <c r="AH1600">
        <f>AH1597-AH1828</f>
        <v/>
      </c>
      <c r="AI1600">
        <f>AI1597-AI1828</f>
        <v/>
      </c>
      <c r="AJ1600">
        <f>AJ1597-AJ1828</f>
        <v/>
      </c>
      <c r="AK1600">
        <f>AK1597-AK1828</f>
        <v/>
      </c>
      <c r="AL1600">
        <f>AL1597-AL1828</f>
        <v/>
      </c>
      <c r="AM1600">
        <f>AM1597-AM1828</f>
        <v/>
      </c>
      <c r="AN1600">
        <f>AN1597-AN1828</f>
        <v/>
      </c>
      <c r="AO1600">
        <f>AO1597-AO1828</f>
        <v/>
      </c>
      <c r="AP1600">
        <f>AP1597-AP1828</f>
        <v/>
      </c>
      <c r="AQ1600">
        <f>AQ1597-AQ1828</f>
        <v/>
      </c>
      <c r="AR1600">
        <f>AR1597-AR1828</f>
        <v/>
      </c>
      <c r="AS1600">
        <f>AS1597-AS1828</f>
        <v/>
      </c>
      <c r="AT1600">
        <f>AT1597-AT1828</f>
        <v/>
      </c>
      <c r="AU1600">
        <f>AU1597-AU1828</f>
        <v/>
      </c>
      <c r="AV1600">
        <f>AV1597-AV1828</f>
        <v/>
      </c>
      <c r="AX1600">
        <f>AX1597-AX1828</f>
        <v/>
      </c>
      <c r="AY1600">
        <f>AY1597-AY1828</f>
        <v/>
      </c>
      <c r="AZ1600">
        <f>AZ1597-AZ1828</f>
        <v/>
      </c>
      <c r="BA1600">
        <f>BA1597-BA1828</f>
        <v/>
      </c>
      <c r="BC1600">
        <f>BC1597-BC1828</f>
        <v/>
      </c>
      <c r="BD1600">
        <f>BD1597-BD1828</f>
        <v/>
      </c>
      <c r="BE1600">
        <f>BE1597-BE1828</f>
        <v/>
      </c>
      <c r="BF1600">
        <f>BF1597-BF1828</f>
        <v/>
      </c>
    </row>
    <row r="1602">
      <c r="A1602" t="inlineStr">
        <is>
          <t>Regional expenses</t>
        </is>
      </c>
    </row>
    <row r="1603">
      <c r="A1603" t="inlineStr">
        <is>
          <t>Aircraft fuel and related taxes</t>
        </is>
      </c>
      <c r="C1603" t="inlineStr">
        <is>
          <t>Million</t>
        </is>
      </c>
      <c r="D1603" t="inlineStr">
        <is>
          <t>QQQQ</t>
        </is>
      </c>
      <c r="E1603" t="inlineStr">
        <is>
          <t>Yes</t>
        </is>
      </c>
      <c r="F1603" t="n">
        <v>265</v>
      </c>
      <c r="G1603" t="n">
        <v>260</v>
      </c>
      <c r="H1603" t="n">
        <v>270</v>
      </c>
      <c r="J1603" t="n">
        <v>1120</v>
      </c>
      <c r="K1603" t="n">
        <v>500</v>
      </c>
      <c r="L1603" t="n">
        <v>535</v>
      </c>
      <c r="M1603" t="n">
        <v>538</v>
      </c>
      <c r="O1603" t="n">
        <v>2009</v>
      </c>
      <c r="P1603" t="n">
        <v>311</v>
      </c>
      <c r="Q1603" t="n">
        <v>349</v>
      </c>
      <c r="R1603" t="n">
        <v>310</v>
      </c>
      <c r="T1603" t="n">
        <v>1230</v>
      </c>
      <c r="U1603" t="n">
        <v>219</v>
      </c>
      <c r="V1603" t="n">
        <v>279</v>
      </c>
      <c r="W1603" t="n">
        <v>303</v>
      </c>
      <c r="Y1603" t="n">
        <v>1109</v>
      </c>
      <c r="Z1603" t="n">
        <v>318</v>
      </c>
      <c r="AA1603" t="n">
        <v>329</v>
      </c>
      <c r="AB1603" t="n">
        <v>352</v>
      </c>
      <c r="AD1603" t="n">
        <v>1382</v>
      </c>
      <c r="AE1603" t="n">
        <v>398</v>
      </c>
      <c r="AF1603" t="n">
        <v>465</v>
      </c>
      <c r="AG1603" t="n">
        <v>506</v>
      </c>
      <c r="AI1603" t="n">
        <v>1843</v>
      </c>
      <c r="AJ1603" t="n">
        <v>423</v>
      </c>
      <c r="AK1603" t="n">
        <v>487</v>
      </c>
      <c r="AL1603" t="n">
        <v>485</v>
      </c>
      <c r="AN1603" t="n">
        <v>1869</v>
      </c>
      <c r="AO1603" t="n">
        <v>389</v>
      </c>
      <c r="AP1603" t="n">
        <v>92</v>
      </c>
      <c r="AQ1603" t="n">
        <v>158</v>
      </c>
      <c r="AS1603" t="n">
        <v>821</v>
      </c>
    </row>
    <row r="1604">
      <c r="A1604" t="inlineStr">
        <is>
          <t>Salaries wages and benefits</t>
        </is>
      </c>
      <c r="C1604" t="inlineStr">
        <is>
          <t>Million</t>
        </is>
      </c>
      <c r="D1604" t="inlineStr">
        <is>
          <t>QQQQ</t>
        </is>
      </c>
      <c r="E1604" t="inlineStr">
        <is>
          <t>Yes</t>
        </is>
      </c>
      <c r="F1604" t="n">
        <v>173</v>
      </c>
      <c r="G1604" t="n">
        <v>167</v>
      </c>
      <c r="H1604" t="n">
        <v>165</v>
      </c>
      <c r="J1604" t="n">
        <v>692</v>
      </c>
      <c r="K1604" t="n">
        <v>265</v>
      </c>
      <c r="L1604" t="n">
        <v>271</v>
      </c>
      <c r="M1604" t="n">
        <v>267</v>
      </c>
      <c r="O1604" t="n">
        <v>1078</v>
      </c>
      <c r="P1604" t="n">
        <v>292</v>
      </c>
      <c r="Q1604" t="n">
        <v>293</v>
      </c>
      <c r="R1604" t="n">
        <v>296</v>
      </c>
      <c r="T1604" t="n">
        <v>1187</v>
      </c>
      <c r="U1604" t="n">
        <v>326</v>
      </c>
      <c r="V1604" t="n">
        <v>330</v>
      </c>
      <c r="W1604" t="n">
        <v>337</v>
      </c>
      <c r="Y1604" t="n">
        <v>1333</v>
      </c>
      <c r="Z1604" t="n">
        <v>345</v>
      </c>
      <c r="AA1604" t="n">
        <v>360</v>
      </c>
      <c r="AB1604" t="n">
        <v>369</v>
      </c>
      <c r="AD1604" t="n">
        <v>1452</v>
      </c>
      <c r="AE1604" t="n">
        <v>383</v>
      </c>
      <c r="AF1604" t="n">
        <v>389</v>
      </c>
      <c r="AG1604" t="n">
        <v>403</v>
      </c>
      <c r="AI1604" t="n">
        <v>1591</v>
      </c>
      <c r="AJ1604" t="n">
        <v>409</v>
      </c>
      <c r="AK1604" t="n">
        <v>439</v>
      </c>
      <c r="AL1604" t="n">
        <v>461</v>
      </c>
      <c r="AN1604" t="n">
        <v>1781</v>
      </c>
      <c r="AO1604" t="n">
        <v>471</v>
      </c>
      <c r="AP1604" t="n">
        <v>71</v>
      </c>
      <c r="AQ1604" t="n">
        <v>379</v>
      </c>
      <c r="AS1604" t="n">
        <v>1591</v>
      </c>
    </row>
    <row r="1605">
      <c r="A1605" t="inlineStr">
        <is>
          <t>Capacity purchases from third-party regional carriers</t>
        </is>
      </c>
      <c r="C1605" t="inlineStr">
        <is>
          <t>Million</t>
        </is>
      </c>
      <c r="D1605" t="inlineStr">
        <is>
          <t>QQQQ</t>
        </is>
      </c>
      <c r="E1605" t="inlineStr">
        <is>
          <t>Yes</t>
        </is>
      </c>
      <c r="F1605" t="n">
        <v>34</v>
      </c>
      <c r="G1605" t="n">
        <v>45</v>
      </c>
      <c r="H1605" t="n">
        <v>50</v>
      </c>
      <c r="J1605" t="n">
        <v>269</v>
      </c>
      <c r="K1605" t="n">
        <v>347</v>
      </c>
      <c r="L1605" t="n">
        <v>371</v>
      </c>
      <c r="M1605" t="n">
        <v>380</v>
      </c>
      <c r="O1605" t="n">
        <v>1475</v>
      </c>
      <c r="P1605" t="n">
        <v>379</v>
      </c>
      <c r="Q1605" t="n">
        <v>409</v>
      </c>
      <c r="R1605" t="n">
        <v>399</v>
      </c>
      <c r="T1605" t="n">
        <v>1591</v>
      </c>
      <c r="U1605" t="n">
        <v>394</v>
      </c>
      <c r="V1605" t="n">
        <v>392</v>
      </c>
      <c r="W1605" t="n">
        <v>378</v>
      </c>
      <c r="Y1605" t="n">
        <v>1538</v>
      </c>
      <c r="Z1605" t="n">
        <v>393</v>
      </c>
      <c r="AA1605" t="n">
        <v>413</v>
      </c>
      <c r="AB1605" t="n">
        <v>404</v>
      </c>
      <c r="AD1605" t="n">
        <v>1581</v>
      </c>
      <c r="AE1605" t="n">
        <v>354</v>
      </c>
      <c r="AF1605" t="n">
        <v>364</v>
      </c>
      <c r="AG1605" t="n">
        <v>363</v>
      </c>
      <c r="AI1605" t="n">
        <v>1431</v>
      </c>
      <c r="AJ1605" t="n">
        <v>340</v>
      </c>
      <c r="AK1605" t="n">
        <v>352</v>
      </c>
      <c r="AL1605" t="n">
        <v>354</v>
      </c>
      <c r="AN1605" t="n">
        <v>1398</v>
      </c>
      <c r="AO1605" t="n">
        <v>354</v>
      </c>
      <c r="AP1605" t="n">
        <v>570</v>
      </c>
      <c r="AQ1605" t="n">
        <v>233</v>
      </c>
      <c r="AS1605" t="n">
        <v>1054</v>
      </c>
    </row>
    <row r="1606">
      <c r="A1606" t="inlineStr">
        <is>
          <t>Capacity purchase agreement with Republic Airways Inc. (Republic)</t>
        </is>
      </c>
      <c r="C1606" t="inlineStr">
        <is>
          <t>Million</t>
        </is>
      </c>
      <c r="D1606" t="inlineStr">
        <is>
          <t>QQQQ</t>
        </is>
      </c>
      <c r="E1606" t="inlineStr">
        <is>
          <t>Yes</t>
        </is>
      </c>
      <c r="AT1606" t="n">
        <v>127</v>
      </c>
      <c r="AU1606" t="n">
        <v>91</v>
      </c>
      <c r="AV1606" t="n">
        <v>125</v>
      </c>
      <c r="AX1606" t="n">
        <v>495</v>
      </c>
      <c r="AY1606" t="n">
        <v>150</v>
      </c>
      <c r="AZ1606" t="n">
        <v>160</v>
      </c>
      <c r="BA1606" t="n">
        <v>152</v>
      </c>
      <c r="BC1606" t="n">
        <v>592</v>
      </c>
      <c r="BD1606" t="n">
        <v>168</v>
      </c>
      <c r="BE1606" t="n">
        <v>168</v>
      </c>
      <c r="BF1606" t="n">
        <v>153</v>
      </c>
    </row>
    <row r="1607">
      <c r="A1607" t="inlineStr">
        <is>
          <t>Maintenance materials and repairs</t>
        </is>
      </c>
      <c r="C1607" t="inlineStr">
        <is>
          <t>Million</t>
        </is>
      </c>
      <c r="D1607" t="inlineStr">
        <is>
          <t>QQQQ</t>
        </is>
      </c>
      <c r="E1607" t="inlineStr">
        <is>
          <t>Yes</t>
        </is>
      </c>
      <c r="F1607" t="n">
        <v>70</v>
      </c>
      <c r="G1607" t="n">
        <v>69</v>
      </c>
      <c r="H1607" t="n">
        <v>70</v>
      </c>
      <c r="J1607" t="n">
        <v>284</v>
      </c>
      <c r="K1607" t="n">
        <v>87</v>
      </c>
      <c r="L1607" t="n">
        <v>82</v>
      </c>
      <c r="M1607" t="n">
        <v>94</v>
      </c>
      <c r="O1607" t="n">
        <v>367</v>
      </c>
      <c r="P1607" t="n">
        <v>75</v>
      </c>
      <c r="Q1607" t="n">
        <v>88</v>
      </c>
      <c r="R1607" t="n">
        <v>78</v>
      </c>
      <c r="T1607" t="n">
        <v>305</v>
      </c>
      <c r="U1607" t="n">
        <v>95</v>
      </c>
      <c r="V1607" t="n">
        <v>88</v>
      </c>
      <c r="W1607" t="n">
        <v>82</v>
      </c>
      <c r="Y1607" t="n">
        <v>345</v>
      </c>
      <c r="Z1607" t="n">
        <v>69</v>
      </c>
      <c r="AA1607" t="n">
        <v>65</v>
      </c>
      <c r="AB1607" t="n">
        <v>74</v>
      </c>
      <c r="AD1607" t="n">
        <v>281</v>
      </c>
      <c r="AE1607" t="n">
        <v>80</v>
      </c>
      <c r="AF1607" t="n">
        <v>89</v>
      </c>
      <c r="AG1607" t="n">
        <v>83</v>
      </c>
      <c r="AI1607" t="n">
        <v>340</v>
      </c>
      <c r="AJ1607" t="n">
        <v>93</v>
      </c>
      <c r="AK1607" t="n">
        <v>101</v>
      </c>
      <c r="AL1607" t="n">
        <v>108</v>
      </c>
      <c r="AN1607" t="n">
        <v>403</v>
      </c>
      <c r="AO1607" t="n">
        <v>116</v>
      </c>
      <c r="AP1607" t="n">
        <v>1</v>
      </c>
      <c r="AQ1607" t="n">
        <v>72</v>
      </c>
      <c r="AS1607" t="n">
        <v>314</v>
      </c>
    </row>
    <row r="1608">
      <c r="A1608" t="inlineStr">
        <is>
          <t>Other rent and landing fees</t>
        </is>
      </c>
      <c r="C1608" t="inlineStr">
        <is>
          <t>Million</t>
        </is>
      </c>
      <c r="D1608" t="inlineStr">
        <is>
          <t>QQQQ</t>
        </is>
      </c>
      <c r="E1608" t="inlineStr">
        <is>
          <t>Yes</t>
        </is>
      </c>
      <c r="F1608" t="n">
        <v>59</v>
      </c>
      <c r="G1608" t="n">
        <v>59</v>
      </c>
      <c r="H1608" t="n">
        <v>59</v>
      </c>
      <c r="J1608" t="n">
        <v>236</v>
      </c>
      <c r="K1608" t="n">
        <v>96</v>
      </c>
      <c r="L1608" t="n">
        <v>105</v>
      </c>
      <c r="M1608" t="n">
        <v>109</v>
      </c>
      <c r="O1608" t="n">
        <v>419</v>
      </c>
      <c r="P1608" t="n">
        <v>106</v>
      </c>
      <c r="Q1608" t="n">
        <v>122</v>
      </c>
      <c r="R1608" t="n">
        <v>126</v>
      </c>
      <c r="T1608" t="n">
        <v>476</v>
      </c>
      <c r="U1608" t="n">
        <v>128</v>
      </c>
      <c r="V1608" t="n">
        <v>142</v>
      </c>
      <c r="W1608" t="n">
        <v>143</v>
      </c>
      <c r="Y1608" t="n">
        <v>564</v>
      </c>
      <c r="Z1608" t="n">
        <v>152</v>
      </c>
      <c r="AA1608" t="n">
        <v>156</v>
      </c>
      <c r="AB1608" t="n">
        <v>159</v>
      </c>
      <c r="AD1608" t="n">
        <v>625</v>
      </c>
      <c r="AE1608" t="n">
        <v>147</v>
      </c>
      <c r="AF1608" t="n">
        <v>153</v>
      </c>
      <c r="AG1608" t="n">
        <v>155</v>
      </c>
      <c r="AI1608" t="n">
        <v>610</v>
      </c>
      <c r="AJ1608" t="n">
        <v>167</v>
      </c>
      <c r="AK1608" t="n">
        <v>162</v>
      </c>
      <c r="AL1608" t="n">
        <v>167</v>
      </c>
      <c r="AN1608" t="n">
        <v>651</v>
      </c>
      <c r="AO1608" t="n">
        <v>152</v>
      </c>
      <c r="AP1608" t="n">
        <v>98</v>
      </c>
      <c r="AQ1608" t="n">
        <v>112</v>
      </c>
      <c r="AS1608" t="n">
        <v>496</v>
      </c>
    </row>
    <row r="1609">
      <c r="A1609" t="inlineStr">
        <is>
          <t>Aircraft rent</t>
        </is>
      </c>
      <c r="C1609" t="inlineStr">
        <is>
          <t>Million</t>
        </is>
      </c>
      <c r="D1609" t="inlineStr">
        <is>
          <t>QQQQ</t>
        </is>
      </c>
      <c r="E1609" t="inlineStr">
        <is>
          <t>Yes</t>
        </is>
      </c>
      <c r="F1609" t="n">
        <v>1</v>
      </c>
      <c r="G1609" t="n">
        <v>0</v>
      </c>
      <c r="H1609" t="n">
        <v>0</v>
      </c>
      <c r="J1609" t="n">
        <v>4</v>
      </c>
      <c r="K1609" t="n">
        <v>14</v>
      </c>
      <c r="L1609" t="n">
        <v>9</v>
      </c>
      <c r="M1609" t="n">
        <v>9</v>
      </c>
      <c r="O1609" t="n">
        <v>35</v>
      </c>
      <c r="P1609" t="n">
        <v>9</v>
      </c>
      <c r="Q1609" t="n">
        <v>8</v>
      </c>
      <c r="R1609" t="n">
        <v>8</v>
      </c>
      <c r="T1609" t="n">
        <v>7</v>
      </c>
      <c r="U1609" t="n">
        <v>9</v>
      </c>
      <c r="V1609" t="n">
        <v>9</v>
      </c>
      <c r="W1609" t="n">
        <v>9</v>
      </c>
      <c r="Y1609" t="n">
        <v>36</v>
      </c>
      <c r="Z1609" t="n">
        <v>9</v>
      </c>
      <c r="AA1609" t="n">
        <v>9</v>
      </c>
      <c r="AB1609" t="n">
        <v>9</v>
      </c>
      <c r="AD1609" t="n">
        <v>35</v>
      </c>
      <c r="AE1609" t="n">
        <v>9</v>
      </c>
      <c r="AF1609" t="n">
        <v>8</v>
      </c>
      <c r="AG1609" t="n">
        <v>8</v>
      </c>
      <c r="AI1609" t="n">
        <v>32</v>
      </c>
      <c r="AJ1609" t="n">
        <v>7</v>
      </c>
      <c r="AK1609" t="n">
        <v>8</v>
      </c>
      <c r="AL1609" t="n">
        <v>8</v>
      </c>
      <c r="AN1609" t="n">
        <v>29</v>
      </c>
      <c r="AO1609" t="n">
        <v>6</v>
      </c>
      <c r="AP1609" t="n">
        <v>3</v>
      </c>
      <c r="AQ1609" t="n">
        <v>3</v>
      </c>
      <c r="AS1609" t="n">
        <v>13</v>
      </c>
      <c r="AT1609" t="n">
        <v>2</v>
      </c>
      <c r="AU1609" t="n">
        <v>2</v>
      </c>
      <c r="AV1609" t="n">
        <v>1</v>
      </c>
      <c r="AX1609" t="n">
        <v>6</v>
      </c>
      <c r="AY1609" t="n">
        <v>1</v>
      </c>
      <c r="AZ1609" t="n">
        <v>1</v>
      </c>
      <c r="BA1609" t="n">
        <v>1</v>
      </c>
      <c r="BC1609" t="n">
        <v>5</v>
      </c>
      <c r="BD1609" t="n">
        <v>1</v>
      </c>
      <c r="BE1609" t="n">
        <v>1</v>
      </c>
      <c r="BF1609" t="n">
        <v>2</v>
      </c>
    </row>
    <row r="1610">
      <c r="A1610" t="inlineStr">
        <is>
          <t>Selling expenses</t>
        </is>
      </c>
      <c r="C1610" t="inlineStr">
        <is>
          <t>Million</t>
        </is>
      </c>
      <c r="D1610" t="inlineStr">
        <is>
          <t>QQQQ</t>
        </is>
      </c>
      <c r="E1610" t="inlineStr">
        <is>
          <t>Yes</t>
        </is>
      </c>
      <c r="F1610" t="n">
        <v>37</v>
      </c>
      <c r="G1610" t="n">
        <v>35</v>
      </c>
      <c r="H1610" t="n">
        <v>35</v>
      </c>
      <c r="J1610" t="n">
        <v>154</v>
      </c>
      <c r="K1610" t="n">
        <v>72</v>
      </c>
      <c r="L1610" t="n">
        <v>87</v>
      </c>
      <c r="M1610" t="n">
        <v>79</v>
      </c>
      <c r="O1610" t="n">
        <v>307</v>
      </c>
      <c r="P1610" t="n">
        <v>77</v>
      </c>
      <c r="Q1610" t="n">
        <v>89</v>
      </c>
      <c r="R1610" t="n">
        <v>87</v>
      </c>
      <c r="T1610" t="n">
        <v>333</v>
      </c>
      <c r="U1610" t="n">
        <v>78</v>
      </c>
      <c r="V1610" t="n">
        <v>88</v>
      </c>
      <c r="W1610" t="n">
        <v>90</v>
      </c>
      <c r="Y1610" t="n">
        <v>347</v>
      </c>
      <c r="Z1610" t="n">
        <v>80</v>
      </c>
      <c r="AA1610" t="n">
        <v>94</v>
      </c>
      <c r="AB1610" t="n">
        <v>95</v>
      </c>
      <c r="AD1610" t="n">
        <v>361</v>
      </c>
      <c r="AE1610" t="n">
        <v>85</v>
      </c>
      <c r="AF1610" t="n">
        <v>96</v>
      </c>
      <c r="AG1610" t="n">
        <v>94</v>
      </c>
      <c r="AI1610" t="n">
        <v>369</v>
      </c>
      <c r="AJ1610" t="n">
        <v>92</v>
      </c>
      <c r="AK1610" t="n">
        <v>106</v>
      </c>
      <c r="AL1610" t="n">
        <v>102</v>
      </c>
      <c r="AN1610" t="n">
        <v>402</v>
      </c>
      <c r="AO1610" t="n">
        <v>80</v>
      </c>
      <c r="AP1610" t="n">
        <v>14</v>
      </c>
      <c r="AQ1610" t="n">
        <v>27</v>
      </c>
      <c r="AS1610" t="n">
        <v>153</v>
      </c>
    </row>
    <row r="1611">
      <c r="A1611" t="inlineStr">
        <is>
          <t>Depreciation and amortization</t>
        </is>
      </c>
      <c r="C1611" t="inlineStr">
        <is>
          <t>Million</t>
        </is>
      </c>
      <c r="D1611" t="inlineStr">
        <is>
          <t>QQQQ</t>
        </is>
      </c>
      <c r="E1611" t="inlineStr">
        <is>
          <t>Yes</t>
        </is>
      </c>
      <c r="F1611" t="n">
        <v>42</v>
      </c>
      <c r="G1611" t="n">
        <v>41</v>
      </c>
      <c r="H1611" t="n">
        <v>41</v>
      </c>
      <c r="J1611" t="n">
        <v>168</v>
      </c>
      <c r="K1611" t="n">
        <v>53</v>
      </c>
      <c r="L1611" t="n">
        <v>50</v>
      </c>
      <c r="M1611" t="n">
        <v>52</v>
      </c>
      <c r="O1611" t="n">
        <v>217</v>
      </c>
      <c r="P1611" t="n">
        <v>58</v>
      </c>
      <c r="Q1611" t="n">
        <v>61</v>
      </c>
      <c r="R1611" t="n">
        <v>62</v>
      </c>
      <c r="T1611" t="n">
        <v>243</v>
      </c>
      <c r="U1611" t="n">
        <v>68</v>
      </c>
      <c r="V1611" t="n">
        <v>72</v>
      </c>
      <c r="W1611" t="n">
        <v>78</v>
      </c>
      <c r="Y1611" t="n">
        <v>301</v>
      </c>
      <c r="Z1611" t="n">
        <v>79</v>
      </c>
      <c r="AA1611" t="n">
        <v>78</v>
      </c>
      <c r="AB1611" t="n">
        <v>79</v>
      </c>
      <c r="AD1611" t="n">
        <v>315</v>
      </c>
      <c r="AE1611" t="n">
        <v>82</v>
      </c>
      <c r="AF1611" t="n">
        <v>82</v>
      </c>
      <c r="AG1611" t="n">
        <v>76</v>
      </c>
      <c r="AI1611" t="n">
        <v>318</v>
      </c>
      <c r="AJ1611" t="n">
        <v>79</v>
      </c>
      <c r="AK1611" t="n">
        <v>83</v>
      </c>
      <c r="AL1611" t="n">
        <v>84</v>
      </c>
      <c r="AN1611" t="n">
        <v>336</v>
      </c>
      <c r="AO1611" t="n">
        <v>83</v>
      </c>
      <c r="AP1611" t="n">
        <v>71</v>
      </c>
      <c r="AQ1611" t="n">
        <v>79</v>
      </c>
      <c r="AS1611" t="n">
        <v>325</v>
      </c>
      <c r="AT1611" t="n">
        <v>81</v>
      </c>
      <c r="AU1611" t="n">
        <v>77</v>
      </c>
      <c r="AV1611" t="n">
        <v>78</v>
      </c>
      <c r="AX1611" t="n">
        <v>316</v>
      </c>
      <c r="AY1611" t="n">
        <v>80</v>
      </c>
      <c r="AZ1611" t="n">
        <v>80</v>
      </c>
      <c r="BA1611" t="n">
        <v>81</v>
      </c>
      <c r="BC1611" t="n">
        <v>321</v>
      </c>
      <c r="BD1611" t="n">
        <v>80</v>
      </c>
      <c r="BE1611" t="n">
        <v>80</v>
      </c>
      <c r="BF1611" t="n">
        <v>79</v>
      </c>
    </row>
    <row r="1612">
      <c r="A1612" t="inlineStr">
        <is>
          <t>Special items net</t>
        </is>
      </c>
      <c r="C1612" t="inlineStr">
        <is>
          <t>Million</t>
        </is>
      </c>
      <c r="D1612" t="inlineStr">
        <is>
          <t>QQQQ</t>
        </is>
      </c>
      <c r="E1612" t="inlineStr">
        <is>
          <t>Yes</t>
        </is>
      </c>
      <c r="F1612" t="n">
        <v>2</v>
      </c>
      <c r="G1612" t="n">
        <v>1</v>
      </c>
      <c r="H1612" t="n">
        <v>0</v>
      </c>
      <c r="J1612" t="n">
        <v>8</v>
      </c>
      <c r="K1612" t="n">
        <v>4</v>
      </c>
      <c r="L1612" t="n">
        <v>2</v>
      </c>
      <c r="M1612" t="n">
        <v>2</v>
      </c>
      <c r="O1612" t="n">
        <v>24</v>
      </c>
      <c r="P1612" t="n">
        <v>7</v>
      </c>
      <c r="Q1612" t="n">
        <v>10</v>
      </c>
      <c r="R1612" t="n">
        <v>2</v>
      </c>
      <c r="T1612" t="n">
        <v>29</v>
      </c>
      <c r="U1612" t="n">
        <v>5</v>
      </c>
      <c r="V1612" t="n">
        <v>3</v>
      </c>
      <c r="W1612" t="n">
        <v>5</v>
      </c>
      <c r="Y1612" t="n">
        <v>14</v>
      </c>
      <c r="Z1612" t="n">
        <v>2</v>
      </c>
      <c r="AA1612" t="n">
        <v>1</v>
      </c>
      <c r="AB1612" t="n">
        <v>-5</v>
      </c>
      <c r="AD1612" t="n">
        <v>22</v>
      </c>
      <c r="AE1612" t="n">
        <v>0</v>
      </c>
      <c r="AF1612" t="n">
        <v>0</v>
      </c>
      <c r="AG1612" t="n">
        <v>2</v>
      </c>
      <c r="AI1612" t="n">
        <v>6</v>
      </c>
      <c r="AJ1612" t="n">
        <v>0</v>
      </c>
      <c r="AK1612" t="n">
        <v>0</v>
      </c>
      <c r="AL1612" t="n">
        <v>6</v>
      </c>
      <c r="AN1612" t="n">
        <v>6</v>
      </c>
      <c r="AO1612" t="n">
        <v>93</v>
      </c>
      <c r="AP1612" t="n">
        <v>-203</v>
      </c>
      <c r="AQ1612" t="n">
        <v>-224</v>
      </c>
      <c r="AS1612" t="n">
        <v>-309</v>
      </c>
    </row>
    <row r="1613">
      <c r="A1613" t="inlineStr">
        <is>
          <t>Other</t>
        </is>
      </c>
      <c r="C1613" t="inlineStr">
        <is>
          <t>Million</t>
        </is>
      </c>
      <c r="D1613" t="inlineStr">
        <is>
          <t>QQQQ</t>
        </is>
      </c>
      <c r="E1613" t="inlineStr">
        <is>
          <t>Yes</t>
        </is>
      </c>
      <c r="F1613" t="n">
        <v>97</v>
      </c>
      <c r="G1613" t="n">
        <v>92</v>
      </c>
      <c r="H1613" t="n">
        <v>95</v>
      </c>
      <c r="J1613" t="n">
        <v>391</v>
      </c>
      <c r="K1613" t="n">
        <v>156</v>
      </c>
      <c r="L1613" t="n">
        <v>145</v>
      </c>
      <c r="M1613" t="n">
        <v>138</v>
      </c>
      <c r="O1613" t="n">
        <v>585</v>
      </c>
      <c r="P1613" t="n">
        <v>148</v>
      </c>
      <c r="Q1613" t="n">
        <v>128</v>
      </c>
      <c r="R1613" t="n">
        <v>150</v>
      </c>
      <c r="T1613" t="n">
        <v>582</v>
      </c>
      <c r="U1613" t="n">
        <v>110</v>
      </c>
      <c r="V1613" t="n">
        <v>115</v>
      </c>
      <c r="W1613" t="n">
        <v>113</v>
      </c>
      <c r="Y1613" t="n">
        <v>457</v>
      </c>
      <c r="Z1613" t="n">
        <v>126</v>
      </c>
      <c r="AA1613" t="n">
        <v>115</v>
      </c>
      <c r="AB1613" t="n">
        <v>118</v>
      </c>
      <c r="AD1613" t="n">
        <v>492</v>
      </c>
      <c r="AE1613" t="n">
        <v>160</v>
      </c>
      <c r="AF1613" t="n">
        <v>147</v>
      </c>
      <c r="AG1613" t="n">
        <v>143</v>
      </c>
      <c r="AI1613" t="n">
        <v>593</v>
      </c>
      <c r="AJ1613" t="n">
        <v>153</v>
      </c>
      <c r="AK1613" t="n">
        <v>148</v>
      </c>
      <c r="AL1613" t="n">
        <v>158</v>
      </c>
      <c r="AN1613" t="n">
        <v>626</v>
      </c>
      <c r="AO1613" t="n">
        <v>180</v>
      </c>
      <c r="AP1613" t="n">
        <v>39</v>
      </c>
      <c r="AQ1613" t="n">
        <v>75</v>
      </c>
      <c r="AS1613" t="n">
        <v>434</v>
      </c>
    </row>
    <row r="1614">
      <c r="A1614" t="inlineStr">
        <is>
          <t>Total regional expenses</t>
        </is>
      </c>
      <c r="C1614" t="inlineStr">
        <is>
          <t>Million</t>
        </is>
      </c>
      <c r="D1614" t="inlineStr">
        <is>
          <t>QQQQ</t>
        </is>
      </c>
      <c r="E1614" t="inlineStr">
        <is>
          <t>Yes</t>
        </is>
      </c>
      <c r="F1614" t="n">
        <v>780</v>
      </c>
      <c r="G1614" t="n">
        <v>769</v>
      </c>
      <c r="H1614" t="n">
        <v>785</v>
      </c>
      <c r="J1614" t="n">
        <v>3326</v>
      </c>
      <c r="K1614" t="n">
        <v>1594</v>
      </c>
      <c r="L1614" t="n">
        <v>1657</v>
      </c>
      <c r="M1614" t="n">
        <v>1668</v>
      </c>
      <c r="O1614" t="n">
        <v>6516</v>
      </c>
      <c r="P1614" t="n">
        <v>1462</v>
      </c>
      <c r="Q1614" t="n">
        <v>1557</v>
      </c>
      <c r="R1614" t="n">
        <v>1518</v>
      </c>
      <c r="T1614" t="n">
        <v>5983</v>
      </c>
      <c r="U1614" t="n">
        <v>1432</v>
      </c>
      <c r="V1614" t="n">
        <v>1518</v>
      </c>
      <c r="W1614" t="n">
        <v>1538</v>
      </c>
      <c r="Y1614" t="n">
        <v>6044</v>
      </c>
      <c r="Z1614" t="n">
        <v>1573</v>
      </c>
      <c r="AA1614" t="n">
        <v>1620</v>
      </c>
      <c r="AB1614" t="n">
        <v>1654</v>
      </c>
      <c r="AD1614" t="n">
        <v>6546</v>
      </c>
      <c r="AE1614" t="n">
        <v>1698</v>
      </c>
      <c r="AF1614" t="n">
        <v>1793</v>
      </c>
      <c r="AG1614" t="n">
        <v>1833</v>
      </c>
      <c r="AI1614" t="n">
        <v>7133</v>
      </c>
      <c r="AJ1614" t="n">
        <v>1763</v>
      </c>
      <c r="AK1614" t="n">
        <v>1886</v>
      </c>
      <c r="AL1614" t="n">
        <v>1933</v>
      </c>
      <c r="AN1614" t="n">
        <v>7501</v>
      </c>
      <c r="AO1614" t="n">
        <v>1924</v>
      </c>
      <c r="AP1614" t="n">
        <v>756</v>
      </c>
      <c r="AQ1614" t="n">
        <v>914</v>
      </c>
      <c r="AS1614" t="n">
        <v>4892</v>
      </c>
    </row>
    <row r="1615">
      <c r="A1615" t="inlineStr">
        <is>
          <t>Total regional expenses-c</t>
        </is>
      </c>
      <c r="F1615">
        <f>SUM(F1603:F1613)</f>
        <v/>
      </c>
      <c r="G1615">
        <f>SUM(G1603:G1613)</f>
        <v/>
      </c>
      <c r="H1615">
        <f>SUM(H1603:H1613)</f>
        <v/>
      </c>
      <c r="I1615">
        <f>SUM(I1603:I1613)</f>
        <v/>
      </c>
      <c r="J1615">
        <f>SUM(J1603:J1613)</f>
        <v/>
      </c>
      <c r="K1615">
        <f>SUM(K1603:K1613)</f>
        <v/>
      </c>
      <c r="L1615">
        <f>SUM(L1603:L1613)</f>
        <v/>
      </c>
      <c r="M1615">
        <f>SUM(M1603:M1613)</f>
        <v/>
      </c>
      <c r="N1615">
        <f>SUM(N1603:N1613)</f>
        <v/>
      </c>
      <c r="O1615">
        <f>SUM(O1603:O1613)</f>
        <v/>
      </c>
      <c r="P1615">
        <f>SUM(P1603:P1613)</f>
        <v/>
      </c>
      <c r="Q1615">
        <f>SUM(Q1603:Q1613)</f>
        <v/>
      </c>
      <c r="R1615">
        <f>SUM(R1603:R1613)</f>
        <v/>
      </c>
      <c r="S1615">
        <f>SUM(S1603:S1613)</f>
        <v/>
      </c>
      <c r="T1615">
        <f>SUM(T1603:T1613)</f>
        <v/>
      </c>
      <c r="U1615">
        <f>SUM(U1603:U1613)</f>
        <v/>
      </c>
      <c r="V1615">
        <f>SUM(V1603:V1613)</f>
        <v/>
      </c>
      <c r="W1615">
        <f>SUM(W1603:W1613)</f>
        <v/>
      </c>
      <c r="X1615">
        <f>SUM(X1603:X1613)</f>
        <v/>
      </c>
      <c r="Y1615">
        <f>SUM(Y1603:Y1613)</f>
        <v/>
      </c>
      <c r="Z1615">
        <f>SUM(Z1603:Z1613)</f>
        <v/>
      </c>
      <c r="AA1615">
        <f>SUM(AA1603:AA1613)</f>
        <v/>
      </c>
      <c r="AB1615">
        <f>SUM(AB1603:AB1613)</f>
        <v/>
      </c>
      <c r="AC1615">
        <f>SUM(AC1603:AC1613)</f>
        <v/>
      </c>
      <c r="AD1615">
        <f>SUM(AD1603:AD1613)</f>
        <v/>
      </c>
      <c r="AE1615">
        <f>SUM(AE1603:AE1613)</f>
        <v/>
      </c>
      <c r="AF1615">
        <f>SUM(AF1603:AF1613)</f>
        <v/>
      </c>
      <c r="AG1615">
        <f>SUM(AG1603:AG1613)</f>
        <v/>
      </c>
      <c r="AH1615">
        <f>SUM(AH1603:AH1613)</f>
        <v/>
      </c>
      <c r="AI1615">
        <f>SUM(AI1603:AI1613)</f>
        <v/>
      </c>
      <c r="AJ1615">
        <f>SUM(AJ1603:AJ1613)</f>
        <v/>
      </c>
      <c r="AK1615">
        <f>SUM(AK1603:AK1613)</f>
        <v/>
      </c>
      <c r="AL1615">
        <f>SUM(AL1603:AL1613)</f>
        <v/>
      </c>
      <c r="AM1615">
        <f>SUM(AM1603:AM1613)</f>
        <v/>
      </c>
      <c r="AN1615">
        <f>SUM(AN1603:AN1613)</f>
        <v/>
      </c>
      <c r="AO1615">
        <f>SUM(AO1603:AO1613)</f>
        <v/>
      </c>
      <c r="AP1615">
        <f>SUM(AP1603:AP1613)</f>
        <v/>
      </c>
      <c r="AQ1615">
        <f>SUM(AQ1603:AQ1613)</f>
        <v/>
      </c>
      <c r="AR1615">
        <f>SUM(AR1603:AR1613)</f>
        <v/>
      </c>
      <c r="AS1615">
        <f>SUM(AS1603:AS1613)</f>
        <v/>
      </c>
      <c r="AV1615">
        <f>SUM(AV1603:AV1613)</f>
        <v/>
      </c>
    </row>
    <row r="1616">
      <c r="A1616" t="inlineStr">
        <is>
          <t>Sum check</t>
        </is>
      </c>
      <c r="F1616">
        <f>F1614-F1615</f>
        <v/>
      </c>
      <c r="G1616">
        <f>G1614-G1615</f>
        <v/>
      </c>
      <c r="H1616">
        <f>H1614-H1615</f>
        <v/>
      </c>
      <c r="I1616">
        <f>I1614-I1615</f>
        <v/>
      </c>
      <c r="J1616">
        <f>J1614-J1615</f>
        <v/>
      </c>
      <c r="K1616">
        <f>K1614-K1615</f>
        <v/>
      </c>
      <c r="L1616">
        <f>L1614-L1615</f>
        <v/>
      </c>
      <c r="M1616">
        <f>M1614-M1615</f>
        <v/>
      </c>
      <c r="N1616">
        <f>N1614-N1615</f>
        <v/>
      </c>
      <c r="O1616">
        <f>O1614-O1615</f>
        <v/>
      </c>
      <c r="P1616">
        <f>P1614-P1615</f>
        <v/>
      </c>
      <c r="Q1616">
        <f>Q1614-Q1615</f>
        <v/>
      </c>
      <c r="R1616">
        <f>R1614-R1615</f>
        <v/>
      </c>
      <c r="S1616">
        <f>S1614-S1615</f>
        <v/>
      </c>
      <c r="T1616">
        <f>T1614-T1615</f>
        <v/>
      </c>
      <c r="U1616">
        <f>U1614-U1615</f>
        <v/>
      </c>
      <c r="V1616">
        <f>V1614-V1615</f>
        <v/>
      </c>
      <c r="W1616">
        <f>W1614-W1615</f>
        <v/>
      </c>
      <c r="X1616">
        <f>X1614-X1615</f>
        <v/>
      </c>
      <c r="Y1616">
        <f>Y1614-Y1615</f>
        <v/>
      </c>
      <c r="Z1616">
        <f>Z1614-Z1615</f>
        <v/>
      </c>
      <c r="AA1616">
        <f>AA1614-AA1615</f>
        <v/>
      </c>
      <c r="AB1616">
        <f>AB1614-AB1615</f>
        <v/>
      </c>
      <c r="AC1616">
        <f>AC1614-AC1615</f>
        <v/>
      </c>
      <c r="AD1616">
        <f>AD1614-AD1615</f>
        <v/>
      </c>
      <c r="AE1616">
        <f>AE1614-AE1615</f>
        <v/>
      </c>
      <c r="AF1616">
        <f>AF1614-AF1615</f>
        <v/>
      </c>
      <c r="AG1616">
        <f>AG1614-AG1615</f>
        <v/>
      </c>
      <c r="AH1616">
        <f>AH1614-AH1615</f>
        <v/>
      </c>
      <c r="AI1616">
        <f>AI1614-AI1615</f>
        <v/>
      </c>
      <c r="AJ1616">
        <f>AJ1614-AJ1615</f>
        <v/>
      </c>
      <c r="AK1616">
        <f>AK1614-AK1615</f>
        <v/>
      </c>
      <c r="AL1616">
        <f>AL1614-AL1615</f>
        <v/>
      </c>
      <c r="AM1616">
        <f>AM1614-AM1615</f>
        <v/>
      </c>
      <c r="AN1616">
        <f>AN1614-AN1615</f>
        <v/>
      </c>
      <c r="AO1616">
        <f>AO1614-AO1615</f>
        <v/>
      </c>
      <c r="AP1616">
        <f>AP1614-AP1615</f>
        <v/>
      </c>
      <c r="AQ1616">
        <f>AQ1614-AQ1615</f>
        <v/>
      </c>
      <c r="AR1616">
        <f>AR1614-AR1615</f>
        <v/>
      </c>
      <c r="AS1616">
        <f>AS1614-AS1615</f>
        <v/>
      </c>
      <c r="AV1616">
        <f>AV1614-AV1615</f>
        <v/>
      </c>
    </row>
    <row r="1618">
      <c r="A1618" t="inlineStr">
        <is>
          <t>Mainline CASM: (In cents)</t>
        </is>
      </c>
    </row>
    <row r="1619">
      <c r="A1619" t="inlineStr">
        <is>
          <t>Aircraft fuel and related taxes</t>
        </is>
      </c>
      <c r="C1619" t="inlineStr">
        <is>
          <t>Actual</t>
        </is>
      </c>
      <c r="D1619" t="inlineStr">
        <is>
          <t>QQQQ</t>
        </is>
      </c>
      <c r="K1619" t="n">
        <v>4.77</v>
      </c>
      <c r="L1619" t="n">
        <v>4.64</v>
      </c>
      <c r="M1619" t="n">
        <v>4.57</v>
      </c>
      <c r="O1619" t="n">
        <v>4.46</v>
      </c>
      <c r="P1619" t="n">
        <v>2.76</v>
      </c>
      <c r="Q1619" t="n">
        <v>2.86</v>
      </c>
      <c r="R1619" t="n">
        <v>2.51</v>
      </c>
      <c r="T1619" t="n">
        <v>2.6</v>
      </c>
      <c r="U1619" t="n">
        <v>1.79</v>
      </c>
      <c r="V1619" t="n">
        <v>2.1</v>
      </c>
      <c r="W1619" t="n">
        <v>2.18</v>
      </c>
      <c r="Y1619" t="n">
        <v>2.1</v>
      </c>
      <c r="Z1619" t="n">
        <v>2.48</v>
      </c>
      <c r="AA1619" t="n">
        <v>2.38</v>
      </c>
      <c r="AB1619" t="n">
        <v>2.43</v>
      </c>
      <c r="AD1619" t="n">
        <v>2.51</v>
      </c>
    </row>
    <row r="1620">
      <c r="A1620" t="inlineStr">
        <is>
          <t>Salaries wages and benefits</t>
        </is>
      </c>
      <c r="C1620" t="inlineStr">
        <is>
          <t>Actual</t>
        </is>
      </c>
      <c r="D1620" t="inlineStr">
        <is>
          <t>QQQQ</t>
        </is>
      </c>
      <c r="K1620" t="n">
        <v>3.73</v>
      </c>
      <c r="L1620" t="n">
        <v>3.55</v>
      </c>
      <c r="M1620" t="n">
        <v>3.45</v>
      </c>
      <c r="O1620" t="n">
        <v>3.58</v>
      </c>
      <c r="P1620" t="n">
        <v>4.25</v>
      </c>
      <c r="Q1620" t="n">
        <v>3.82</v>
      </c>
      <c r="R1620" t="n">
        <v>3.79</v>
      </c>
      <c r="T1620" t="n">
        <v>3.98</v>
      </c>
      <c r="U1620" t="n">
        <v>4.61</v>
      </c>
      <c r="V1620" t="n">
        <v>4.26</v>
      </c>
      <c r="W1620" t="n">
        <v>4.35</v>
      </c>
      <c r="Y1620" t="n">
        <v>4.51</v>
      </c>
      <c r="Z1620" t="n">
        <v>5</v>
      </c>
      <c r="AA1620" t="n">
        <v>4.73</v>
      </c>
      <c r="AB1620" t="n">
        <v>4.64</v>
      </c>
      <c r="AD1620" t="n">
        <v>4.85</v>
      </c>
    </row>
    <row r="1621">
      <c r="A1621" t="inlineStr">
        <is>
          <t>Maintenance materials and repairs</t>
        </is>
      </c>
      <c r="C1621" t="inlineStr">
        <is>
          <t>Actual</t>
        </is>
      </c>
      <c r="D1621" t="inlineStr">
        <is>
          <t>QQQQ</t>
        </is>
      </c>
      <c r="K1621" t="n">
        <v>0.85</v>
      </c>
      <c r="L1621" t="n">
        <v>0.84</v>
      </c>
      <c r="M1621" t="n">
        <v>0.86</v>
      </c>
      <c r="O1621" t="n">
        <v>0.86</v>
      </c>
      <c r="P1621" t="n">
        <v>0.88</v>
      </c>
      <c r="Q1621" t="n">
        <v>0.8100000000000001</v>
      </c>
      <c r="R1621" t="n">
        <v>0.72</v>
      </c>
      <c r="T1621" t="n">
        <v>0.79</v>
      </c>
      <c r="U1621" t="n">
        <v>0.73</v>
      </c>
      <c r="V1621" t="n">
        <v>0.72</v>
      </c>
      <c r="W1621" t="n">
        <v>0.75</v>
      </c>
      <c r="Y1621" t="n">
        <v>0.76</v>
      </c>
      <c r="Z1621" t="n">
        <v>0.87</v>
      </c>
      <c r="AA1621" t="n">
        <v>0.78</v>
      </c>
      <c r="AB1621" t="n">
        <v>0.75</v>
      </c>
      <c r="AD1621" t="n">
        <v>0.8</v>
      </c>
    </row>
    <row r="1622">
      <c r="A1622" t="inlineStr">
        <is>
          <t>Other rent and landing fees</t>
        </is>
      </c>
      <c r="C1622" t="inlineStr">
        <is>
          <t>Actual</t>
        </is>
      </c>
      <c r="D1622" t="inlineStr">
        <is>
          <t>QQQQ</t>
        </is>
      </c>
      <c r="K1622" t="n">
        <v>0.75</v>
      </c>
      <c r="L1622" t="n">
        <v>0.72</v>
      </c>
      <c r="M1622" t="n">
        <v>0.7</v>
      </c>
      <c r="O1622" t="n">
        <v>0.73</v>
      </c>
      <c r="P1622" t="n">
        <v>0.73</v>
      </c>
      <c r="Q1622" t="n">
        <v>0.73</v>
      </c>
      <c r="R1622" t="n">
        <v>0.68</v>
      </c>
      <c r="T1622" t="n">
        <v>0.72</v>
      </c>
      <c r="U1622" t="n">
        <v>0.73</v>
      </c>
      <c r="V1622" t="n">
        <v>0.73</v>
      </c>
      <c r="W1622" t="n">
        <v>0.73</v>
      </c>
      <c r="Y1622" t="n">
        <v>0.73</v>
      </c>
      <c r="Z1622" t="n">
        <v>0.78</v>
      </c>
      <c r="AA1622" t="n">
        <v>0.71</v>
      </c>
      <c r="AB1622" t="n">
        <v>0.73</v>
      </c>
      <c r="AD1622" t="n">
        <v>0.74</v>
      </c>
    </row>
    <row r="1623">
      <c r="A1623" t="inlineStr">
        <is>
          <t>Aircraft rent</t>
        </is>
      </c>
      <c r="C1623" t="inlineStr">
        <is>
          <t>Actual</t>
        </is>
      </c>
      <c r="D1623" t="inlineStr">
        <is>
          <t>QQQQ</t>
        </is>
      </c>
      <c r="K1623" t="n">
        <v>0.5600000000000001</v>
      </c>
      <c r="L1623" t="n">
        <v>0.51</v>
      </c>
      <c r="M1623" t="n">
        <v>0.49</v>
      </c>
      <c r="O1623" t="n">
        <v>0.53</v>
      </c>
      <c r="P1623" t="n">
        <v>0.57</v>
      </c>
      <c r="Q1623" t="n">
        <v>0.51</v>
      </c>
      <c r="R1623" t="n">
        <v>0.49</v>
      </c>
      <c r="T1623" t="n">
        <v>0.52</v>
      </c>
      <c r="U1623" t="n">
        <v>0.53</v>
      </c>
      <c r="V1623" t="n">
        <v>0.48</v>
      </c>
      <c r="W1623" t="n">
        <v>0.47</v>
      </c>
      <c r="Y1623" t="n">
        <v>0.5</v>
      </c>
      <c r="Z1623" t="n">
        <v>0.52</v>
      </c>
      <c r="AA1623" t="n">
        <v>0.46</v>
      </c>
      <c r="AB1623" t="n">
        <v>0.47</v>
      </c>
      <c r="AD1623" t="n">
        <v>0.49</v>
      </c>
    </row>
    <row r="1624">
      <c r="A1624" t="inlineStr">
        <is>
          <t>Selling expenses</t>
        </is>
      </c>
      <c r="C1624" t="inlineStr">
        <is>
          <t>Actual</t>
        </is>
      </c>
      <c r="D1624" t="inlineStr">
        <is>
          <t>QQQQ</t>
        </is>
      </c>
      <c r="K1624" t="n">
        <v>0.71</v>
      </c>
      <c r="L1624" t="n">
        <v>0.66</v>
      </c>
      <c r="M1624" t="n">
        <v>0.64</v>
      </c>
      <c r="O1624" t="n">
        <v>0.65</v>
      </c>
      <c r="P1624" t="n">
        <v>0.6</v>
      </c>
      <c r="Q1624" t="n">
        <v>0.57</v>
      </c>
      <c r="R1624" t="n">
        <v>0.58</v>
      </c>
      <c r="T1624" t="n">
        <v>0.58</v>
      </c>
      <c r="U1624" t="n">
        <v>0.54</v>
      </c>
      <c r="V1624" t="n">
        <v>0.53</v>
      </c>
      <c r="W1624" t="n">
        <v>0.54</v>
      </c>
      <c r="Y1624" t="n">
        <v>0.55</v>
      </c>
      <c r="Z1624" t="n">
        <v>0.5600000000000001</v>
      </c>
      <c r="AA1624" t="n">
        <v>0.59</v>
      </c>
      <c r="AB1624" t="n">
        <v>0.62</v>
      </c>
      <c r="AD1624" t="n">
        <v>0.61</v>
      </c>
    </row>
    <row r="1625">
      <c r="A1625" t="inlineStr">
        <is>
          <t>Depreciation and amortization</t>
        </is>
      </c>
      <c r="C1625" t="inlineStr">
        <is>
          <t>Actual</t>
        </is>
      </c>
      <c r="D1625" t="inlineStr">
        <is>
          <t>QQQQ</t>
        </is>
      </c>
      <c r="K1625" t="n">
        <v>0.54</v>
      </c>
      <c r="L1625" t="n">
        <v>0.52</v>
      </c>
      <c r="M1625" t="n">
        <v>0.54</v>
      </c>
      <c r="O1625" t="n">
        <v>0.55</v>
      </c>
      <c r="P1625" t="n">
        <v>0.6</v>
      </c>
      <c r="Q1625" t="n">
        <v>0.55</v>
      </c>
      <c r="R1625" t="n">
        <v>0.53</v>
      </c>
      <c r="T1625" t="n">
        <v>0.57</v>
      </c>
      <c r="U1625" t="n">
        <v>0.62</v>
      </c>
      <c r="V1625" t="n">
        <v>0.6</v>
      </c>
      <c r="W1625" t="n">
        <v>0.63</v>
      </c>
      <c r="Y1625" t="n">
        <v>0.63</v>
      </c>
      <c r="Z1625" t="n">
        <v>0.72</v>
      </c>
      <c r="AA1625" t="n">
        <v>0.66</v>
      </c>
      <c r="AB1625" t="n">
        <v>0.67</v>
      </c>
      <c r="AD1625" t="n">
        <v>0.7</v>
      </c>
    </row>
    <row r="1626">
      <c r="A1626" t="inlineStr">
        <is>
          <t>Special items net</t>
        </is>
      </c>
      <c r="C1626" t="inlineStr">
        <is>
          <t>Actual</t>
        </is>
      </c>
      <c r="D1626" t="inlineStr">
        <is>
          <t>QQQQ</t>
        </is>
      </c>
      <c r="K1626" t="n">
        <v>-0.24</v>
      </c>
      <c r="L1626" t="n">
        <v>0.41</v>
      </c>
      <c r="M1626" t="n">
        <v>0.36</v>
      </c>
      <c r="O1626" t="n">
        <v>0.34</v>
      </c>
      <c r="P1626" t="n">
        <v>0.54</v>
      </c>
      <c r="Q1626" t="n">
        <v>0.23</v>
      </c>
      <c r="R1626" t="n">
        <v>0.26</v>
      </c>
      <c r="T1626" t="n">
        <v>0.44</v>
      </c>
      <c r="U1626" t="n">
        <v>0.17</v>
      </c>
      <c r="V1626" t="n">
        <v>0.1</v>
      </c>
      <c r="W1626" t="n">
        <v>0.45</v>
      </c>
      <c r="Y1626" t="n">
        <v>0.29</v>
      </c>
      <c r="Z1626" t="n">
        <v>0.21</v>
      </c>
      <c r="AA1626" t="n">
        <v>0.32</v>
      </c>
      <c r="AB1626" t="n">
        <v>0.17</v>
      </c>
      <c r="AD1626" t="n">
        <v>0.29</v>
      </c>
    </row>
    <row r="1627">
      <c r="A1627" t="inlineStr">
        <is>
          <t>Other</t>
        </is>
      </c>
      <c r="C1627" t="inlineStr">
        <is>
          <t>Actual</t>
        </is>
      </c>
      <c r="D1627" t="inlineStr">
        <is>
          <t>QQQQ</t>
        </is>
      </c>
      <c r="K1627" t="n">
        <v>1.83</v>
      </c>
      <c r="L1627" t="n">
        <v>1.75</v>
      </c>
      <c r="M1627" t="n">
        <v>1.67</v>
      </c>
      <c r="O1627" t="n">
        <v>1.73</v>
      </c>
      <c r="P1627" t="n">
        <v>1.86</v>
      </c>
      <c r="Q1627" t="n">
        <v>1.79</v>
      </c>
      <c r="R1627" t="n">
        <v>1.78</v>
      </c>
      <c r="T1627" t="n">
        <v>1.83</v>
      </c>
      <c r="U1627" t="n">
        <v>1.87</v>
      </c>
      <c r="V1627" t="n">
        <v>1.8</v>
      </c>
      <c r="W1627" t="n">
        <v>1.85</v>
      </c>
      <c r="Y1627" t="n">
        <v>1.87</v>
      </c>
      <c r="Z1627" t="n">
        <v>2.04</v>
      </c>
      <c r="AA1627" t="n">
        <v>1.89</v>
      </c>
      <c r="AB1627" t="n">
        <v>1.89</v>
      </c>
      <c r="AD1627" t="n">
        <v>1.97</v>
      </c>
    </row>
    <row r="1628">
      <c r="A1628" t="inlineStr">
        <is>
          <t>Total mainline CASM</t>
        </is>
      </c>
      <c r="C1628" t="inlineStr">
        <is>
          <t>Actual</t>
        </is>
      </c>
      <c r="D1628" t="inlineStr">
        <is>
          <t>QQQQ</t>
        </is>
      </c>
      <c r="K1628" t="n">
        <v>13.5</v>
      </c>
      <c r="L1628" t="n">
        <v>13.61</v>
      </c>
      <c r="M1628" t="n">
        <v>13.28</v>
      </c>
      <c r="O1628" t="n">
        <v>13.42</v>
      </c>
      <c r="P1628" t="n">
        <v>12.8</v>
      </c>
      <c r="Q1628" t="n">
        <v>11.87</v>
      </c>
      <c r="R1628" t="n">
        <v>11.33</v>
      </c>
      <c r="T1628" t="n">
        <v>12.03</v>
      </c>
      <c r="U1628" t="n">
        <v>11.58</v>
      </c>
      <c r="V1628" t="n">
        <v>11.32</v>
      </c>
      <c r="W1628" t="n">
        <v>11.96</v>
      </c>
      <c r="Y1628" t="n">
        <v>11.94</v>
      </c>
      <c r="Z1628" t="n">
        <v>13.17</v>
      </c>
      <c r="AA1628" t="n">
        <v>12.51</v>
      </c>
      <c r="AB1628" t="n">
        <v>12.37</v>
      </c>
      <c r="AD1628" t="n">
        <v>12.96</v>
      </c>
    </row>
    <row r="1629">
      <c r="A1629" t="inlineStr">
        <is>
          <t>Total mainline CASM-c</t>
        </is>
      </c>
      <c r="I1629">
        <f>SUM(I1619:I1627)</f>
        <v/>
      </c>
      <c r="K1629">
        <f>SUM(K1619:K1627)</f>
        <v/>
      </c>
      <c r="L1629">
        <f>SUM(L1619:L1627)</f>
        <v/>
      </c>
      <c r="M1629">
        <f>SUM(M1619:M1627)</f>
        <v/>
      </c>
      <c r="N1629">
        <f>SUM(N1619:N1627)</f>
        <v/>
      </c>
      <c r="O1629">
        <f>SUM(O1619:O1627)</f>
        <v/>
      </c>
      <c r="P1629">
        <f>SUM(P1619:P1627)</f>
        <v/>
      </c>
      <c r="Q1629">
        <f>SUM(Q1619:Q1627)</f>
        <v/>
      </c>
      <c r="R1629">
        <f>SUM(R1619:R1627)</f>
        <v/>
      </c>
      <c r="S1629">
        <f>SUM(S1619:S1627)</f>
        <v/>
      </c>
      <c r="T1629">
        <f>SUM(T1619:T1627)</f>
        <v/>
      </c>
      <c r="U1629">
        <f>SUM(U1619:U1627)</f>
        <v/>
      </c>
      <c r="V1629">
        <f>SUM(V1619:V1627)</f>
        <v/>
      </c>
      <c r="W1629">
        <f>SUM(W1619:W1627)</f>
        <v/>
      </c>
      <c r="X1629">
        <f>SUM(X1619:X1627)</f>
        <v/>
      </c>
      <c r="Y1629">
        <f>SUM(Y1619:Y1627)</f>
        <v/>
      </c>
      <c r="Z1629">
        <f>SUM(Z1619:Z1627)</f>
        <v/>
      </c>
      <c r="AA1629">
        <f>SUM(AA1619:AA1627)</f>
        <v/>
      </c>
      <c r="AB1629">
        <f>SUM(AB1619:AB1627)</f>
        <v/>
      </c>
      <c r="AC1629">
        <f>SUM(AC1619:AC1627)</f>
        <v/>
      </c>
      <c r="AD1629">
        <f>SUM(AD1619:AD1627)</f>
        <v/>
      </c>
      <c r="AH1629">
        <f>SUM(AH1619:AH1627)</f>
        <v/>
      </c>
      <c r="AM1629">
        <f>SUM(AM1619:AM1627)</f>
        <v/>
      </c>
      <c r="AR1629">
        <f>SUM(AR1619:AR1627)</f>
        <v/>
      </c>
      <c r="AV1629">
        <f>SUM(AV1619:AV1627)</f>
        <v/>
      </c>
    </row>
    <row r="1630">
      <c r="A1630" t="inlineStr">
        <is>
          <t>Sum check</t>
        </is>
      </c>
      <c r="I1630">
        <f>I1628-I1629</f>
        <v/>
      </c>
      <c r="K1630">
        <f>K1628-K1629</f>
        <v/>
      </c>
      <c r="L1630">
        <f>L1628-L1629</f>
        <v/>
      </c>
      <c r="M1630">
        <f>M1628-M1629</f>
        <v/>
      </c>
      <c r="N1630">
        <f>N1628-N1629</f>
        <v/>
      </c>
      <c r="O1630">
        <f>O1628-O1629</f>
        <v/>
      </c>
      <c r="P1630">
        <f>P1628-P1629</f>
        <v/>
      </c>
      <c r="Q1630">
        <f>Q1628-Q1629</f>
        <v/>
      </c>
      <c r="R1630">
        <f>R1628-R1629</f>
        <v/>
      </c>
      <c r="S1630">
        <f>S1628-S1629</f>
        <v/>
      </c>
      <c r="T1630">
        <f>T1628-T1629</f>
        <v/>
      </c>
      <c r="U1630">
        <f>U1628-U1629</f>
        <v/>
      </c>
      <c r="V1630">
        <f>V1628-V1629</f>
        <v/>
      </c>
      <c r="W1630">
        <f>W1628-W1629</f>
        <v/>
      </c>
      <c r="X1630">
        <f>X1628-X1629</f>
        <v/>
      </c>
      <c r="Y1630">
        <f>Y1628-Y1629</f>
        <v/>
      </c>
      <c r="Z1630">
        <f>Z1628-Z1629</f>
        <v/>
      </c>
      <c r="AA1630">
        <f>AA1628-AA1629</f>
        <v/>
      </c>
      <c r="AB1630">
        <f>AB1628-AB1629</f>
        <v/>
      </c>
      <c r="AC1630">
        <f>AC1628-AC1629</f>
        <v/>
      </c>
      <c r="AD1630">
        <f>AD1628-AD1629</f>
        <v/>
      </c>
      <c r="AH1630">
        <f>AH1628-AH1629</f>
        <v/>
      </c>
      <c r="AM1630">
        <f>AM1628-AM1629</f>
        <v/>
      </c>
      <c r="AR1630">
        <f>AR1628-AR1629</f>
        <v/>
      </c>
      <c r="AV1630">
        <f>AV1628-AV1629</f>
        <v/>
      </c>
    </row>
    <row r="1632">
      <c r="A1632" t="inlineStr">
        <is>
          <t>Special items net</t>
        </is>
      </c>
      <c r="C1632" t="inlineStr">
        <is>
          <t>Actual</t>
        </is>
      </c>
      <c r="D1632" t="inlineStr">
        <is>
          <t>QQQQ</t>
        </is>
      </c>
      <c r="K1632" t="n">
        <v>0.24</v>
      </c>
      <c r="L1632" t="n">
        <v>-0.41</v>
      </c>
      <c r="M1632" t="n">
        <v>-0.36</v>
      </c>
      <c r="O1632" t="n">
        <v>-0.34</v>
      </c>
      <c r="P1632" t="n">
        <v>-0.54</v>
      </c>
      <c r="Q1632" t="n">
        <v>-0.23</v>
      </c>
      <c r="R1632" t="n">
        <v>-0.26</v>
      </c>
      <c r="T1632" t="n">
        <v>-0.44</v>
      </c>
      <c r="U1632" t="n">
        <v>-0.17</v>
      </c>
      <c r="V1632" t="n">
        <v>-0.1</v>
      </c>
      <c r="W1632" t="n">
        <v>-0.45</v>
      </c>
      <c r="Y1632" t="n">
        <v>-0.29</v>
      </c>
      <c r="Z1632" t="n">
        <v>-0.21</v>
      </c>
      <c r="AA1632" t="n">
        <v>-0.32</v>
      </c>
      <c r="AB1632" t="n">
        <v>-0.17</v>
      </c>
      <c r="AD1632" t="n">
        <v>-0.29</v>
      </c>
    </row>
    <row r="1633">
      <c r="A1633" t="inlineStr">
        <is>
          <t>Aircraft fuel and related taxes</t>
        </is>
      </c>
      <c r="C1633" t="inlineStr">
        <is>
          <t>Actual</t>
        </is>
      </c>
      <c r="D1633" t="inlineStr">
        <is>
          <t>QQQQ</t>
        </is>
      </c>
      <c r="K1633" t="n">
        <v>-4.77</v>
      </c>
      <c r="L1633" t="n">
        <v>-4.64</v>
      </c>
      <c r="M1633" t="n">
        <v>-4.57</v>
      </c>
      <c r="O1633" t="n">
        <v>-4.46</v>
      </c>
      <c r="P1633" t="n">
        <v>-2.76</v>
      </c>
      <c r="Q1633" t="n">
        <v>-2.86</v>
      </c>
      <c r="R1633" t="n">
        <v>-2.51</v>
      </c>
      <c r="T1633" t="n">
        <v>-2.6</v>
      </c>
      <c r="U1633" t="n">
        <v>-1.79</v>
      </c>
      <c r="V1633" t="n">
        <v>-2.1</v>
      </c>
      <c r="W1633" t="n">
        <v>-2.18</v>
      </c>
      <c r="Y1633" t="n">
        <v>-2.1</v>
      </c>
      <c r="Z1633" t="n">
        <v>-2.48</v>
      </c>
      <c r="AA1633" t="n">
        <v>-2.38</v>
      </c>
      <c r="AB1633" t="n">
        <v>-2.43</v>
      </c>
      <c r="AD1633" t="n">
        <v>-2.51</v>
      </c>
    </row>
    <row r="1634">
      <c r="A1634" t="inlineStr">
        <is>
          <t>Mainline operating expenses per ASM excluding special items and aircraft fuel and related taxes</t>
        </is>
      </c>
      <c r="C1634" t="inlineStr">
        <is>
          <t>Actual</t>
        </is>
      </c>
      <c r="D1634" t="inlineStr">
        <is>
          <t>QQQQ</t>
        </is>
      </c>
      <c r="K1634" t="n">
        <v>8.970000000000001</v>
      </c>
      <c r="L1634" t="n">
        <v>8.550000000000001</v>
      </c>
      <c r="M1634" t="n">
        <v>8.35</v>
      </c>
      <c r="O1634" t="n">
        <v>8.630000000000001</v>
      </c>
      <c r="P1634" t="n">
        <v>9.49</v>
      </c>
      <c r="Q1634" t="n">
        <v>8.77</v>
      </c>
      <c r="R1634" t="n">
        <v>8.56</v>
      </c>
      <c r="T1634" t="n">
        <v>8.99</v>
      </c>
      <c r="U1634" t="n">
        <v>9.619999999999999</v>
      </c>
      <c r="V1634" t="n">
        <v>9.119999999999999</v>
      </c>
      <c r="W1634" t="n">
        <v>9.32</v>
      </c>
      <c r="Y1634" t="n">
        <v>9.539999999999999</v>
      </c>
      <c r="Z1634" t="n">
        <v>10.48</v>
      </c>
      <c r="AA1634" t="n">
        <v>9.82</v>
      </c>
      <c r="AB1634" t="n">
        <v>9.77</v>
      </c>
      <c r="AD1634" t="n">
        <v>10.16</v>
      </c>
    </row>
    <row r="1635">
      <c r="A1635" t="inlineStr">
        <is>
          <t>Mainline operating expenses per ASM excluding special items and aircraft fuel and related taxes-c</t>
        </is>
      </c>
      <c r="I1635">
        <f>I1628+SUM(I1632:I1633)</f>
        <v/>
      </c>
      <c r="K1635">
        <f>K1628+SUM(K1632:K1633)</f>
        <v/>
      </c>
      <c r="L1635">
        <f>L1628+SUM(L1632:L1633)</f>
        <v/>
      </c>
      <c r="M1635">
        <f>M1628+SUM(M1632:M1633)</f>
        <v/>
      </c>
      <c r="N1635">
        <f>N1628+SUM(N1632:N1633)</f>
        <v/>
      </c>
      <c r="O1635">
        <f>O1628+SUM(O1632:O1633)</f>
        <v/>
      </c>
      <c r="P1635">
        <f>P1628+SUM(P1632:P1633)</f>
        <v/>
      </c>
      <c r="Q1635">
        <f>Q1628+SUM(Q1632:Q1633)</f>
        <v/>
      </c>
      <c r="R1635">
        <f>R1628+SUM(R1632:R1633)</f>
        <v/>
      </c>
      <c r="S1635">
        <f>S1628+SUM(S1632:S1633)</f>
        <v/>
      </c>
      <c r="T1635">
        <f>T1628+SUM(T1632:T1633)</f>
        <v/>
      </c>
      <c r="U1635">
        <f>U1628+SUM(U1632:U1633)</f>
        <v/>
      </c>
      <c r="V1635">
        <f>V1628+SUM(V1632:V1633)</f>
        <v/>
      </c>
      <c r="W1635">
        <f>W1628+SUM(W1632:W1633)</f>
        <v/>
      </c>
      <c r="X1635">
        <f>X1628+SUM(X1632:X1633)</f>
        <v/>
      </c>
      <c r="Y1635">
        <f>Y1628+SUM(Y1632:Y1633)</f>
        <v/>
      </c>
      <c r="Z1635">
        <f>Z1628+SUM(Z1632:Z1633)</f>
        <v/>
      </c>
      <c r="AA1635">
        <f>AA1628+SUM(AA1632:AA1633)</f>
        <v/>
      </c>
      <c r="AB1635">
        <f>AB1628+SUM(AB1632:AB1633)</f>
        <v/>
      </c>
      <c r="AC1635">
        <f>AC1628+SUM(AC1632:AC1633)</f>
        <v/>
      </c>
      <c r="AD1635">
        <f>AD1628+SUM(AD1632:AD1633)</f>
        <v/>
      </c>
      <c r="AH1635">
        <f>AH1628+SUM(AH1632:AH1633)</f>
        <v/>
      </c>
      <c r="AM1635">
        <f>AM1628+SUM(AM1632:AM1633)</f>
        <v/>
      </c>
      <c r="AR1635">
        <f>AR1628+SUM(AR1632:AR1633)</f>
        <v/>
      </c>
      <c r="AV1635">
        <f>AV1628+SUM(AV1632:AV1633)</f>
        <v/>
      </c>
    </row>
    <row r="1636">
      <c r="A1636" t="inlineStr">
        <is>
          <t>Sum check</t>
        </is>
      </c>
      <c r="I1636">
        <f>I1634-I1635</f>
        <v/>
      </c>
      <c r="K1636">
        <f>K1634-K1635</f>
        <v/>
      </c>
      <c r="L1636">
        <f>L1634-L1635</f>
        <v/>
      </c>
      <c r="M1636">
        <f>M1634-M1635</f>
        <v/>
      </c>
      <c r="N1636">
        <f>N1634-N1635</f>
        <v/>
      </c>
      <c r="O1636">
        <f>O1634-O1635</f>
        <v/>
      </c>
      <c r="P1636">
        <f>P1634-P1635</f>
        <v/>
      </c>
      <c r="Q1636">
        <f>Q1634-Q1635</f>
        <v/>
      </c>
      <c r="R1636">
        <f>R1634-R1635</f>
        <v/>
      </c>
      <c r="S1636">
        <f>S1634-S1635</f>
        <v/>
      </c>
      <c r="T1636">
        <f>T1634-T1635</f>
        <v/>
      </c>
      <c r="U1636">
        <f>U1634-U1635</f>
        <v/>
      </c>
      <c r="V1636">
        <f>V1634-V1635</f>
        <v/>
      </c>
      <c r="W1636">
        <f>W1634-W1635</f>
        <v/>
      </c>
      <c r="X1636">
        <f>X1634-X1635</f>
        <v/>
      </c>
      <c r="Y1636">
        <f>Y1634-Y1635</f>
        <v/>
      </c>
      <c r="Z1636">
        <f>Z1634-Z1635</f>
        <v/>
      </c>
      <c r="AA1636">
        <f>AA1634-AA1635</f>
        <v/>
      </c>
      <c r="AB1636">
        <f>AB1634-AB1635</f>
        <v/>
      </c>
      <c r="AC1636">
        <f>AC1634-AC1635</f>
        <v/>
      </c>
      <c r="AD1636">
        <f>AD1634-AD1635</f>
        <v/>
      </c>
      <c r="AH1636">
        <f>AH1634-AH1635</f>
        <v/>
      </c>
      <c r="AM1636">
        <f>AM1634-AM1635</f>
        <v/>
      </c>
      <c r="AR1636">
        <f>AR1634-AR1635</f>
        <v/>
      </c>
      <c r="AV1636">
        <f>AV1634-AV1635</f>
        <v/>
      </c>
    </row>
    <row r="1638">
      <c r="A1638" t="inlineStr">
        <is>
          <t>Total CASM and our total CASM excluding special items and fuel</t>
        </is>
      </c>
    </row>
    <row r="1639">
      <c r="A1639" t="inlineStr">
        <is>
          <t>Total CASM:</t>
        </is>
      </c>
    </row>
    <row r="1640">
      <c r="A1640" t="inlineStr">
        <is>
          <t>Aircraft fuel and related taxes</t>
        </is>
      </c>
      <c r="C1640" t="inlineStr">
        <is>
          <t>Actual</t>
        </is>
      </c>
      <c r="D1640" t="inlineStr">
        <is>
          <t>QQQQ</t>
        </is>
      </c>
      <c r="Z1640" t="n">
        <v>2.18</v>
      </c>
      <c r="AA1640" t="n">
        <v>2.1</v>
      </c>
      <c r="AB1640" t="n">
        <v>2.15</v>
      </c>
      <c r="AD1640" t="n">
        <v>2.22</v>
      </c>
      <c r="AE1640" t="n">
        <v>2.68</v>
      </c>
      <c r="AF1640" t="n">
        <v>2.89</v>
      </c>
      <c r="AG1640" t="n">
        <v>2.98</v>
      </c>
      <c r="AI1640" t="n">
        <v>2.86</v>
      </c>
      <c r="AJ1640" t="n">
        <v>2.59</v>
      </c>
      <c r="AK1640" t="n">
        <v>2.76</v>
      </c>
      <c r="AL1640" t="n">
        <v>2.62</v>
      </c>
      <c r="AN1640" t="n">
        <v>2.64</v>
      </c>
      <c r="AO1640" t="n">
        <v>2.25</v>
      </c>
    </row>
    <row r="1641">
      <c r="A1641" t="inlineStr">
        <is>
          <t>Salaries wages and benefits</t>
        </is>
      </c>
      <c r="C1641" t="inlineStr">
        <is>
          <t>Actual</t>
        </is>
      </c>
      <c r="D1641" t="inlineStr">
        <is>
          <t>QQQQ</t>
        </is>
      </c>
      <c r="Z1641" t="n">
        <v>4.44</v>
      </c>
      <c r="AA1641" t="n">
        <v>4.23</v>
      </c>
      <c r="AB1641" t="n">
        <v>4.15</v>
      </c>
      <c r="AD1641" t="n">
        <v>4.32</v>
      </c>
      <c r="AE1641" t="n">
        <v>4.58</v>
      </c>
      <c r="AF1641" t="n">
        <v>4.24</v>
      </c>
      <c r="AG1641" t="n">
        <v>4.17</v>
      </c>
      <c r="AI1641" t="n">
        <v>4.34</v>
      </c>
      <c r="AJ1641" t="n">
        <v>4.64</v>
      </c>
      <c r="AK1641" t="n">
        <v>4.42</v>
      </c>
      <c r="AL1641" t="n">
        <v>4.25</v>
      </c>
      <c r="AN1641" t="n">
        <v>4.42</v>
      </c>
      <c r="AO1641" t="n">
        <v>5.06</v>
      </c>
    </row>
    <row r="1642">
      <c r="A1642" t="inlineStr">
        <is>
          <t>Maintenance materials and repairs</t>
        </is>
      </c>
      <c r="C1642" t="inlineStr">
        <is>
          <t>Actual</t>
        </is>
      </c>
      <c r="D1642" t="inlineStr">
        <is>
          <t>QQQQ</t>
        </is>
      </c>
      <c r="Z1642" t="n">
        <v>0.76</v>
      </c>
      <c r="AA1642" t="n">
        <v>0.6899999999999999</v>
      </c>
      <c r="AB1642" t="n">
        <v>0.67</v>
      </c>
      <c r="AD1642" t="n">
        <v>0.71</v>
      </c>
      <c r="AE1642" t="n">
        <v>0.71</v>
      </c>
      <c r="AF1642" t="n">
        <v>0.6899999999999999</v>
      </c>
      <c r="AG1642" t="n">
        <v>0.7</v>
      </c>
      <c r="AI1642" t="n">
        <v>0.73</v>
      </c>
      <c r="AJ1642" t="n">
        <v>0.84</v>
      </c>
      <c r="AK1642" t="n">
        <v>0.8</v>
      </c>
      <c r="AL1642" t="n">
        <v>0.8</v>
      </c>
      <c r="AN1642" t="n">
        <v>0.83</v>
      </c>
      <c r="AO1642" t="n">
        <v>1.01</v>
      </c>
    </row>
    <row r="1643">
      <c r="A1643" t="inlineStr">
        <is>
          <t>Other rent and landing fees</t>
        </is>
      </c>
      <c r="C1643" t="inlineStr">
        <is>
          <t>Actual</t>
        </is>
      </c>
      <c r="D1643" t="inlineStr">
        <is>
          <t>QQQQ</t>
        </is>
      </c>
      <c r="Z1643" t="n">
        <v>0.68</v>
      </c>
      <c r="AA1643" t="n">
        <v>0.63</v>
      </c>
      <c r="AB1643" t="n">
        <v>0.64</v>
      </c>
      <c r="AD1643" t="n">
        <v>0.65</v>
      </c>
      <c r="AE1643" t="n">
        <v>0.7</v>
      </c>
      <c r="AF1643" t="n">
        <v>0.67</v>
      </c>
      <c r="AG1643" t="n">
        <v>0.66</v>
      </c>
      <c r="AI1643" t="n">
        <v>0.67</v>
      </c>
      <c r="AJ1643" t="n">
        <v>0.75</v>
      </c>
      <c r="AK1643" t="n">
        <v>0.74</v>
      </c>
      <c r="AL1643" t="n">
        <v>0.7</v>
      </c>
      <c r="AN1643" t="n">
        <v>0.72</v>
      </c>
      <c r="AO1643" t="n">
        <v>0.75</v>
      </c>
    </row>
    <row r="1644">
      <c r="A1644" t="inlineStr">
        <is>
          <t>Aircraft rent</t>
        </is>
      </c>
      <c r="C1644" t="inlineStr">
        <is>
          <t>Actual</t>
        </is>
      </c>
      <c r="D1644" t="inlineStr">
        <is>
          <t>QQQQ</t>
        </is>
      </c>
      <c r="Z1644" t="n">
        <v>0.46</v>
      </c>
      <c r="AA1644" t="n">
        <v>0.41</v>
      </c>
      <c r="AB1644" t="n">
        <v>0.42</v>
      </c>
      <c r="AD1644" t="n">
        <v>0.43</v>
      </c>
      <c r="AE1644" t="n">
        <v>0.46</v>
      </c>
      <c r="AF1644" t="n">
        <v>0.42</v>
      </c>
      <c r="AG1644" t="n">
        <v>0.42</v>
      </c>
      <c r="AI1644" t="n">
        <v>0.45</v>
      </c>
      <c r="AJ1644" t="n">
        <v>0.49</v>
      </c>
      <c r="AK1644" t="n">
        <v>0.46</v>
      </c>
      <c r="AL1644" t="n">
        <v>0.44</v>
      </c>
      <c r="AN1644" t="n">
        <v>0.47</v>
      </c>
      <c r="AO1644" t="n">
        <v>0.54</v>
      </c>
    </row>
    <row r="1645">
      <c r="A1645" t="inlineStr">
        <is>
          <t>Selling expenses</t>
        </is>
      </c>
      <c r="C1645" t="inlineStr">
        <is>
          <t>Actual</t>
        </is>
      </c>
      <c r="D1645" t="inlineStr">
        <is>
          <t>QQQQ</t>
        </is>
      </c>
      <c r="Z1645" t="n">
        <v>0.49</v>
      </c>
      <c r="AA1645" t="n">
        <v>0.52</v>
      </c>
      <c r="AB1645" t="n">
        <v>0.55</v>
      </c>
      <c r="AD1645" t="n">
        <v>0.53</v>
      </c>
      <c r="AE1645" t="n">
        <v>0.54</v>
      </c>
      <c r="AF1645" t="n">
        <v>0.53</v>
      </c>
      <c r="AG1645" t="n">
        <v>0.53</v>
      </c>
      <c r="AI1645" t="n">
        <v>0.54</v>
      </c>
      <c r="AJ1645" t="n">
        <v>0.5600000000000001</v>
      </c>
      <c r="AK1645" t="n">
        <v>0.55</v>
      </c>
      <c r="AL1645" t="n">
        <v>0.5600000000000001</v>
      </c>
      <c r="AN1645" t="n">
        <v>0.5600000000000001</v>
      </c>
      <c r="AO1645" t="n">
        <v>0.49</v>
      </c>
    </row>
    <row r="1646">
      <c r="A1646" t="inlineStr">
        <is>
          <t>Depreciation and amortization</t>
        </is>
      </c>
      <c r="C1646" t="inlineStr">
        <is>
          <t>Actual</t>
        </is>
      </c>
      <c r="D1646" t="inlineStr">
        <is>
          <t>QQQQ</t>
        </is>
      </c>
      <c r="Z1646" t="n">
        <v>0.63</v>
      </c>
      <c r="AA1646" t="n">
        <v>0.58</v>
      </c>
      <c r="AB1646" t="n">
        <v>0.59</v>
      </c>
      <c r="AD1646" t="n">
        <v>0.62</v>
      </c>
      <c r="AE1646" t="n">
        <v>0.68</v>
      </c>
      <c r="AF1646" t="n">
        <v>0.63</v>
      </c>
      <c r="AG1646" t="n">
        <v>0.63</v>
      </c>
      <c r="AI1646" t="n">
        <v>0.65</v>
      </c>
      <c r="AJ1646" t="n">
        <v>0.72</v>
      </c>
      <c r="AK1646" t="n">
        <v>0.68</v>
      </c>
      <c r="AL1646" t="n">
        <v>0.66</v>
      </c>
      <c r="AN1646" t="n">
        <v>0.7</v>
      </c>
      <c r="AO1646" t="n">
        <v>0.9</v>
      </c>
    </row>
    <row r="1647">
      <c r="A1647" t="inlineStr">
        <is>
          <t>Mainline operating special items, net</t>
        </is>
      </c>
      <c r="C1647" t="inlineStr">
        <is>
          <t>Actual</t>
        </is>
      </c>
      <c r="D1647" t="inlineStr">
        <is>
          <t>QQQQ</t>
        </is>
      </c>
      <c r="Z1647" t="n">
        <v>0.18</v>
      </c>
      <c r="AA1647" t="n">
        <v>0.28</v>
      </c>
      <c r="AB1647" t="n">
        <v>0.15</v>
      </c>
      <c r="AD1647" t="n">
        <v>0.26</v>
      </c>
      <c r="AE1647" t="n">
        <v>0.3</v>
      </c>
      <c r="AF1647" t="n">
        <v>0.21</v>
      </c>
      <c r="AG1647" t="n">
        <v>0.29</v>
      </c>
      <c r="AI1647" t="n">
        <v>0.28</v>
      </c>
      <c r="AJ1647" t="n">
        <v>0.21</v>
      </c>
      <c r="AK1647" t="n">
        <v>0.17</v>
      </c>
      <c r="AL1647" t="n">
        <v>0.3</v>
      </c>
      <c r="AN1647" t="n">
        <v>0.22</v>
      </c>
      <c r="AO1647" t="n">
        <v>1.82</v>
      </c>
    </row>
    <row r="1648">
      <c r="A1648" t="inlineStr">
        <is>
          <t>Other</t>
        </is>
      </c>
      <c r="C1648" t="inlineStr">
        <is>
          <t>Actual</t>
        </is>
      </c>
      <c r="D1648" t="inlineStr">
        <is>
          <t>QQQQ</t>
        </is>
      </c>
      <c r="Z1648" t="n">
        <v>1.83</v>
      </c>
      <c r="AA1648" t="n">
        <v>1.71</v>
      </c>
      <c r="AB1648" t="n">
        <v>1.71</v>
      </c>
      <c r="AD1648" t="n">
        <v>1.78</v>
      </c>
      <c r="AE1648" t="n">
        <v>1.92</v>
      </c>
      <c r="AF1648" t="n">
        <v>1.82</v>
      </c>
      <c r="AG1648" t="n">
        <v>1.73</v>
      </c>
      <c r="AI1648" t="n">
        <v>1.8</v>
      </c>
      <c r="AJ1648" t="n">
        <v>1.88</v>
      </c>
      <c r="AK1648" t="n">
        <v>1.76</v>
      </c>
      <c r="AL1648" t="n">
        <v>1.76</v>
      </c>
      <c r="AN1648" t="n">
        <v>1.78</v>
      </c>
      <c r="AO1648" t="n">
        <v>1.89</v>
      </c>
    </row>
    <row r="1649">
      <c r="A1649" t="inlineStr">
        <is>
          <t>Regional expenses</t>
        </is>
      </c>
    </row>
    <row r="1650">
      <c r="A1650" t="inlineStr">
        <is>
          <t>Aircraft fuel and related taxes</t>
        </is>
      </c>
      <c r="C1650" t="inlineStr">
        <is>
          <t>Actual</t>
        </is>
      </c>
      <c r="D1650" t="inlineStr">
        <is>
          <t>QQQQ</t>
        </is>
      </c>
      <c r="Z1650" t="n">
        <v>0.49</v>
      </c>
      <c r="AA1650" t="n">
        <v>0.46</v>
      </c>
      <c r="AB1650" t="n">
        <v>0.48</v>
      </c>
      <c r="AD1650" t="n">
        <v>0.5</v>
      </c>
      <c r="AE1650" t="n">
        <v>0.6</v>
      </c>
      <c r="AF1650" t="n">
        <v>0.64</v>
      </c>
      <c r="AG1650" t="n">
        <v>0.67</v>
      </c>
      <c r="AI1650" t="n">
        <v>0.65</v>
      </c>
      <c r="AJ1650" t="n">
        <v>0.63</v>
      </c>
      <c r="AK1650" t="n">
        <v>0.67</v>
      </c>
      <c r="AL1650" t="n">
        <v>0.64</v>
      </c>
      <c r="AN1650" t="n">
        <v>0.66</v>
      </c>
      <c r="AO1650" t="n">
        <v>0.63</v>
      </c>
    </row>
    <row r="1651">
      <c r="A1651" t="inlineStr">
        <is>
          <t>Other</t>
        </is>
      </c>
      <c r="C1651" t="inlineStr">
        <is>
          <t>Actual</t>
        </is>
      </c>
      <c r="D1651" t="inlineStr">
        <is>
          <t>QQQQ</t>
        </is>
      </c>
      <c r="Z1651" t="n">
        <v>1.95</v>
      </c>
      <c r="AA1651" t="n">
        <v>1.8</v>
      </c>
      <c r="AB1651" t="n">
        <v>1.78</v>
      </c>
      <c r="AD1651" t="n">
        <v>1.87</v>
      </c>
      <c r="AE1651" t="n">
        <v>1.97</v>
      </c>
      <c r="AF1651" t="n">
        <v>1.82</v>
      </c>
      <c r="AG1651" t="n">
        <v>1.77</v>
      </c>
      <c r="AI1651" t="n">
        <v>1.88</v>
      </c>
      <c r="AJ1651" t="n">
        <v>2.01</v>
      </c>
      <c r="AK1651" t="n">
        <v>1.93</v>
      </c>
      <c r="AL1651" t="n">
        <v>1.91</v>
      </c>
      <c r="AN1651" t="n">
        <v>1.98</v>
      </c>
      <c r="AO1651" t="n">
        <v>2.47</v>
      </c>
    </row>
    <row r="1652">
      <c r="A1652" t="inlineStr">
        <is>
          <t>Total CASM</t>
        </is>
      </c>
      <c r="C1652" t="inlineStr">
        <is>
          <t>Actual</t>
        </is>
      </c>
      <c r="D1652" t="inlineStr">
        <is>
          <t>QQQQ</t>
        </is>
      </c>
      <c r="Z1652" t="n">
        <v>14.12</v>
      </c>
      <c r="AA1652" t="n">
        <v>13.42</v>
      </c>
      <c r="AB1652" t="n">
        <v>13.29</v>
      </c>
      <c r="AD1652" t="n">
        <v>13.88</v>
      </c>
      <c r="AE1652" t="n">
        <v>15.15</v>
      </c>
      <c r="AF1652" t="n">
        <v>14.56</v>
      </c>
      <c r="AG1652" t="n">
        <v>14.54</v>
      </c>
      <c r="AI1652" t="n">
        <v>14.85</v>
      </c>
      <c r="AJ1652" t="n">
        <v>15.31</v>
      </c>
      <c r="AK1652" t="n">
        <v>14.94</v>
      </c>
      <c r="AL1652" t="n">
        <v>14.64</v>
      </c>
      <c r="AN1652" t="n">
        <v>14.98</v>
      </c>
      <c r="AO1652" t="n">
        <v>17.82</v>
      </c>
    </row>
    <row r="1653">
      <c r="A1653" t="inlineStr">
        <is>
          <t>Total CASM-c</t>
        </is>
      </c>
      <c r="I1653">
        <f>SUM(I1640:I1648,I1650:I1651)</f>
        <v/>
      </c>
      <c r="N1653">
        <f>SUM(N1640:N1648,N1650:N1651)</f>
        <v/>
      </c>
      <c r="S1653">
        <f>SUM(S1640:S1648,S1650:S1651)</f>
        <v/>
      </c>
      <c r="X1653">
        <f>SUM(X1640:X1648,X1650:X1651)</f>
        <v/>
      </c>
      <c r="Z1653">
        <f>SUM(Z1640:Z1648,Z1650:Z1651)</f>
        <v/>
      </c>
      <c r="AA1653">
        <f>SUM(AA1640:AA1648,AA1650:AA1651)</f>
        <v/>
      </c>
      <c r="AB1653">
        <f>SUM(AB1640:AB1648,AB1650:AB1651)</f>
        <v/>
      </c>
      <c r="AC1653">
        <f>SUM(AC1640:AC1648,AC1650:AC1651)</f>
        <v/>
      </c>
      <c r="AD1653">
        <f>SUM(AD1640:AD1648,AD1650:AD1651)</f>
        <v/>
      </c>
      <c r="AE1653">
        <f>SUM(AE1640:AE1648,AE1650:AE1651)</f>
        <v/>
      </c>
      <c r="AF1653">
        <f>SUM(AF1640:AF1648,AF1650:AF1651)</f>
        <v/>
      </c>
      <c r="AG1653">
        <f>SUM(AG1640:AG1648,AG1650:AG1651)</f>
        <v/>
      </c>
      <c r="AH1653">
        <f>SUM(AH1640:AH1648,AH1650:AH1651)</f>
        <v/>
      </c>
      <c r="AI1653">
        <f>SUM(AI1640:AI1648,AI1650:AI1651)</f>
        <v/>
      </c>
      <c r="AJ1653">
        <f>SUM(AJ1640:AJ1648,AJ1650:AJ1651)</f>
        <v/>
      </c>
      <c r="AK1653">
        <f>SUM(AK1640:AK1648,AK1650:AK1651)</f>
        <v/>
      </c>
      <c r="AL1653">
        <f>SUM(AL1640:AL1648,AL1650:AL1651)</f>
        <v/>
      </c>
      <c r="AM1653">
        <f>SUM(AM1640:AM1648,AM1650:AM1651)</f>
        <v/>
      </c>
      <c r="AN1653">
        <f>SUM(AN1640:AN1648,AN1650:AN1651)</f>
        <v/>
      </c>
      <c r="AO1653">
        <f>SUM(AO1640:AO1648,AO1650:AO1651)</f>
        <v/>
      </c>
      <c r="AR1653">
        <f>SUM(AR1640:AR1648,AR1650:AR1651)</f>
        <v/>
      </c>
      <c r="AV1653">
        <f>SUM(AV1640:AV1648,AV1650:AV1651)</f>
        <v/>
      </c>
    </row>
    <row r="1654">
      <c r="A1654" t="inlineStr">
        <is>
          <t>Sum check</t>
        </is>
      </c>
      <c r="I1654">
        <f>I1652-I1653</f>
        <v/>
      </c>
      <c r="N1654">
        <f>N1652-N1653</f>
        <v/>
      </c>
      <c r="S1654">
        <f>S1652-S1653</f>
        <v/>
      </c>
      <c r="X1654">
        <f>X1652-X1653</f>
        <v/>
      </c>
      <c r="Z1654">
        <f>Z1652-Z1653</f>
        <v/>
      </c>
      <c r="AA1654">
        <f>AA1652-AA1653</f>
        <v/>
      </c>
      <c r="AB1654">
        <f>AB1652-AB1653</f>
        <v/>
      </c>
      <c r="AC1654">
        <f>AC1652-AC1653</f>
        <v/>
      </c>
      <c r="AD1654">
        <f>AD1652-AD1653</f>
        <v/>
      </c>
      <c r="AE1654">
        <f>AE1652-AE1653</f>
        <v/>
      </c>
      <c r="AF1654">
        <f>AF1652-AF1653</f>
        <v/>
      </c>
      <c r="AG1654">
        <f>AG1652-AG1653</f>
        <v/>
      </c>
      <c r="AH1654">
        <f>AH1652-AH1653</f>
        <v/>
      </c>
      <c r="AI1654">
        <f>AI1652-AI1653</f>
        <v/>
      </c>
      <c r="AJ1654">
        <f>AJ1652-AJ1653</f>
        <v/>
      </c>
      <c r="AK1654">
        <f>AK1652-AK1653</f>
        <v/>
      </c>
      <c r="AL1654">
        <f>AL1652-AL1653</f>
        <v/>
      </c>
      <c r="AM1654">
        <f>AM1652-AM1653</f>
        <v/>
      </c>
      <c r="AN1654">
        <f>AN1652-AN1653</f>
        <v/>
      </c>
      <c r="AO1654">
        <f>AO1652-AO1653</f>
        <v/>
      </c>
      <c r="AR1654">
        <f>AR1652-AR1653</f>
        <v/>
      </c>
      <c r="AV1654">
        <f>AV1652-AV1653</f>
        <v/>
      </c>
    </row>
    <row r="1656">
      <c r="A1656" t="inlineStr">
        <is>
          <t>Special items, net:</t>
        </is>
      </c>
    </row>
    <row r="1657">
      <c r="A1657" t="inlineStr">
        <is>
          <t>Mainline operating special items, net</t>
        </is>
      </c>
      <c r="C1657" t="inlineStr">
        <is>
          <t>Actual</t>
        </is>
      </c>
      <c r="D1657" t="inlineStr">
        <is>
          <t>QQQQ</t>
        </is>
      </c>
      <c r="Z1657" t="n">
        <v>-0.18</v>
      </c>
      <c r="AA1657" t="n">
        <v>-0.28</v>
      </c>
      <c r="AB1657" t="n">
        <v>-0.15</v>
      </c>
      <c r="AD1657" t="n">
        <v>-0.26</v>
      </c>
      <c r="AE1657" t="n">
        <v>-0.3</v>
      </c>
      <c r="AF1657" t="n">
        <v>-0.21</v>
      </c>
      <c r="AG1657" t="n">
        <v>-0.29</v>
      </c>
      <c r="AI1657" t="n">
        <v>-0.28</v>
      </c>
      <c r="AJ1657" t="n">
        <v>-0.21</v>
      </c>
      <c r="AK1657" t="n">
        <v>-0.17</v>
      </c>
      <c r="AL1657" t="n">
        <v>-0.3</v>
      </c>
      <c r="AN1657" t="n">
        <v>-0.22</v>
      </c>
      <c r="AO1657" t="n">
        <v>-1.82</v>
      </c>
    </row>
    <row r="1658">
      <c r="A1658" t="inlineStr">
        <is>
          <t>Regional operating special items, net</t>
        </is>
      </c>
      <c r="C1658" t="inlineStr">
        <is>
          <t>Actual</t>
        </is>
      </c>
      <c r="D1658" t="inlineStr">
        <is>
          <t>QQQQ</t>
        </is>
      </c>
      <c r="AB1658" t="n">
        <v>0.01</v>
      </c>
      <c r="AD1658" t="n">
        <v>-0.01</v>
      </c>
      <c r="AL1658" t="n">
        <v>-0.01</v>
      </c>
      <c r="AO1658" t="n">
        <v>-0.15</v>
      </c>
    </row>
    <row r="1659">
      <c r="A1659" t="inlineStr">
        <is>
          <t>Aircraft fuel and related taxes mainline</t>
        </is>
      </c>
      <c r="C1659" t="inlineStr">
        <is>
          <t>Actual</t>
        </is>
      </c>
      <c r="D1659" t="inlineStr">
        <is>
          <t>QQQQ</t>
        </is>
      </c>
      <c r="Z1659" t="n">
        <v>-2.18</v>
      </c>
      <c r="AA1659" t="n">
        <v>-2.1</v>
      </c>
      <c r="AB1659" t="n">
        <v>-2.15</v>
      </c>
      <c r="AD1659" t="n">
        <v>-2.22</v>
      </c>
      <c r="AE1659" t="n">
        <v>-2.68</v>
      </c>
      <c r="AF1659" t="n">
        <v>-2.89</v>
      </c>
      <c r="AG1659" t="n">
        <v>-2.98</v>
      </c>
      <c r="AI1659" t="n">
        <v>-2.86</v>
      </c>
      <c r="AJ1659" t="n">
        <v>-2.59</v>
      </c>
      <c r="AK1659" t="n">
        <v>-2.76</v>
      </c>
      <c r="AL1659" t="n">
        <v>-2.62</v>
      </c>
      <c r="AN1659" t="n">
        <v>-2.64</v>
      </c>
      <c r="AO1659" t="n">
        <v>-2.25</v>
      </c>
    </row>
    <row r="1660">
      <c r="A1660" t="inlineStr">
        <is>
          <t>Aircraft fuel and related taxes regional</t>
        </is>
      </c>
      <c r="C1660" t="inlineStr">
        <is>
          <t>Actual</t>
        </is>
      </c>
      <c r="D1660" t="inlineStr">
        <is>
          <t>QQQQ</t>
        </is>
      </c>
      <c r="Z1660" t="n">
        <v>-0.49</v>
      </c>
      <c r="AA1660" t="n">
        <v>-0.46</v>
      </c>
      <c r="AB1660" t="n">
        <v>-0.48</v>
      </c>
      <c r="AD1660" t="n">
        <v>-0.5</v>
      </c>
      <c r="AE1660" t="n">
        <v>-0.6</v>
      </c>
      <c r="AF1660" t="n">
        <v>-0.64</v>
      </c>
      <c r="AG1660" t="n">
        <v>-0.67</v>
      </c>
      <c r="AI1660" t="n">
        <v>-0.65</v>
      </c>
      <c r="AJ1660" t="n">
        <v>-0.63</v>
      </c>
      <c r="AK1660" t="n">
        <v>-0.67</v>
      </c>
      <c r="AL1660" t="n">
        <v>-0.64</v>
      </c>
      <c r="AN1660" t="n">
        <v>-0.66</v>
      </c>
      <c r="AO1660" t="n">
        <v>-0.63</v>
      </c>
    </row>
    <row r="1661">
      <c r="A1661" t="inlineStr">
        <is>
          <t>Total CASM excluding special items and fuel</t>
        </is>
      </c>
      <c r="C1661" t="inlineStr">
        <is>
          <t>Actual</t>
        </is>
      </c>
      <c r="D1661" t="inlineStr">
        <is>
          <t>QQQQ</t>
        </is>
      </c>
      <c r="Z1661" t="n">
        <v>11.25</v>
      </c>
      <c r="AA1661" t="n">
        <v>10.57</v>
      </c>
      <c r="AB1661" t="n">
        <v>10.51</v>
      </c>
      <c r="AD1661" t="n">
        <v>10.9</v>
      </c>
      <c r="AE1661" t="n">
        <v>11.57</v>
      </c>
      <c r="AF1661" t="n">
        <v>10.83</v>
      </c>
      <c r="AG1661" t="n">
        <v>10.6</v>
      </c>
      <c r="AI1661" t="n">
        <v>11.06</v>
      </c>
      <c r="AJ1661" t="n">
        <v>11.88</v>
      </c>
      <c r="AK1661" t="n">
        <v>11.34</v>
      </c>
      <c r="AL1661" t="n">
        <v>11.07</v>
      </c>
      <c r="AN1661" t="n">
        <v>11.46</v>
      </c>
      <c r="AO1661" t="n">
        <v>12.97</v>
      </c>
    </row>
    <row r="1662">
      <c r="A1662" t="inlineStr">
        <is>
          <t>Total CASM excluding special items and fuel-c</t>
        </is>
      </c>
      <c r="I1662">
        <f>SUM(I1657:I1660)+I1652</f>
        <v/>
      </c>
      <c r="N1662">
        <f>SUM(N1657:N1660)+N1652</f>
        <v/>
      </c>
      <c r="S1662">
        <f>SUM(S1657:S1660)+S1652</f>
        <v/>
      </c>
      <c r="X1662">
        <f>SUM(X1657:X1660)+X1652</f>
        <v/>
      </c>
      <c r="Z1662">
        <f>SUM(Z1657:Z1660)+Z1652</f>
        <v/>
      </c>
      <c r="AA1662">
        <f>SUM(AA1657:AA1660)+AA1652</f>
        <v/>
      </c>
      <c r="AB1662">
        <f>SUM(AB1657:AB1660)+AB1652</f>
        <v/>
      </c>
      <c r="AC1662">
        <f>SUM(AC1657:AC1660)+AC1652</f>
        <v/>
      </c>
      <c r="AD1662">
        <f>SUM(AD1657:AD1660)+AD1652</f>
        <v/>
      </c>
      <c r="AE1662">
        <f>SUM(AE1657:AE1660)+AE1652</f>
        <v/>
      </c>
      <c r="AF1662">
        <f>SUM(AF1657:AF1660)+AF1652</f>
        <v/>
      </c>
      <c r="AG1662">
        <f>SUM(AG1657:AG1660)+AG1652</f>
        <v/>
      </c>
      <c r="AH1662">
        <f>SUM(AH1657:AH1660)+AH1652</f>
        <v/>
      </c>
      <c r="AI1662">
        <f>SUM(AI1657:AI1660)+AI1652</f>
        <v/>
      </c>
      <c r="AJ1662">
        <f>SUM(AJ1657:AJ1660)+AJ1652</f>
        <v/>
      </c>
      <c r="AK1662">
        <f>SUM(AK1657:AK1660)+AK1652</f>
        <v/>
      </c>
      <c r="AL1662">
        <f>SUM(AL1657:AL1660)+AL1652</f>
        <v/>
      </c>
      <c r="AM1662">
        <f>SUM(AM1657:AM1660)+AM1652</f>
        <v/>
      </c>
      <c r="AN1662">
        <f>SUM(AN1657:AN1660)+AN1652</f>
        <v/>
      </c>
      <c r="AO1662">
        <f>SUM(AO1657:AO1660)+AO1652</f>
        <v/>
      </c>
      <c r="AR1662">
        <f>SUM(AR1657:AR1660)+AR1652</f>
        <v/>
      </c>
      <c r="AV1662">
        <f>SUM(AV1657:AV1660)+AV1652</f>
        <v/>
      </c>
    </row>
    <row r="1663">
      <c r="A1663" t="inlineStr">
        <is>
          <t>Sum check</t>
        </is>
      </c>
      <c r="I1663">
        <f>I1661-I1662</f>
        <v/>
      </c>
      <c r="N1663">
        <f>N1661-N1662</f>
        <v/>
      </c>
      <c r="S1663">
        <f>S1661-S1662</f>
        <v/>
      </c>
      <c r="X1663">
        <f>X1661-X1662</f>
        <v/>
      </c>
      <c r="Z1663">
        <f>Z1661-Z1662</f>
        <v/>
      </c>
      <c r="AA1663">
        <f>AA1661-AA1662</f>
        <v/>
      </c>
      <c r="AB1663">
        <f>AB1661-AB1662</f>
        <v/>
      </c>
      <c r="AC1663">
        <f>AC1661-AC1662</f>
        <v/>
      </c>
      <c r="AD1663">
        <f>AD1661-AD1662</f>
        <v/>
      </c>
      <c r="AE1663">
        <f>AE1661-AE1662</f>
        <v/>
      </c>
      <c r="AF1663">
        <f>AF1661-AF1662</f>
        <v/>
      </c>
      <c r="AG1663">
        <f>AG1661-AG1662</f>
        <v/>
      </c>
      <c r="AH1663">
        <f>AH1661-AH1662</f>
        <v/>
      </c>
      <c r="AI1663">
        <f>AI1661-AI1662</f>
        <v/>
      </c>
      <c r="AJ1663">
        <f>AJ1661-AJ1662</f>
        <v/>
      </c>
      <c r="AK1663">
        <f>AK1661-AK1662</f>
        <v/>
      </c>
      <c r="AL1663">
        <f>AL1661-AL1662</f>
        <v/>
      </c>
      <c r="AM1663">
        <f>AM1661-AM1662</f>
        <v/>
      </c>
      <c r="AN1663">
        <f>AN1661-AN1662</f>
        <v/>
      </c>
      <c r="AO1663">
        <f>AO1661-AO1662</f>
        <v/>
      </c>
      <c r="AR1663">
        <f>AR1661-AR1662</f>
        <v/>
      </c>
      <c r="AV1663">
        <f>AV1661-AV1662</f>
        <v/>
      </c>
    </row>
    <row r="1665">
      <c r="A1665" t="inlineStr">
        <is>
          <t>Prepayment of term loan (maturity in April 2023)</t>
        </is>
      </c>
      <c r="C1665" t="inlineStr">
        <is>
          <t>Million</t>
        </is>
      </c>
      <c r="D1665" t="inlineStr">
        <is>
          <t>QQQQ</t>
        </is>
      </c>
      <c r="AU1665" t="n">
        <v>950</v>
      </c>
    </row>
    <row r="1667">
      <c r="A1667" t="inlineStr">
        <is>
          <t>Geographical breakdown</t>
        </is>
      </c>
    </row>
    <row r="1668">
      <c r="A1668" t="inlineStr">
        <is>
          <t>Combined mainline revenue statistics by regional entity</t>
        </is>
      </c>
    </row>
    <row r="1669">
      <c r="A1669" t="inlineStr">
        <is>
          <t>American</t>
        </is>
      </c>
    </row>
    <row r="1670">
      <c r="A1670" t="inlineStr">
        <is>
          <t>Domestic</t>
        </is>
      </c>
    </row>
    <row r="1671">
      <c r="A1671" t="inlineStr">
        <is>
          <t xml:space="preserve">Revenue passenger miles </t>
        </is>
      </c>
      <c r="C1671" t="inlineStr">
        <is>
          <t>Million</t>
        </is>
      </c>
      <c r="D1671" t="inlineStr">
        <is>
          <t>QQQQ</t>
        </is>
      </c>
      <c r="I1671" t="n">
        <v>18297</v>
      </c>
      <c r="J1671" t="n">
        <v>75222</v>
      </c>
    </row>
    <row r="1672">
      <c r="A1672" t="inlineStr">
        <is>
          <t>Available seat miles (ASM)</t>
        </is>
      </c>
      <c r="C1672" t="inlineStr">
        <is>
          <t>Million</t>
        </is>
      </c>
      <c r="D1672" t="inlineStr">
        <is>
          <t>QQQQ</t>
        </is>
      </c>
      <c r="I1672" t="n">
        <v>22074</v>
      </c>
      <c r="J1672" t="n">
        <v>89268</v>
      </c>
    </row>
    <row r="1673">
      <c r="A1673" t="inlineStr">
        <is>
          <t>Passenger load factor (%)</t>
        </is>
      </c>
      <c r="C1673" t="inlineStr">
        <is>
          <t>Percent</t>
        </is>
      </c>
      <c r="D1673" t="inlineStr">
        <is>
          <t>QQQQ</t>
        </is>
      </c>
      <c r="I1673" t="n">
        <v>82.90000000000001</v>
      </c>
      <c r="J1673" t="n">
        <v>84.3</v>
      </c>
    </row>
    <row r="1674">
      <c r="A1674" t="inlineStr">
        <is>
          <t>Yield (cents)</t>
        </is>
      </c>
      <c r="C1674" t="inlineStr">
        <is>
          <t>Actual</t>
        </is>
      </c>
      <c r="D1674" t="inlineStr">
        <is>
          <t>QQQQ</t>
        </is>
      </c>
      <c r="I1674" t="n">
        <v>15</v>
      </c>
      <c r="J1674" t="n">
        <v>14.91</v>
      </c>
    </row>
    <row r="1675">
      <c r="A1675" t="inlineStr">
        <is>
          <t>Passenger revenue per ASM (cents)</t>
        </is>
      </c>
      <c r="C1675" t="inlineStr">
        <is>
          <t>Actual</t>
        </is>
      </c>
      <c r="D1675" t="inlineStr">
        <is>
          <t>QQQQ</t>
        </is>
      </c>
      <c r="I1675" t="n">
        <v>12.43</v>
      </c>
      <c r="J1675" t="n">
        <v>12.56</v>
      </c>
    </row>
    <row r="1677">
      <c r="A1677" t="inlineStr">
        <is>
          <t>Latin America</t>
        </is>
      </c>
    </row>
    <row r="1678">
      <c r="A1678" t="inlineStr">
        <is>
          <t xml:space="preserve">Revenue passenger miles </t>
        </is>
      </c>
      <c r="C1678" t="inlineStr">
        <is>
          <t>Million</t>
        </is>
      </c>
      <c r="D1678" t="inlineStr">
        <is>
          <t>QQQQ</t>
        </is>
      </c>
      <c r="I1678" t="n">
        <v>6670</v>
      </c>
      <c r="J1678" t="n">
        <v>26800</v>
      </c>
    </row>
    <row r="1679">
      <c r="A1679" t="inlineStr">
        <is>
          <t>Available seat miles (ASM)</t>
        </is>
      </c>
      <c r="C1679" t="inlineStr">
        <is>
          <t>Million</t>
        </is>
      </c>
      <c r="D1679" t="inlineStr">
        <is>
          <t>QQQQ</t>
        </is>
      </c>
      <c r="I1679" t="n">
        <v>8425</v>
      </c>
      <c r="J1679" t="n">
        <v>33546</v>
      </c>
    </row>
    <row r="1680">
      <c r="A1680" t="inlineStr">
        <is>
          <t>Passenger load factor (%)</t>
        </is>
      </c>
      <c r="C1680" t="inlineStr">
        <is>
          <t>Percent</t>
        </is>
      </c>
      <c r="D1680" t="inlineStr">
        <is>
          <t>QQQQ</t>
        </is>
      </c>
      <c r="I1680" t="n">
        <v>79.2</v>
      </c>
      <c r="J1680" t="n">
        <v>79.90000000000001</v>
      </c>
    </row>
    <row r="1681">
      <c r="A1681" t="inlineStr">
        <is>
          <t>Yield (cents)</t>
        </is>
      </c>
      <c r="C1681" t="inlineStr">
        <is>
          <t>Actual</t>
        </is>
      </c>
      <c r="D1681" t="inlineStr">
        <is>
          <t>QQQQ</t>
        </is>
      </c>
      <c r="I1681" t="n">
        <v>18.5</v>
      </c>
      <c r="J1681" t="n">
        <v>17.69</v>
      </c>
    </row>
    <row r="1682">
      <c r="A1682" t="inlineStr">
        <is>
          <t>Passenger revenue per ASM (cents)</t>
        </is>
      </c>
      <c r="C1682" t="inlineStr">
        <is>
          <t>Actual</t>
        </is>
      </c>
      <c r="D1682" t="inlineStr">
        <is>
          <t>QQQQ</t>
        </is>
      </c>
      <c r="I1682" t="n">
        <v>14.64</v>
      </c>
      <c r="J1682" t="n">
        <v>14.13</v>
      </c>
    </row>
    <row r="1684">
      <c r="A1684" t="inlineStr">
        <is>
          <t>Atlantic</t>
        </is>
      </c>
    </row>
    <row r="1685">
      <c r="A1685" t="inlineStr">
        <is>
          <t xml:space="preserve">Revenue passenger miles </t>
        </is>
      </c>
      <c r="C1685" t="inlineStr">
        <is>
          <t>Million</t>
        </is>
      </c>
      <c r="D1685" t="inlineStr">
        <is>
          <t>QQQQ</t>
        </is>
      </c>
      <c r="I1685" t="n">
        <v>4515</v>
      </c>
      <c r="J1685" t="n">
        <v>18507</v>
      </c>
    </row>
    <row r="1686">
      <c r="A1686" t="inlineStr">
        <is>
          <t>Available seat miles (ASM)</t>
        </is>
      </c>
      <c r="C1686" t="inlineStr">
        <is>
          <t>Million</t>
        </is>
      </c>
      <c r="D1686" t="inlineStr">
        <is>
          <t>QQQQ</t>
        </is>
      </c>
      <c r="I1686" t="n">
        <v>5470</v>
      </c>
      <c r="J1686" t="n">
        <v>22085</v>
      </c>
    </row>
    <row r="1687">
      <c r="A1687" t="inlineStr">
        <is>
          <t>Passenger load factor (%)</t>
        </is>
      </c>
      <c r="C1687" t="inlineStr">
        <is>
          <t>Percent</t>
        </is>
      </c>
      <c r="D1687" t="inlineStr">
        <is>
          <t>QQQQ</t>
        </is>
      </c>
      <c r="I1687" t="n">
        <v>82.5</v>
      </c>
      <c r="J1687" t="n">
        <v>83.8</v>
      </c>
    </row>
    <row r="1688">
      <c r="A1688" t="inlineStr">
        <is>
          <t>Yield (cents)</t>
        </is>
      </c>
      <c r="C1688" t="inlineStr">
        <is>
          <t>Actual</t>
        </is>
      </c>
      <c r="D1688" t="inlineStr">
        <is>
          <t>QQQQ</t>
        </is>
      </c>
      <c r="I1688" t="n">
        <v>14.17</v>
      </c>
      <c r="J1688" t="n">
        <v>14.6</v>
      </c>
    </row>
    <row r="1689">
      <c r="A1689" t="inlineStr">
        <is>
          <t>Passenger revenue per ASM (cents)</t>
        </is>
      </c>
      <c r="C1689" t="inlineStr">
        <is>
          <t>Actual</t>
        </is>
      </c>
      <c r="D1689" t="inlineStr">
        <is>
          <t>QQQQ</t>
        </is>
      </c>
      <c r="I1689" t="n">
        <v>11.69</v>
      </c>
      <c r="J1689" t="n">
        <v>12.23</v>
      </c>
    </row>
    <row r="1691">
      <c r="A1691" t="inlineStr">
        <is>
          <t>Pacific</t>
        </is>
      </c>
    </row>
    <row r="1692">
      <c r="A1692" t="inlineStr">
        <is>
          <t xml:space="preserve">Revenue passenger miles </t>
        </is>
      </c>
      <c r="C1692" t="inlineStr">
        <is>
          <t>Million</t>
        </is>
      </c>
      <c r="D1692" t="inlineStr">
        <is>
          <t>QQQQ</t>
        </is>
      </c>
      <c r="I1692" t="n">
        <v>1863</v>
      </c>
      <c r="J1692" t="n">
        <v>7883</v>
      </c>
    </row>
    <row r="1693">
      <c r="A1693" t="inlineStr">
        <is>
          <t>Available seat miles (ASM)</t>
        </is>
      </c>
      <c r="C1693" t="inlineStr">
        <is>
          <t>Million</t>
        </is>
      </c>
      <c r="D1693" t="inlineStr">
        <is>
          <t>QQQQ</t>
        </is>
      </c>
      <c r="I1693" t="n">
        <v>2332</v>
      </c>
      <c r="J1693" t="n">
        <v>9601</v>
      </c>
    </row>
    <row r="1694">
      <c r="A1694" t="inlineStr">
        <is>
          <t>Passenger load factor (%)</t>
        </is>
      </c>
      <c r="C1694" t="inlineStr">
        <is>
          <t>Percent</t>
        </is>
      </c>
      <c r="D1694" t="inlineStr">
        <is>
          <t>QQQQ</t>
        </is>
      </c>
      <c r="I1694" t="n">
        <v>79.90000000000001</v>
      </c>
      <c r="J1694" t="n">
        <v>82.09999999999999</v>
      </c>
    </row>
    <row r="1695">
      <c r="A1695" t="inlineStr">
        <is>
          <t>Yield (cents)</t>
        </is>
      </c>
      <c r="C1695" t="inlineStr">
        <is>
          <t>Actual</t>
        </is>
      </c>
      <c r="D1695" t="inlineStr">
        <is>
          <t>QQQQ</t>
        </is>
      </c>
      <c r="I1695" t="n">
        <v>11.83</v>
      </c>
      <c r="J1695" t="n">
        <v>11.89</v>
      </c>
    </row>
    <row r="1696">
      <c r="A1696" t="inlineStr">
        <is>
          <t>Passenger revenue per ASM (cents)</t>
        </is>
      </c>
      <c r="C1696" t="inlineStr">
        <is>
          <t>Actual</t>
        </is>
      </c>
      <c r="D1696" t="inlineStr">
        <is>
          <t>QQQQ</t>
        </is>
      </c>
      <c r="I1696" t="n">
        <v>9.449999999999999</v>
      </c>
      <c r="J1696" t="n">
        <v>9.77</v>
      </c>
    </row>
    <row r="1698">
      <c r="A1698" t="inlineStr">
        <is>
          <t>Total International</t>
        </is>
      </c>
    </row>
    <row r="1699">
      <c r="A1699" t="inlineStr">
        <is>
          <t xml:space="preserve">Revenue passenger miles </t>
        </is>
      </c>
      <c r="C1699" t="inlineStr">
        <is>
          <t>Million</t>
        </is>
      </c>
      <c r="D1699" t="inlineStr">
        <is>
          <t>QQQQ</t>
        </is>
      </c>
      <c r="I1699" t="n">
        <v>13048</v>
      </c>
      <c r="J1699" t="n">
        <v>53190</v>
      </c>
    </row>
    <row r="1700">
      <c r="A1700" t="inlineStr">
        <is>
          <t>Available seat miles (ASM)</t>
        </is>
      </c>
      <c r="C1700" t="inlineStr">
        <is>
          <t>Million</t>
        </is>
      </c>
      <c r="D1700" t="inlineStr">
        <is>
          <t>QQQQ</t>
        </is>
      </c>
      <c r="I1700" t="n">
        <v>16227</v>
      </c>
      <c r="J1700" t="n">
        <v>65232</v>
      </c>
    </row>
    <row r="1701">
      <c r="A1701" t="inlineStr">
        <is>
          <t>Passenger load factor (%)</t>
        </is>
      </c>
      <c r="C1701" t="inlineStr">
        <is>
          <t>Percent</t>
        </is>
      </c>
      <c r="D1701" t="inlineStr">
        <is>
          <t>QQQQ</t>
        </is>
      </c>
      <c r="I1701" t="n">
        <v>80.40000000000001</v>
      </c>
      <c r="J1701" t="n">
        <v>81.5</v>
      </c>
    </row>
    <row r="1702">
      <c r="A1702" t="inlineStr">
        <is>
          <t>Yield (cents)</t>
        </is>
      </c>
      <c r="C1702" t="inlineStr">
        <is>
          <t>Actual</t>
        </is>
      </c>
      <c r="D1702" t="inlineStr">
        <is>
          <t>QQQQ</t>
        </is>
      </c>
      <c r="I1702" t="n">
        <v>16.05</v>
      </c>
      <c r="J1702" t="n">
        <v>15.76</v>
      </c>
    </row>
    <row r="1703">
      <c r="A1703" t="inlineStr">
        <is>
          <t>Passenger revenue per ASM (cents)</t>
        </is>
      </c>
      <c r="C1703" t="inlineStr">
        <is>
          <t>Actual</t>
        </is>
      </c>
      <c r="D1703" t="inlineStr">
        <is>
          <t>QQQQ</t>
        </is>
      </c>
      <c r="I1703" t="n">
        <v>12.9</v>
      </c>
      <c r="J1703" t="n">
        <v>12.85</v>
      </c>
    </row>
    <row r="1705">
      <c r="A1705" t="inlineStr">
        <is>
          <t>Combined mainline revenue statistics by regional entity</t>
        </is>
      </c>
    </row>
    <row r="1706">
      <c r="A1706" t="inlineStr">
        <is>
          <t>US Airways</t>
        </is>
      </c>
    </row>
    <row r="1707">
      <c r="A1707" t="inlineStr">
        <is>
          <t>Domestic</t>
        </is>
      </c>
    </row>
    <row r="1708">
      <c r="A1708" t="inlineStr">
        <is>
          <t xml:space="preserve">Revenue passenger miles </t>
        </is>
      </c>
      <c r="C1708" t="inlineStr">
        <is>
          <t>Million</t>
        </is>
      </c>
      <c r="D1708" t="inlineStr">
        <is>
          <t>QQQQ</t>
        </is>
      </c>
      <c r="I1708" t="n">
        <v>12100</v>
      </c>
      <c r="J1708" t="n">
        <v>49054</v>
      </c>
    </row>
    <row r="1709">
      <c r="A1709" t="inlineStr">
        <is>
          <t>Available seat miles (ASM)</t>
        </is>
      </c>
      <c r="C1709" t="inlineStr">
        <is>
          <t>Million</t>
        </is>
      </c>
      <c r="D1709" t="inlineStr">
        <is>
          <t>QQQQ</t>
        </is>
      </c>
      <c r="I1709" t="n">
        <v>14253</v>
      </c>
      <c r="J1709" t="n">
        <v>56956</v>
      </c>
    </row>
    <row r="1710">
      <c r="A1710" t="inlineStr">
        <is>
          <t>Passenger load factor (%)</t>
        </is>
      </c>
      <c r="C1710" t="inlineStr">
        <is>
          <t>Percent</t>
        </is>
      </c>
      <c r="D1710" t="inlineStr">
        <is>
          <t>QQQQ</t>
        </is>
      </c>
      <c r="I1710" t="n">
        <v>84.90000000000001</v>
      </c>
      <c r="J1710" t="n">
        <v>86.09999999999999</v>
      </c>
    </row>
    <row r="1711">
      <c r="A1711" t="inlineStr">
        <is>
          <t>Yield (cents)</t>
        </is>
      </c>
      <c r="C1711" t="inlineStr">
        <is>
          <t>Actual</t>
        </is>
      </c>
      <c r="D1711" t="inlineStr">
        <is>
          <t>QQQQ</t>
        </is>
      </c>
      <c r="I1711" t="n">
        <v>15.37</v>
      </c>
      <c r="J1711" t="n">
        <v>15</v>
      </c>
    </row>
    <row r="1712">
      <c r="A1712" t="inlineStr">
        <is>
          <t>Passenger revenue per ASM (cents)</t>
        </is>
      </c>
      <c r="C1712" t="inlineStr">
        <is>
          <t>Actual</t>
        </is>
      </c>
      <c r="D1712" t="inlineStr">
        <is>
          <t>QQQQ</t>
        </is>
      </c>
      <c r="I1712" t="n">
        <v>13.05</v>
      </c>
      <c r="J1712" t="n">
        <v>12.92</v>
      </c>
    </row>
    <row r="1714">
      <c r="A1714" t="inlineStr">
        <is>
          <t>Latin America</t>
        </is>
      </c>
    </row>
    <row r="1715">
      <c r="A1715" t="inlineStr">
        <is>
          <t xml:space="preserve">Revenue passenger miles </t>
        </is>
      </c>
      <c r="C1715" t="inlineStr">
        <is>
          <t>Million</t>
        </is>
      </c>
      <c r="D1715" t="inlineStr">
        <is>
          <t>QQQQ</t>
        </is>
      </c>
      <c r="I1715" t="n">
        <v>1210</v>
      </c>
      <c r="J1715" t="n">
        <v>5381</v>
      </c>
    </row>
    <row r="1716">
      <c r="A1716" t="inlineStr">
        <is>
          <t>Available seat miles (ASM)</t>
        </is>
      </c>
      <c r="C1716" t="inlineStr">
        <is>
          <t>Million</t>
        </is>
      </c>
      <c r="D1716" t="inlineStr">
        <is>
          <t>QQQQ</t>
        </is>
      </c>
      <c r="I1716" t="n">
        <v>1534</v>
      </c>
      <c r="J1716" t="n">
        <v>6535</v>
      </c>
    </row>
    <row r="1717">
      <c r="A1717" t="inlineStr">
        <is>
          <t>Passenger load factor (%)</t>
        </is>
      </c>
      <c r="C1717" t="inlineStr">
        <is>
          <t>Percent</t>
        </is>
      </c>
      <c r="D1717" t="inlineStr">
        <is>
          <t>QQQQ</t>
        </is>
      </c>
      <c r="I1717" t="n">
        <v>78.8</v>
      </c>
      <c r="J1717" t="n">
        <v>82.3</v>
      </c>
    </row>
    <row r="1718">
      <c r="A1718" t="inlineStr">
        <is>
          <t>Yield (cents)</t>
        </is>
      </c>
      <c r="C1718" t="inlineStr">
        <is>
          <t>Actual</t>
        </is>
      </c>
      <c r="D1718" t="inlineStr">
        <is>
          <t>QQQQ</t>
        </is>
      </c>
      <c r="I1718" t="n">
        <v>15.37</v>
      </c>
      <c r="J1718" t="n">
        <v>15.14</v>
      </c>
    </row>
    <row r="1719">
      <c r="A1719" t="inlineStr">
        <is>
          <t>Passenger revenue per ASM (cents)</t>
        </is>
      </c>
      <c r="C1719" t="inlineStr">
        <is>
          <t>Actual</t>
        </is>
      </c>
      <c r="D1719" t="inlineStr">
        <is>
          <t>QQQQ</t>
        </is>
      </c>
      <c r="I1719" t="n">
        <v>12.12</v>
      </c>
      <c r="J1719" t="n">
        <v>12.47</v>
      </c>
    </row>
    <row r="1721">
      <c r="A1721" t="inlineStr">
        <is>
          <t>Atlantic</t>
        </is>
      </c>
    </row>
    <row r="1722">
      <c r="A1722" t="inlineStr">
        <is>
          <t xml:space="preserve">Revenue passenger miles </t>
        </is>
      </c>
      <c r="C1722" t="inlineStr">
        <is>
          <t>Million</t>
        </is>
      </c>
      <c r="D1722" t="inlineStr">
        <is>
          <t>QQQQ</t>
        </is>
      </c>
      <c r="I1722" t="n">
        <v>2234</v>
      </c>
      <c r="J1722" t="n">
        <v>11178</v>
      </c>
    </row>
    <row r="1723">
      <c r="A1723" t="inlineStr">
        <is>
          <t>Available seat miles (ASM)</t>
        </is>
      </c>
      <c r="C1723" t="inlineStr">
        <is>
          <t>Million</t>
        </is>
      </c>
      <c r="D1723" t="inlineStr">
        <is>
          <t>QQQQ</t>
        </is>
      </c>
      <c r="I1723" t="n">
        <v>2920</v>
      </c>
      <c r="J1723" t="n">
        <v>13882</v>
      </c>
    </row>
    <row r="1724">
      <c r="A1724" t="inlineStr">
        <is>
          <t>Passenger load factor (%)</t>
        </is>
      </c>
      <c r="C1724" t="inlineStr">
        <is>
          <t>Percent</t>
        </is>
      </c>
      <c r="D1724" t="inlineStr">
        <is>
          <t>QQQQ</t>
        </is>
      </c>
      <c r="I1724" t="n">
        <v>76.5</v>
      </c>
      <c r="J1724" t="n">
        <v>80.5</v>
      </c>
    </row>
    <row r="1725">
      <c r="A1725" t="inlineStr">
        <is>
          <t>Yield (cents)</t>
        </is>
      </c>
      <c r="C1725" t="inlineStr">
        <is>
          <t>Actual</t>
        </is>
      </c>
      <c r="D1725" t="inlineStr">
        <is>
          <t>QQQQ</t>
        </is>
      </c>
      <c r="I1725" t="n">
        <v>12.35</v>
      </c>
      <c r="J1725" t="n">
        <v>13.43</v>
      </c>
    </row>
    <row r="1726">
      <c r="A1726" t="inlineStr">
        <is>
          <t>Passenger revenue per ASM (cents)</t>
        </is>
      </c>
      <c r="C1726" t="inlineStr">
        <is>
          <t>Actual</t>
        </is>
      </c>
      <c r="D1726" t="inlineStr">
        <is>
          <t>QQQQ</t>
        </is>
      </c>
      <c r="I1726" t="n">
        <v>9.449999999999999</v>
      </c>
      <c r="J1726" t="n">
        <v>10.81</v>
      </c>
    </row>
    <row r="1728">
      <c r="A1728" t="inlineStr">
        <is>
          <t>Total International</t>
        </is>
      </c>
    </row>
    <row r="1729">
      <c r="A1729" t="inlineStr">
        <is>
          <t xml:space="preserve">Revenue passenger miles </t>
        </is>
      </c>
      <c r="C1729" t="inlineStr">
        <is>
          <t>Million</t>
        </is>
      </c>
      <c r="D1729" t="inlineStr">
        <is>
          <t>QQQQ</t>
        </is>
      </c>
      <c r="I1729" t="n">
        <v>3444</v>
      </c>
      <c r="J1729" t="n">
        <v>16559</v>
      </c>
    </row>
    <row r="1730">
      <c r="A1730" t="inlineStr">
        <is>
          <t>Available seat miles (ASM)</t>
        </is>
      </c>
      <c r="C1730" t="inlineStr">
        <is>
          <t>Million</t>
        </is>
      </c>
      <c r="D1730" t="inlineStr">
        <is>
          <t>QQQQ</t>
        </is>
      </c>
      <c r="I1730" t="n">
        <v>4454</v>
      </c>
      <c r="J1730" t="n">
        <v>20417</v>
      </c>
    </row>
    <row r="1731">
      <c r="A1731" t="inlineStr">
        <is>
          <t>Passenger load factor (%)</t>
        </is>
      </c>
      <c r="C1731" t="inlineStr">
        <is>
          <t>Percent</t>
        </is>
      </c>
      <c r="D1731" t="inlineStr">
        <is>
          <t>QQQQ</t>
        </is>
      </c>
      <c r="I1731" t="n">
        <v>77.3</v>
      </c>
      <c r="J1731" t="n">
        <v>81.09999999999999</v>
      </c>
    </row>
    <row r="1732">
      <c r="A1732" t="inlineStr">
        <is>
          <t>Yield (cents)</t>
        </is>
      </c>
      <c r="C1732" t="inlineStr">
        <is>
          <t>Actual</t>
        </is>
      </c>
      <c r="D1732" t="inlineStr">
        <is>
          <t>QQQQ</t>
        </is>
      </c>
      <c r="I1732" t="n">
        <v>13.41</v>
      </c>
      <c r="J1732" t="n">
        <v>13.98</v>
      </c>
    </row>
    <row r="1733">
      <c r="A1733" t="inlineStr">
        <is>
          <t>Passenger revenue per ASM (cents)</t>
        </is>
      </c>
      <c r="C1733" t="inlineStr">
        <is>
          <t>Actual</t>
        </is>
      </c>
      <c r="D1733" t="inlineStr">
        <is>
          <t>QQQQ</t>
        </is>
      </c>
      <c r="I1733" t="n">
        <v>10.37</v>
      </c>
      <c r="J1733" t="n">
        <v>11.34</v>
      </c>
    </row>
    <row r="1735">
      <c r="A1735" t="inlineStr">
        <is>
          <t>Consolidated Revenue Statistics by Region</t>
        </is>
      </c>
    </row>
    <row r="1736">
      <c r="A1736" t="inlineStr">
        <is>
          <t>Domestic Mainline</t>
        </is>
      </c>
    </row>
    <row r="1737">
      <c r="A1737" t="inlineStr">
        <is>
          <t xml:space="preserve">Revenue passenger miles </t>
        </is>
      </c>
      <c r="C1737" t="inlineStr">
        <is>
          <t>Million</t>
        </is>
      </c>
      <c r="D1737" t="inlineStr">
        <is>
          <t>QQQQ</t>
        </is>
      </c>
      <c r="F1737" t="n">
        <v>29661</v>
      </c>
      <c r="G1737" t="n">
        <v>32094</v>
      </c>
      <c r="H1737" t="n">
        <v>32123</v>
      </c>
      <c r="I1737" t="n">
        <v>30397</v>
      </c>
      <c r="J1737" t="n">
        <v>124276</v>
      </c>
      <c r="K1737" t="n">
        <v>30176</v>
      </c>
      <c r="L1737" t="n">
        <v>32717</v>
      </c>
      <c r="M1737" t="n">
        <v>32433</v>
      </c>
      <c r="N1737" t="n">
        <v>30591</v>
      </c>
      <c r="O1737" t="n">
        <v>125916</v>
      </c>
      <c r="P1737" t="n">
        <v>29586</v>
      </c>
      <c r="Q1737" t="n">
        <v>33170</v>
      </c>
      <c r="R1737" t="n">
        <v>34259</v>
      </c>
      <c r="S1737" t="n">
        <v>31576</v>
      </c>
      <c r="T1737" t="n">
        <v>128590</v>
      </c>
      <c r="U1737" t="n">
        <v>30391</v>
      </c>
      <c r="V1737" t="n">
        <v>33418</v>
      </c>
      <c r="W1737" t="n">
        <v>33487</v>
      </c>
      <c r="X1737" t="n">
        <v>30574</v>
      </c>
      <c r="Y1737" t="n">
        <v>127869</v>
      </c>
      <c r="Z1737" t="n">
        <v>29530</v>
      </c>
      <c r="AA1737" t="n">
        <v>32779</v>
      </c>
      <c r="AB1737" t="n">
        <v>33032</v>
      </c>
      <c r="AC1737" t="n">
        <v>31525</v>
      </c>
      <c r="AD1737" t="n">
        <v>126867</v>
      </c>
      <c r="AE1737" t="n">
        <v>36261</v>
      </c>
      <c r="AF1737" t="n">
        <v>40067</v>
      </c>
      <c r="AG1737" t="n">
        <v>40321</v>
      </c>
      <c r="AH1737" t="n">
        <v>38096</v>
      </c>
      <c r="AI1737" t="n">
        <v>154746</v>
      </c>
      <c r="AJ1737" t="n">
        <v>37717</v>
      </c>
      <c r="AK1737" t="n">
        <v>41477</v>
      </c>
      <c r="AL1737" t="n">
        <v>41951</v>
      </c>
      <c r="AM1737" t="n">
        <v>40436</v>
      </c>
      <c r="AN1737" t="n">
        <v>161580</v>
      </c>
      <c r="AO1737" t="n">
        <v>31856</v>
      </c>
      <c r="AP1737" t="n">
        <v>6804</v>
      </c>
      <c r="AQ1737" t="n">
        <v>16508</v>
      </c>
      <c r="AR1737" t="n">
        <v>17915</v>
      </c>
      <c r="AS1737" t="n">
        <v>73083</v>
      </c>
      <c r="AT1737" t="n">
        <v>18538</v>
      </c>
      <c r="AU1737" t="n">
        <v>34871</v>
      </c>
      <c r="AV1737" t="n">
        <v>38869</v>
      </c>
      <c r="AW1737" t="n">
        <v>38623</v>
      </c>
      <c r="AX1737" t="n">
        <v>130900</v>
      </c>
      <c r="AY1737" t="n">
        <v>32632</v>
      </c>
      <c r="AZ1737" t="n">
        <v>39488</v>
      </c>
      <c r="BA1737" t="n">
        <v>39226</v>
      </c>
      <c r="BB1737" t="n">
        <v>38065</v>
      </c>
      <c r="BC1737" t="n">
        <v>149410</v>
      </c>
      <c r="BD1737" t="n">
        <v>35750</v>
      </c>
      <c r="BE1737" t="n">
        <v>39758</v>
      </c>
      <c r="BF1737" t="n">
        <v>40255</v>
      </c>
    </row>
    <row r="1738">
      <c r="A1738" t="inlineStr">
        <is>
          <t>Available seat miles (ASM)</t>
        </is>
      </c>
      <c r="C1738" t="inlineStr">
        <is>
          <t>Million</t>
        </is>
      </c>
      <c r="D1738" t="inlineStr">
        <is>
          <t>QQQQ</t>
        </is>
      </c>
      <c r="F1738" t="n">
        <v>35631</v>
      </c>
      <c r="G1738" t="n">
        <v>36923</v>
      </c>
      <c r="H1738" t="n">
        <v>37344</v>
      </c>
      <c r="I1738" t="n">
        <v>36327</v>
      </c>
      <c r="J1738" t="n">
        <v>146224</v>
      </c>
      <c r="K1738" t="n">
        <v>35989</v>
      </c>
      <c r="L1738" t="n">
        <v>37467</v>
      </c>
      <c r="M1738" t="n">
        <v>37619</v>
      </c>
      <c r="N1738" t="n">
        <v>37008</v>
      </c>
      <c r="O1738" t="n">
        <v>148083</v>
      </c>
      <c r="P1738" t="n">
        <v>35672</v>
      </c>
      <c r="Q1738" t="n">
        <v>38321</v>
      </c>
      <c r="R1738" t="n">
        <v>38882</v>
      </c>
      <c r="S1738" t="n">
        <v>36709</v>
      </c>
      <c r="T1738" t="n">
        <v>149584</v>
      </c>
      <c r="U1738" t="n">
        <v>36543</v>
      </c>
      <c r="V1738" t="n">
        <v>38701</v>
      </c>
      <c r="W1738" t="n">
        <v>39051</v>
      </c>
      <c r="X1738" t="n">
        <v>36361</v>
      </c>
      <c r="Y1738" t="n">
        <v>150655</v>
      </c>
      <c r="Z1738" t="n">
        <v>35805</v>
      </c>
      <c r="AA1738" t="n">
        <v>38092</v>
      </c>
      <c r="AB1738" t="n">
        <v>38750</v>
      </c>
      <c r="AC1738" t="n">
        <v>36529</v>
      </c>
      <c r="AD1738" t="n">
        <v>149175</v>
      </c>
      <c r="AE1738" t="n">
        <v>43892</v>
      </c>
      <c r="AF1738" t="n">
        <v>46817</v>
      </c>
      <c r="AG1738" t="n">
        <v>48260</v>
      </c>
      <c r="AH1738" t="n">
        <v>45932</v>
      </c>
      <c r="AI1738" t="n">
        <v>184901</v>
      </c>
      <c r="AJ1738" t="n">
        <v>45282</v>
      </c>
      <c r="AK1738" t="n">
        <v>47050</v>
      </c>
      <c r="AL1738" t="n">
        <v>48821</v>
      </c>
      <c r="AM1738" t="n">
        <v>48068</v>
      </c>
      <c r="AN1738" t="n">
        <v>189221</v>
      </c>
      <c r="AO1738" t="n">
        <v>44238</v>
      </c>
      <c r="AP1738" t="n">
        <v>15434</v>
      </c>
      <c r="AQ1738" t="n">
        <v>26284</v>
      </c>
      <c r="AR1738" t="n">
        <v>26392</v>
      </c>
      <c r="AS1738" t="n">
        <v>112349</v>
      </c>
      <c r="AT1738" t="n">
        <v>27952</v>
      </c>
      <c r="AU1738" t="n">
        <v>41037</v>
      </c>
      <c r="AV1738" t="n">
        <v>46505</v>
      </c>
      <c r="AW1738" t="n">
        <v>46230</v>
      </c>
      <c r="AX1738" t="n">
        <v>161724</v>
      </c>
      <c r="AY1738" t="n">
        <v>41873</v>
      </c>
      <c r="AZ1738" t="n">
        <v>43948</v>
      </c>
      <c r="BA1738" t="n">
        <v>45686</v>
      </c>
      <c r="BB1738" t="n">
        <v>44939</v>
      </c>
      <c r="BC1738" t="n">
        <v>176447</v>
      </c>
      <c r="BD1738" t="n">
        <v>44554</v>
      </c>
      <c r="BE1738" t="n">
        <v>45700</v>
      </c>
      <c r="BF1738" t="n">
        <v>48146</v>
      </c>
    </row>
    <row r="1739">
      <c r="A1739" t="inlineStr">
        <is>
          <t>Passenger load factor (%)</t>
        </is>
      </c>
      <c r="C1739" t="inlineStr">
        <is>
          <t>Percent</t>
        </is>
      </c>
      <c r="D1739" t="inlineStr">
        <is>
          <t>QQQQ</t>
        </is>
      </c>
      <c r="F1739" t="n">
        <v>83.2</v>
      </c>
      <c r="G1739" t="n">
        <v>86.90000000000001</v>
      </c>
      <c r="H1739" t="n">
        <v>86</v>
      </c>
      <c r="I1739" t="n">
        <v>83.7</v>
      </c>
      <c r="J1739" t="n">
        <v>85</v>
      </c>
      <c r="K1739" t="n">
        <v>83.8</v>
      </c>
      <c r="L1739" t="n">
        <v>87.3</v>
      </c>
      <c r="M1739" t="n">
        <v>86.2</v>
      </c>
      <c r="N1739" t="n">
        <v>82.7</v>
      </c>
      <c r="O1739" t="n">
        <v>85</v>
      </c>
      <c r="P1739" t="n">
        <v>82.90000000000001</v>
      </c>
      <c r="Q1739" t="n">
        <v>86.59999999999999</v>
      </c>
      <c r="R1739" t="n">
        <v>88.09999999999999</v>
      </c>
      <c r="S1739" t="n">
        <v>86</v>
      </c>
      <c r="T1739" t="n">
        <v>86</v>
      </c>
      <c r="U1739" t="n">
        <v>83.2</v>
      </c>
      <c r="V1739" t="n">
        <v>86.3</v>
      </c>
      <c r="W1739" t="n">
        <v>85.8</v>
      </c>
      <c r="X1739" t="n">
        <v>84.09999999999999</v>
      </c>
      <c r="Y1739" t="n">
        <v>84.90000000000001</v>
      </c>
      <c r="Z1739" t="n">
        <v>82.5</v>
      </c>
      <c r="AA1739" t="n">
        <v>86.09999999999999</v>
      </c>
      <c r="AB1739" t="n">
        <v>85.2</v>
      </c>
      <c r="AC1739" t="n">
        <v>86.3</v>
      </c>
      <c r="AD1739" t="n">
        <v>85</v>
      </c>
      <c r="AE1739" t="n">
        <v>82.59999999999999</v>
      </c>
      <c r="AF1739" t="n">
        <v>85.59999999999999</v>
      </c>
      <c r="AG1739" t="n">
        <v>83.59999999999999</v>
      </c>
      <c r="AH1739" t="n">
        <v>82.90000000000001</v>
      </c>
      <c r="AI1739" t="n">
        <v>83.7</v>
      </c>
      <c r="AJ1739" t="n">
        <v>83.3</v>
      </c>
      <c r="AK1739" t="n">
        <v>88.2</v>
      </c>
      <c r="AL1739" t="n">
        <v>85.90000000000001</v>
      </c>
      <c r="AM1739" t="n">
        <v>84.09999999999999</v>
      </c>
      <c r="AN1739" t="n">
        <v>85.40000000000001</v>
      </c>
      <c r="AO1739" t="n">
        <v>72</v>
      </c>
      <c r="AP1739" t="n">
        <v>44.1</v>
      </c>
      <c r="AQ1739" t="n">
        <v>62.8</v>
      </c>
      <c r="AR1739" t="n">
        <v>67.90000000000001</v>
      </c>
      <c r="AS1739" t="n">
        <v>65</v>
      </c>
      <c r="AT1739" t="n">
        <v>66.3</v>
      </c>
      <c r="AU1739" t="n">
        <v>85</v>
      </c>
      <c r="AV1739" t="n">
        <v>83.59999999999999</v>
      </c>
      <c r="AW1739" t="n">
        <v>83.5</v>
      </c>
      <c r="AX1739" t="n">
        <v>80.90000000000001</v>
      </c>
      <c r="AY1739" t="n">
        <v>77.90000000000001</v>
      </c>
      <c r="AZ1739" t="n">
        <v>89.90000000000001</v>
      </c>
      <c r="BA1739" t="n">
        <v>85.90000000000001</v>
      </c>
      <c r="BB1739" t="n">
        <v>84.7</v>
      </c>
      <c r="BC1739" t="n">
        <v>84.7</v>
      </c>
      <c r="BD1739" t="n">
        <v>80.2</v>
      </c>
      <c r="BE1739" t="n">
        <v>87</v>
      </c>
      <c r="BF1739" t="n">
        <v>83.59999999999999</v>
      </c>
    </row>
    <row r="1740">
      <c r="A1740" t="inlineStr">
        <is>
          <t>Passenger revenue</t>
        </is>
      </c>
      <c r="C1740" t="inlineStr">
        <is>
          <t>Million</t>
        </is>
      </c>
      <c r="D1740" t="inlineStr">
        <is>
          <t>QQQQ</t>
        </is>
      </c>
      <c r="AE1740" t="n">
        <v>6963</v>
      </c>
      <c r="AF1740" t="n">
        <v>7685</v>
      </c>
      <c r="AG1740" t="n">
        <v>7424</v>
      </c>
      <c r="AH1740" t="n">
        <v>7502</v>
      </c>
      <c r="AI1740" t="n">
        <v>29573</v>
      </c>
      <c r="AJ1740" t="n">
        <v>7226</v>
      </c>
      <c r="AK1740" t="n">
        <v>8009</v>
      </c>
      <c r="AL1740" t="n">
        <v>7814</v>
      </c>
      <c r="AM1740" t="n">
        <v>7833</v>
      </c>
      <c r="AN1740" t="n">
        <v>30881</v>
      </c>
      <c r="AO1740" t="n">
        <v>5780</v>
      </c>
      <c r="AP1740" t="n">
        <v>1027</v>
      </c>
      <c r="AQ1740" t="n">
        <v>2296</v>
      </c>
      <c r="AR1740" t="n">
        <v>2663</v>
      </c>
      <c r="AS1740" t="n">
        <v>11765</v>
      </c>
      <c r="AT1740" t="n">
        <v>2655</v>
      </c>
      <c r="AU1740" t="n">
        <v>5444</v>
      </c>
      <c r="AV1740" t="n">
        <v>6547</v>
      </c>
      <c r="AW1740" t="n">
        <v>6808</v>
      </c>
      <c r="AX1740" t="n">
        <v>21453</v>
      </c>
      <c r="AY1740" t="n">
        <v>6060</v>
      </c>
      <c r="AZ1740" t="n">
        <v>9120</v>
      </c>
      <c r="BA1740" t="n">
        <v>8786</v>
      </c>
      <c r="BB1740" t="n">
        <v>8945</v>
      </c>
      <c r="BC1740" t="n">
        <v>32911</v>
      </c>
      <c r="BD1740" t="n">
        <v>8037</v>
      </c>
      <c r="BE1740" t="n">
        <v>9195</v>
      </c>
      <c r="BF1740" t="n">
        <v>8616</v>
      </c>
    </row>
    <row r="1741">
      <c r="A1741" t="inlineStr">
        <is>
          <t>Yield (cents)</t>
        </is>
      </c>
      <c r="C1741" t="inlineStr">
        <is>
          <t>Actual</t>
        </is>
      </c>
      <c r="D1741" t="inlineStr">
        <is>
          <t>QQQQ</t>
        </is>
      </c>
      <c r="F1741" t="n">
        <v>14.95</v>
      </c>
      <c r="G1741" t="n">
        <v>14.8</v>
      </c>
      <c r="H1741" t="n">
        <v>14.88</v>
      </c>
      <c r="I1741" t="n">
        <v>15.15</v>
      </c>
      <c r="J1741" t="n">
        <v>14.94</v>
      </c>
      <c r="K1741" t="n">
        <v>15.79</v>
      </c>
      <c r="L1741" t="n">
        <v>16.19</v>
      </c>
      <c r="M1741" t="n">
        <v>15.7</v>
      </c>
      <c r="N1741" t="n">
        <v>15.88</v>
      </c>
      <c r="O1741" t="n">
        <v>15.89</v>
      </c>
      <c r="P1741" t="n">
        <v>15.8</v>
      </c>
      <c r="Q1741" t="n">
        <v>15.32</v>
      </c>
      <c r="R1741" t="n">
        <v>14.19</v>
      </c>
      <c r="S1741" t="n">
        <v>14.58</v>
      </c>
      <c r="T1741" t="n">
        <v>14.96</v>
      </c>
      <c r="U1741" t="n">
        <v>14.72</v>
      </c>
      <c r="V1741" t="n">
        <v>14.47</v>
      </c>
      <c r="W1741" t="n">
        <v>14.36</v>
      </c>
      <c r="X1741" t="n">
        <v>15.03</v>
      </c>
      <c r="Y1741" t="n">
        <v>14.63</v>
      </c>
      <c r="Z1741" t="n">
        <v>15.31</v>
      </c>
      <c r="AA1741" t="n">
        <v>15.55</v>
      </c>
      <c r="AB1741" t="n">
        <v>14.52</v>
      </c>
      <c r="AC1741" t="n">
        <v>15.49</v>
      </c>
      <c r="AD1741" t="n">
        <v>15.21</v>
      </c>
      <c r="AE1741" t="n">
        <v>19.2</v>
      </c>
      <c r="AF1741" t="n">
        <v>19.18</v>
      </c>
      <c r="AG1741" t="n">
        <v>18.41</v>
      </c>
      <c r="AH1741" t="n">
        <v>19.69</v>
      </c>
      <c r="AI1741" t="n">
        <v>19.11</v>
      </c>
      <c r="AJ1741" t="n">
        <v>19.16</v>
      </c>
      <c r="AK1741" t="n">
        <v>19.31</v>
      </c>
      <c r="AL1741" t="n">
        <v>18.63</v>
      </c>
      <c r="AM1741" t="n">
        <v>19.37</v>
      </c>
      <c r="AN1741" t="n">
        <v>19.11</v>
      </c>
      <c r="AO1741" t="n">
        <v>18.14</v>
      </c>
      <c r="AP1741" t="n">
        <v>15.09</v>
      </c>
      <c r="AQ1741" t="n">
        <v>13.91</v>
      </c>
      <c r="AR1741" t="n">
        <v>14.86</v>
      </c>
      <c r="AS1741" t="n">
        <v>16.1</v>
      </c>
      <c r="AT1741" t="n">
        <v>14.32</v>
      </c>
      <c r="AU1741" t="n">
        <v>15.61</v>
      </c>
      <c r="AV1741" t="n">
        <v>16.84</v>
      </c>
      <c r="AW1741" t="n">
        <v>17.62</v>
      </c>
      <c r="AX1741" t="n">
        <v>16.39</v>
      </c>
      <c r="AY1741" t="n">
        <v>18.57</v>
      </c>
      <c r="AZ1741" t="n">
        <v>23.1</v>
      </c>
      <c r="BA1741" t="n">
        <v>22.4</v>
      </c>
      <c r="BB1741" t="n">
        <v>23.5</v>
      </c>
      <c r="BC1741" t="n">
        <v>22.03</v>
      </c>
      <c r="BD1741" t="n">
        <v>22.48</v>
      </c>
      <c r="BE1741" t="n">
        <v>23.13</v>
      </c>
      <c r="BF1741" t="n">
        <v>21.4</v>
      </c>
    </row>
    <row r="1742">
      <c r="A1742" t="inlineStr">
        <is>
          <t>Passenger revenue per ASM (cents)</t>
        </is>
      </c>
      <c r="C1742" t="inlineStr">
        <is>
          <t>Actual</t>
        </is>
      </c>
      <c r="D1742" t="inlineStr">
        <is>
          <t>QQQQ</t>
        </is>
      </c>
      <c r="F1742" t="n">
        <v>12.45</v>
      </c>
      <c r="G1742" t="n">
        <v>12.86</v>
      </c>
      <c r="H1742" t="n">
        <v>12.8</v>
      </c>
      <c r="I1742" t="n">
        <v>12.67</v>
      </c>
      <c r="J1742" t="n">
        <v>12.7</v>
      </c>
      <c r="K1742" t="n">
        <v>13.24</v>
      </c>
      <c r="L1742" t="n">
        <v>14.13</v>
      </c>
      <c r="M1742" t="n">
        <v>13.53</v>
      </c>
      <c r="N1742" t="n">
        <v>13.12</v>
      </c>
      <c r="O1742" t="n">
        <v>13.51</v>
      </c>
      <c r="P1742" t="n">
        <v>13.1</v>
      </c>
      <c r="Q1742" t="n">
        <v>13.26</v>
      </c>
      <c r="R1742" t="n">
        <v>12.51</v>
      </c>
      <c r="S1742" t="n">
        <v>12.54</v>
      </c>
      <c r="T1742" t="n">
        <v>12.86</v>
      </c>
      <c r="U1742" t="n">
        <v>12.24</v>
      </c>
      <c r="V1742" t="n">
        <v>12.49</v>
      </c>
      <c r="W1742" t="n">
        <v>12.31</v>
      </c>
      <c r="X1742" t="n">
        <v>12.63</v>
      </c>
      <c r="Y1742" t="n">
        <v>12.42</v>
      </c>
      <c r="Z1742" t="n">
        <v>12.63</v>
      </c>
      <c r="AA1742" t="n">
        <v>13.38</v>
      </c>
      <c r="AB1742" t="n">
        <v>12.37</v>
      </c>
      <c r="AC1742" t="n">
        <v>13.37</v>
      </c>
      <c r="AD1742" t="n">
        <v>12.94</v>
      </c>
      <c r="AE1742" t="n">
        <v>15.86</v>
      </c>
      <c r="AF1742" t="n">
        <v>16.41</v>
      </c>
      <c r="AG1742" t="n">
        <v>15.38</v>
      </c>
      <c r="AH1742" t="n">
        <v>16.33</v>
      </c>
      <c r="AI1742" t="n">
        <v>15.99</v>
      </c>
      <c r="AJ1742" t="n">
        <v>15.96</v>
      </c>
      <c r="AK1742" t="n">
        <v>17.02</v>
      </c>
      <c r="AL1742" t="n">
        <v>16</v>
      </c>
      <c r="AM1742" t="n">
        <v>16.3</v>
      </c>
      <c r="AN1742" t="n">
        <v>16.32</v>
      </c>
      <c r="AO1742" t="n">
        <v>13.07</v>
      </c>
      <c r="AP1742" t="n">
        <v>6.65</v>
      </c>
      <c r="AQ1742" t="n">
        <v>8.74</v>
      </c>
      <c r="AR1742" t="n">
        <v>10.09</v>
      </c>
      <c r="AS1742" t="n">
        <v>10.47</v>
      </c>
      <c r="AT1742" t="n">
        <v>9.5</v>
      </c>
      <c r="AU1742" t="n">
        <v>13.27</v>
      </c>
      <c r="AV1742" t="n">
        <v>14.08</v>
      </c>
      <c r="AW1742" t="n">
        <v>14.73</v>
      </c>
      <c r="AX1742" t="n">
        <v>13.27</v>
      </c>
      <c r="AY1742" t="n">
        <v>14.47</v>
      </c>
      <c r="AZ1742" t="n">
        <v>20.75</v>
      </c>
      <c r="BA1742" t="n">
        <v>19.23</v>
      </c>
      <c r="BB1742" t="n">
        <v>19.9</v>
      </c>
      <c r="BC1742" t="n">
        <v>18.65</v>
      </c>
      <c r="BD1742" t="n">
        <v>18.04</v>
      </c>
      <c r="BE1742" t="n">
        <v>20.12</v>
      </c>
      <c r="BF1742" t="n">
        <v>17.9</v>
      </c>
    </row>
    <row r="1744">
      <c r="A1744" t="inlineStr">
        <is>
          <t>Domestic- consolidated mainline and total regional</t>
        </is>
      </c>
    </row>
    <row r="1745">
      <c r="A1745" t="inlineStr">
        <is>
          <t xml:space="preserve">Revenue passenger miles </t>
        </is>
      </c>
      <c r="C1745" t="inlineStr">
        <is>
          <t>Million</t>
        </is>
      </c>
      <c r="D1745" t="inlineStr">
        <is>
          <t>QQQQ</t>
        </is>
      </c>
      <c r="U1745" t="n">
        <v>35942</v>
      </c>
      <c r="V1745" t="n">
        <v>39826</v>
      </c>
      <c r="W1745" t="n">
        <v>39934</v>
      </c>
      <c r="X1745" t="n">
        <v>36631</v>
      </c>
      <c r="Y1745" t="n">
        <v>152332</v>
      </c>
      <c r="Z1745" t="n">
        <v>35303</v>
      </c>
      <c r="AA1745" t="n">
        <v>39166</v>
      </c>
      <c r="AB1745" t="n">
        <v>39491</v>
      </c>
      <c r="AC1745" t="n">
        <v>37901</v>
      </c>
      <c r="AD1745" t="n">
        <v>151862</v>
      </c>
    </row>
    <row r="1746">
      <c r="A1746" t="inlineStr">
        <is>
          <t>Available seat miles (ASM)</t>
        </is>
      </c>
      <c r="C1746" t="inlineStr">
        <is>
          <t>Million</t>
        </is>
      </c>
      <c r="D1746" t="inlineStr">
        <is>
          <t>QQQQ</t>
        </is>
      </c>
      <c r="U1746" t="n">
        <v>44043</v>
      </c>
      <c r="V1746" t="n">
        <v>46782</v>
      </c>
      <c r="W1746" t="n">
        <v>47211</v>
      </c>
      <c r="X1746" t="n">
        <v>44295</v>
      </c>
      <c r="Y1746" t="n">
        <v>182330</v>
      </c>
      <c r="Z1746" t="n">
        <v>43582</v>
      </c>
      <c r="AA1746" t="n">
        <v>46315</v>
      </c>
      <c r="AB1746" t="n">
        <v>47221</v>
      </c>
      <c r="AC1746" t="n">
        <v>44744</v>
      </c>
      <c r="AD1746" t="n">
        <v>181862</v>
      </c>
    </row>
    <row r="1747">
      <c r="A1747" t="inlineStr">
        <is>
          <t>Passenger load factor (%)</t>
        </is>
      </c>
      <c r="C1747" t="inlineStr">
        <is>
          <t>Percent</t>
        </is>
      </c>
      <c r="D1747" t="inlineStr">
        <is>
          <t>QQQQ</t>
        </is>
      </c>
      <c r="U1747" t="n">
        <v>81.59999999999999</v>
      </c>
      <c r="V1747" t="n">
        <v>85.09999999999999</v>
      </c>
      <c r="W1747" t="n">
        <v>84.59999999999999</v>
      </c>
      <c r="X1747" t="n">
        <v>82.7</v>
      </c>
      <c r="Y1747" t="n">
        <v>83.5</v>
      </c>
      <c r="Z1747" t="n">
        <v>81</v>
      </c>
      <c r="AA1747" t="n">
        <v>84.59999999999999</v>
      </c>
      <c r="AB1747" t="n">
        <v>83.59999999999999</v>
      </c>
      <c r="AC1747" t="n">
        <v>84.7</v>
      </c>
      <c r="AD1747" t="n">
        <v>83.5</v>
      </c>
    </row>
    <row r="1748">
      <c r="A1748" t="inlineStr">
        <is>
          <t>Yield (cents)</t>
        </is>
      </c>
      <c r="C1748" t="inlineStr">
        <is>
          <t>Actual</t>
        </is>
      </c>
      <c r="D1748" t="inlineStr">
        <is>
          <t>QQQQ</t>
        </is>
      </c>
      <c r="U1748" t="n">
        <v>16.68</v>
      </c>
      <c r="V1748" t="n">
        <v>16.63</v>
      </c>
      <c r="W1748" t="n">
        <v>16.37</v>
      </c>
      <c r="X1748" t="n">
        <v>16.99</v>
      </c>
      <c r="Y1748" t="n">
        <v>16.66</v>
      </c>
      <c r="Z1748" t="n">
        <v>17.2</v>
      </c>
      <c r="AA1748" t="n">
        <v>17.7</v>
      </c>
      <c r="AB1748" t="n">
        <v>16.57</v>
      </c>
      <c r="AC1748" t="n">
        <v>17.53</v>
      </c>
      <c r="AD1748" t="n">
        <v>17.25</v>
      </c>
    </row>
    <row r="1749">
      <c r="A1749" t="inlineStr">
        <is>
          <t>Passenger revenue per ASM (cents)</t>
        </is>
      </c>
      <c r="C1749" t="inlineStr">
        <is>
          <t>Actual</t>
        </is>
      </c>
      <c r="D1749" t="inlineStr">
        <is>
          <t>QQQQ</t>
        </is>
      </c>
      <c r="U1749" t="n">
        <v>13.61</v>
      </c>
      <c r="V1749" t="n">
        <v>14.15</v>
      </c>
      <c r="W1749" t="n">
        <v>13.85</v>
      </c>
      <c r="X1749" t="n">
        <v>14.05</v>
      </c>
      <c r="Y1749" t="n">
        <v>13.92</v>
      </c>
      <c r="Z1749" t="n">
        <v>13.93</v>
      </c>
      <c r="AA1749" t="n">
        <v>14.96</v>
      </c>
      <c r="AB1749" t="n">
        <v>13.86</v>
      </c>
      <c r="AC1749" t="n">
        <v>14.85</v>
      </c>
      <c r="AD1749" t="n">
        <v>14.4</v>
      </c>
    </row>
    <row r="1751">
      <c r="A1751" t="inlineStr">
        <is>
          <t>Latin America</t>
        </is>
      </c>
    </row>
    <row r="1752">
      <c r="A1752" t="inlineStr">
        <is>
          <t xml:space="preserve">Revenue passenger miles </t>
        </is>
      </c>
      <c r="C1752" t="inlineStr">
        <is>
          <t>Million</t>
        </is>
      </c>
      <c r="D1752" t="inlineStr">
        <is>
          <t>QQQQ</t>
        </is>
      </c>
      <c r="F1752" t="n">
        <v>8490</v>
      </c>
      <c r="G1752" t="n">
        <v>7784</v>
      </c>
      <c r="H1752" t="n">
        <v>8028</v>
      </c>
      <c r="I1752" t="n">
        <v>7880</v>
      </c>
      <c r="J1752" t="n">
        <v>32181</v>
      </c>
      <c r="K1752" t="n">
        <v>8683</v>
      </c>
      <c r="L1752" t="n">
        <v>8095</v>
      </c>
      <c r="M1752" t="n">
        <v>7839</v>
      </c>
      <c r="N1752" t="n">
        <v>7477</v>
      </c>
      <c r="O1752" t="n">
        <v>32093</v>
      </c>
      <c r="P1752" t="n">
        <v>8182</v>
      </c>
      <c r="Q1752" t="n">
        <v>7570</v>
      </c>
      <c r="R1752" t="n">
        <v>7920</v>
      </c>
      <c r="S1752" t="n">
        <v>7529</v>
      </c>
      <c r="T1752" t="n">
        <v>31201</v>
      </c>
      <c r="U1752" t="n">
        <v>8054</v>
      </c>
      <c r="V1752" t="n">
        <v>7421</v>
      </c>
      <c r="W1752" t="n">
        <v>7382</v>
      </c>
      <c r="X1752" t="n">
        <v>7070</v>
      </c>
      <c r="Y1752" t="n">
        <v>29927</v>
      </c>
      <c r="Z1752" t="n">
        <v>7490</v>
      </c>
      <c r="AA1752" t="n">
        <v>7592</v>
      </c>
      <c r="AB1752" t="n">
        <v>7362</v>
      </c>
      <c r="AC1752" t="n">
        <v>7281</v>
      </c>
      <c r="AD1752" t="n">
        <v>29725</v>
      </c>
      <c r="AE1752" t="n">
        <v>8085</v>
      </c>
      <c r="AF1752" t="n">
        <v>7903</v>
      </c>
      <c r="AG1752" t="n">
        <v>7411</v>
      </c>
      <c r="AH1752" t="n">
        <v>7229</v>
      </c>
      <c r="AI1752" t="n">
        <v>30628</v>
      </c>
      <c r="AJ1752" t="n">
        <v>8351</v>
      </c>
      <c r="AK1752" t="n">
        <v>7829</v>
      </c>
      <c r="AL1752" t="n">
        <v>7615</v>
      </c>
      <c r="AM1752" t="n">
        <v>7235</v>
      </c>
      <c r="AN1752" t="n">
        <v>31029</v>
      </c>
      <c r="AO1752" t="n">
        <v>7116</v>
      </c>
      <c r="AP1752" t="n">
        <v>200</v>
      </c>
      <c r="AQ1752" t="n">
        <v>1133</v>
      </c>
      <c r="AR1752" t="n">
        <v>2956</v>
      </c>
      <c r="AS1752" t="n">
        <v>11405</v>
      </c>
      <c r="AT1752" t="n">
        <v>3576</v>
      </c>
      <c r="AU1752" t="n">
        <v>5970</v>
      </c>
      <c r="AV1752" t="n">
        <v>5759</v>
      </c>
      <c r="AW1752" t="n">
        <v>6936</v>
      </c>
      <c r="AX1752" t="n">
        <v>22242</v>
      </c>
      <c r="AY1752" t="n">
        <v>7652</v>
      </c>
      <c r="AZ1752" t="n">
        <v>8424</v>
      </c>
      <c r="BA1752" t="n">
        <v>8012</v>
      </c>
      <c r="BB1752" t="n">
        <v>8379</v>
      </c>
      <c r="BC1752" t="n">
        <v>32467</v>
      </c>
      <c r="BD1752" t="n">
        <v>9008</v>
      </c>
      <c r="BE1752" t="n">
        <v>7926</v>
      </c>
      <c r="BF1752" t="n">
        <v>7833</v>
      </c>
    </row>
    <row r="1753">
      <c r="A1753" t="inlineStr">
        <is>
          <t>Available seat miles (ASM)</t>
        </is>
      </c>
      <c r="C1753" t="inlineStr">
        <is>
          <t>Million</t>
        </is>
      </c>
      <c r="D1753" t="inlineStr">
        <is>
          <t>QQQQ</t>
        </is>
      </c>
      <c r="F1753" t="n">
        <v>10697</v>
      </c>
      <c r="G1753" t="n">
        <v>9704</v>
      </c>
      <c r="H1753" t="n">
        <v>9721</v>
      </c>
      <c r="I1753" t="n">
        <v>9959</v>
      </c>
      <c r="J1753" t="n">
        <v>40081</v>
      </c>
      <c r="K1753" t="n">
        <v>11358</v>
      </c>
      <c r="L1753" t="n">
        <v>10663</v>
      </c>
      <c r="M1753" t="n">
        <v>9819</v>
      </c>
      <c r="N1753" t="n">
        <v>9742</v>
      </c>
      <c r="O1753" t="n">
        <v>41581</v>
      </c>
      <c r="P1753" t="n">
        <v>10593</v>
      </c>
      <c r="Q1753" t="n">
        <v>9895</v>
      </c>
      <c r="R1753" t="n">
        <v>9542</v>
      </c>
      <c r="S1753" t="n">
        <v>9695</v>
      </c>
      <c r="T1753" t="n">
        <v>39726</v>
      </c>
      <c r="U1753" t="n">
        <v>10480</v>
      </c>
      <c r="V1753" t="n">
        <v>9469</v>
      </c>
      <c r="W1753" t="n">
        <v>8944</v>
      </c>
      <c r="X1753" t="n">
        <v>8866</v>
      </c>
      <c r="Y1753" t="n">
        <v>37760</v>
      </c>
      <c r="Z1753" t="n">
        <v>9775</v>
      </c>
      <c r="AA1753" t="n">
        <v>9739</v>
      </c>
      <c r="AB1753" t="n">
        <v>8919</v>
      </c>
      <c r="AC1753" t="n">
        <v>9269</v>
      </c>
      <c r="AD1753" t="n">
        <v>37702</v>
      </c>
      <c r="AE1753" t="n">
        <v>10239</v>
      </c>
      <c r="AF1753" t="n">
        <v>9894</v>
      </c>
      <c r="AG1753" t="n">
        <v>9274</v>
      </c>
      <c r="AH1753" t="n">
        <v>9085</v>
      </c>
      <c r="AI1753" t="n">
        <v>38493</v>
      </c>
      <c r="AJ1753" t="n">
        <v>10208</v>
      </c>
      <c r="AK1753" t="n">
        <v>9157</v>
      </c>
      <c r="AL1753" t="n">
        <v>8813</v>
      </c>
      <c r="AM1753" t="n">
        <v>8476</v>
      </c>
      <c r="AN1753" t="n">
        <v>36653</v>
      </c>
      <c r="AO1753" t="n">
        <v>9068</v>
      </c>
      <c r="AP1753" t="n">
        <v>700</v>
      </c>
      <c r="AQ1753" t="n">
        <v>1773</v>
      </c>
      <c r="AR1753" t="n">
        <v>4732</v>
      </c>
      <c r="AS1753" t="n">
        <v>16273</v>
      </c>
      <c r="AT1753" t="n">
        <v>7865</v>
      </c>
      <c r="AU1753" t="n">
        <v>8461</v>
      </c>
      <c r="AV1753" t="n">
        <v>7733</v>
      </c>
      <c r="AW1753" t="n">
        <v>9093</v>
      </c>
      <c r="AX1753" t="n">
        <v>33151</v>
      </c>
      <c r="AY1753" t="n">
        <v>10310</v>
      </c>
      <c r="AZ1753" t="n">
        <v>9801</v>
      </c>
      <c r="BA1753" t="n">
        <v>9166</v>
      </c>
      <c r="BB1753" t="n">
        <v>9853</v>
      </c>
      <c r="BC1753" t="n">
        <v>39131</v>
      </c>
      <c r="BD1753" t="n">
        <v>10510</v>
      </c>
      <c r="BE1753" t="n">
        <v>9200</v>
      </c>
      <c r="BF1753" t="n">
        <v>8872</v>
      </c>
    </row>
    <row r="1754">
      <c r="A1754" t="inlineStr">
        <is>
          <t>Passenger load factor (%)</t>
        </is>
      </c>
      <c r="C1754" t="inlineStr">
        <is>
          <t>Percent</t>
        </is>
      </c>
      <c r="D1754" t="inlineStr">
        <is>
          <t>QQQQ</t>
        </is>
      </c>
      <c r="F1754" t="n">
        <v>79.40000000000001</v>
      </c>
      <c r="G1754" t="n">
        <v>80.2</v>
      </c>
      <c r="H1754" t="n">
        <v>82.59999999999999</v>
      </c>
      <c r="I1754" t="n">
        <v>79.09999999999999</v>
      </c>
      <c r="J1754" t="n">
        <v>80.3</v>
      </c>
      <c r="K1754" t="n">
        <v>76.40000000000001</v>
      </c>
      <c r="L1754" t="n">
        <v>75.90000000000001</v>
      </c>
      <c r="M1754" t="n">
        <v>79.8</v>
      </c>
      <c r="N1754" t="n">
        <v>76.8</v>
      </c>
      <c r="O1754" t="n">
        <v>77.2</v>
      </c>
      <c r="P1754" t="n">
        <v>77.2</v>
      </c>
      <c r="Q1754" t="n">
        <v>76.5</v>
      </c>
      <c r="R1754" t="n">
        <v>83</v>
      </c>
      <c r="S1754" t="n">
        <v>77.7</v>
      </c>
      <c r="T1754" t="n">
        <v>78.5</v>
      </c>
      <c r="U1754" t="n">
        <v>76.90000000000001</v>
      </c>
      <c r="V1754" t="n">
        <v>78.40000000000001</v>
      </c>
      <c r="W1754" t="n">
        <v>82.5</v>
      </c>
      <c r="X1754" t="n">
        <v>79.7</v>
      </c>
      <c r="Y1754" t="n">
        <v>79.3</v>
      </c>
      <c r="Z1754" t="n">
        <v>76.59999999999999</v>
      </c>
      <c r="AA1754" t="n">
        <v>78</v>
      </c>
      <c r="AB1754" t="n">
        <v>82.5</v>
      </c>
      <c r="AC1754" t="n">
        <v>78.5</v>
      </c>
      <c r="AD1754" t="n">
        <v>78.8</v>
      </c>
      <c r="AE1754" t="n">
        <v>79</v>
      </c>
      <c r="AF1754" t="n">
        <v>79.90000000000001</v>
      </c>
      <c r="AG1754" t="n">
        <v>79.90000000000001</v>
      </c>
      <c r="AH1754" t="n">
        <v>79.59999999999999</v>
      </c>
      <c r="AI1754" t="n">
        <v>79.59999999999999</v>
      </c>
      <c r="AJ1754" t="n">
        <v>81.8</v>
      </c>
      <c r="AK1754" t="n">
        <v>85.5</v>
      </c>
      <c r="AL1754" t="n">
        <v>86.40000000000001</v>
      </c>
      <c r="AM1754" t="n">
        <v>85.40000000000001</v>
      </c>
      <c r="AN1754" t="n">
        <v>84.7</v>
      </c>
      <c r="AO1754" t="n">
        <v>78.5</v>
      </c>
      <c r="AP1754" t="n">
        <v>28.6</v>
      </c>
      <c r="AQ1754" t="n">
        <v>63.9</v>
      </c>
      <c r="AR1754" t="n">
        <v>62.5</v>
      </c>
      <c r="AS1754" t="n">
        <v>70.09999999999999</v>
      </c>
      <c r="AT1754" t="n">
        <v>45.5</v>
      </c>
      <c r="AU1754" t="n">
        <v>70.59999999999999</v>
      </c>
      <c r="AV1754" t="n">
        <v>74.5</v>
      </c>
      <c r="AW1754" t="n">
        <v>76.3</v>
      </c>
      <c r="AX1754" t="n">
        <v>67.09999999999999</v>
      </c>
      <c r="AY1754" t="n">
        <v>74.2</v>
      </c>
      <c r="AZ1754" t="n">
        <v>86</v>
      </c>
      <c r="BA1754" t="n">
        <v>87.40000000000001</v>
      </c>
      <c r="BB1754" t="n">
        <v>85</v>
      </c>
      <c r="BC1754" t="n">
        <v>83</v>
      </c>
      <c r="BD1754" t="n">
        <v>85.7</v>
      </c>
      <c r="BE1754" t="n">
        <v>86.2</v>
      </c>
      <c r="BF1754" t="n">
        <v>88.3</v>
      </c>
    </row>
    <row r="1755">
      <c r="A1755" t="inlineStr">
        <is>
          <t>Passenger revenue</t>
        </is>
      </c>
      <c r="C1755" t="inlineStr">
        <is>
          <t>Million</t>
        </is>
      </c>
      <c r="D1755" t="inlineStr">
        <is>
          <t>QQQQ</t>
        </is>
      </c>
      <c r="AE1755" t="n">
        <v>1445</v>
      </c>
      <c r="AF1755" t="n">
        <v>1284</v>
      </c>
      <c r="AG1755" t="n">
        <v>1210</v>
      </c>
      <c r="AH1755" t="n">
        <v>1186</v>
      </c>
      <c r="AI1755" t="n">
        <v>5125</v>
      </c>
      <c r="AJ1755" t="n">
        <v>1371</v>
      </c>
      <c r="AK1755" t="n">
        <v>1241</v>
      </c>
      <c r="AL1755" t="n">
        <v>1218</v>
      </c>
      <c r="AM1755" t="n">
        <v>1218</v>
      </c>
      <c r="AN1755" t="n">
        <v>5047</v>
      </c>
      <c r="AO1755" t="n">
        <v>1180</v>
      </c>
      <c r="AP1755" t="n">
        <v>34</v>
      </c>
      <c r="AQ1755" t="n">
        <v>172</v>
      </c>
      <c r="AR1755" t="n">
        <v>466</v>
      </c>
      <c r="AS1755" t="n">
        <v>1852</v>
      </c>
      <c r="AT1755" t="n">
        <v>482</v>
      </c>
      <c r="AU1755" t="n">
        <v>936</v>
      </c>
      <c r="AV1755" t="n">
        <v>957</v>
      </c>
      <c r="AW1755" t="n">
        <v>1131</v>
      </c>
      <c r="AX1755" t="n">
        <v>3506</v>
      </c>
      <c r="AY1755" t="n">
        <v>1227</v>
      </c>
      <c r="AZ1755" t="n">
        <v>1534</v>
      </c>
      <c r="BA1755" t="n">
        <v>1596</v>
      </c>
      <c r="BB1755" t="n">
        <v>1793</v>
      </c>
      <c r="BC1755" t="n">
        <v>6150</v>
      </c>
      <c r="BD1755" t="n">
        <v>1915</v>
      </c>
      <c r="BE1755" t="n">
        <v>1640</v>
      </c>
      <c r="BF1755" t="n">
        <v>1490</v>
      </c>
    </row>
    <row r="1756">
      <c r="A1756" t="inlineStr">
        <is>
          <t>Yield (cents)</t>
        </is>
      </c>
      <c r="C1756" t="inlineStr">
        <is>
          <t>Actual</t>
        </is>
      </c>
      <c r="D1756" t="inlineStr">
        <is>
          <t>QQQQ</t>
        </is>
      </c>
      <c r="F1756" t="n">
        <v>17.37</v>
      </c>
      <c r="G1756" t="n">
        <v>16.31</v>
      </c>
      <c r="H1756" t="n">
        <v>17.36</v>
      </c>
      <c r="I1756" t="n">
        <v>18.02</v>
      </c>
      <c r="J1756" t="n">
        <v>17.26</v>
      </c>
      <c r="K1756" t="n">
        <v>17.82</v>
      </c>
      <c r="L1756" t="n">
        <v>16.79</v>
      </c>
      <c r="M1756" t="n">
        <v>15.84</v>
      </c>
      <c r="N1756" t="n">
        <v>16.47</v>
      </c>
      <c r="O1756" t="n">
        <v>16.76</v>
      </c>
      <c r="P1756" t="n">
        <v>16.54</v>
      </c>
      <c r="Q1756" t="n">
        <v>14.42</v>
      </c>
      <c r="R1756" t="n">
        <v>13.65</v>
      </c>
      <c r="S1756" t="n">
        <v>13.53</v>
      </c>
      <c r="T1756" t="n">
        <v>14.54</v>
      </c>
      <c r="U1756" t="n">
        <v>13.78</v>
      </c>
      <c r="V1756" t="n">
        <v>12.65</v>
      </c>
      <c r="W1756" t="n">
        <v>13.97</v>
      </c>
      <c r="X1756" t="n">
        <v>14.52</v>
      </c>
      <c r="Y1756" t="n">
        <v>13.72</v>
      </c>
      <c r="Z1756" t="n">
        <v>14.88</v>
      </c>
      <c r="AA1756" t="n">
        <v>14.64</v>
      </c>
      <c r="AB1756" t="n">
        <v>15.12</v>
      </c>
      <c r="AC1756" t="n">
        <v>15.68</v>
      </c>
      <c r="AD1756" t="n">
        <v>15.07</v>
      </c>
      <c r="AE1756" t="n">
        <v>17.87</v>
      </c>
      <c r="AF1756" t="n">
        <v>16.25</v>
      </c>
      <c r="AG1756" t="n">
        <v>16.33</v>
      </c>
      <c r="AH1756" t="n">
        <v>16.41</v>
      </c>
      <c r="AI1756" t="n">
        <v>16.73</v>
      </c>
      <c r="AJ1756" t="n">
        <v>16.42</v>
      </c>
      <c r="AK1756" t="n">
        <v>15.85</v>
      </c>
      <c r="AL1756" t="n">
        <v>15.99</v>
      </c>
      <c r="AM1756" t="n">
        <v>16.83</v>
      </c>
      <c r="AN1756" t="n">
        <v>16.27</v>
      </c>
      <c r="AO1756" t="n">
        <v>16.57</v>
      </c>
      <c r="AP1756" t="n">
        <v>17.07</v>
      </c>
      <c r="AQ1756" t="n">
        <v>15.23</v>
      </c>
      <c r="AR1756" t="n">
        <v>15.76</v>
      </c>
      <c r="AS1756" t="n">
        <v>16.24</v>
      </c>
      <c r="AT1756" t="n">
        <v>13.47</v>
      </c>
      <c r="AU1756" t="n">
        <v>15.68</v>
      </c>
      <c r="AV1756" t="n">
        <v>16.62</v>
      </c>
      <c r="AW1756" t="n">
        <v>16.31</v>
      </c>
      <c r="AX1756" t="n">
        <v>15.76</v>
      </c>
      <c r="AY1756" t="n">
        <v>16.04</v>
      </c>
      <c r="AZ1756" t="n">
        <v>18.21</v>
      </c>
      <c r="BA1756" t="n">
        <v>19.92</v>
      </c>
      <c r="BB1756" t="n">
        <v>21.4</v>
      </c>
      <c r="BC1756" t="n">
        <v>18.94</v>
      </c>
      <c r="BD1756" t="n">
        <v>21.26</v>
      </c>
      <c r="BE1756" t="n">
        <v>20.69</v>
      </c>
      <c r="BF1756" t="n">
        <v>19.02</v>
      </c>
    </row>
    <row r="1757">
      <c r="A1757" t="inlineStr">
        <is>
          <t>Passenger revenue per ASM (cents)</t>
        </is>
      </c>
      <c r="C1757" t="inlineStr">
        <is>
          <t>Actual</t>
        </is>
      </c>
      <c r="D1757" t="inlineStr">
        <is>
          <t>QQQQ</t>
        </is>
      </c>
      <c r="F1757" t="n">
        <v>13.79</v>
      </c>
      <c r="G1757" t="n">
        <v>13.08</v>
      </c>
      <c r="H1757" t="n">
        <v>14.33</v>
      </c>
      <c r="I1757" t="n">
        <v>14.25</v>
      </c>
      <c r="J1757" t="n">
        <v>13.86</v>
      </c>
      <c r="K1757" t="n">
        <v>13.62</v>
      </c>
      <c r="L1757" t="n">
        <v>12.75</v>
      </c>
      <c r="M1757" t="n">
        <v>12.65</v>
      </c>
      <c r="N1757" t="n">
        <v>12.64</v>
      </c>
      <c r="O1757" t="n">
        <v>12.94</v>
      </c>
      <c r="P1757" t="n">
        <v>12.78</v>
      </c>
      <c r="Q1757" t="n">
        <v>11.04</v>
      </c>
      <c r="R1757" t="n">
        <v>11.33</v>
      </c>
      <c r="S1757" t="n">
        <v>10.51</v>
      </c>
      <c r="T1757" t="n">
        <v>11.42</v>
      </c>
      <c r="U1757" t="n">
        <v>10.59</v>
      </c>
      <c r="V1757" t="n">
        <v>9.91</v>
      </c>
      <c r="W1757" t="n">
        <v>11.53</v>
      </c>
      <c r="X1757" t="n">
        <v>11.58</v>
      </c>
      <c r="Y1757" t="n">
        <v>10.87</v>
      </c>
      <c r="Z1757" t="n">
        <v>11.41</v>
      </c>
      <c r="AA1757" t="n">
        <v>11.41</v>
      </c>
      <c r="AB1757" t="n">
        <v>12.48</v>
      </c>
      <c r="AC1757" t="n">
        <v>12.31</v>
      </c>
      <c r="AD1757" t="n">
        <v>11.88</v>
      </c>
      <c r="AE1757" t="n">
        <v>14.11</v>
      </c>
      <c r="AF1757" t="n">
        <v>12.98</v>
      </c>
      <c r="AG1757" t="n">
        <v>13.05</v>
      </c>
      <c r="AH1757" t="n">
        <v>13.06</v>
      </c>
      <c r="AI1757" t="n">
        <v>13.31</v>
      </c>
      <c r="AJ1757" t="n">
        <v>13.43</v>
      </c>
      <c r="AK1757" t="n">
        <v>13.55</v>
      </c>
      <c r="AL1757" t="n">
        <v>13.82</v>
      </c>
      <c r="AM1757" t="n">
        <v>14.37</v>
      </c>
      <c r="AN1757" t="n">
        <v>13.77</v>
      </c>
      <c r="AO1757" t="n">
        <v>13.01</v>
      </c>
      <c r="AP1757" t="n">
        <v>4.88</v>
      </c>
      <c r="AQ1757" t="n">
        <v>9.73</v>
      </c>
      <c r="AR1757" t="n">
        <v>9.85</v>
      </c>
      <c r="AS1757" t="n">
        <v>11.38</v>
      </c>
      <c r="AT1757" t="n">
        <v>6.12</v>
      </c>
      <c r="AU1757" t="n">
        <v>11.06</v>
      </c>
      <c r="AV1757" t="n">
        <v>12.38</v>
      </c>
      <c r="AW1757" t="n">
        <v>12.44</v>
      </c>
      <c r="AX1757" t="n">
        <v>10.58</v>
      </c>
      <c r="AY1757" t="n">
        <v>11.9</v>
      </c>
      <c r="AZ1757" t="n">
        <v>15.65</v>
      </c>
      <c r="BA1757" t="n">
        <v>17.41</v>
      </c>
      <c r="BB1757" t="n">
        <v>18.2</v>
      </c>
      <c r="BC1757" t="n">
        <v>15.72</v>
      </c>
      <c r="BD1757" t="n">
        <v>18.22</v>
      </c>
      <c r="BE1757" t="n">
        <v>17.82</v>
      </c>
      <c r="BF1757" t="n">
        <v>16.8</v>
      </c>
    </row>
    <row r="1759">
      <c r="A1759" t="inlineStr">
        <is>
          <t>Atlantic</t>
        </is>
      </c>
    </row>
    <row r="1760">
      <c r="A1760" t="inlineStr">
        <is>
          <t xml:space="preserve">Revenue passenger miles </t>
        </is>
      </c>
      <c r="C1760" t="inlineStr">
        <is>
          <t>Million</t>
        </is>
      </c>
      <c r="D1760" t="inlineStr">
        <is>
          <t>QQQQ</t>
        </is>
      </c>
      <c r="F1760" t="n">
        <v>5119</v>
      </c>
      <c r="G1760" t="n">
        <v>8277</v>
      </c>
      <c r="H1760" t="n">
        <v>9539</v>
      </c>
      <c r="I1760" t="n">
        <v>6749</v>
      </c>
      <c r="J1760" t="n">
        <v>29685</v>
      </c>
      <c r="K1760" t="n">
        <v>5264</v>
      </c>
      <c r="L1760" t="n">
        <v>8604</v>
      </c>
      <c r="M1760" t="n">
        <v>9192</v>
      </c>
      <c r="N1760" t="n">
        <v>6245</v>
      </c>
      <c r="O1760" t="n">
        <v>29306</v>
      </c>
      <c r="P1760" t="n">
        <v>4772</v>
      </c>
      <c r="Q1760" t="n">
        <v>8221</v>
      </c>
      <c r="R1760" t="n">
        <v>9661</v>
      </c>
      <c r="S1760" t="n">
        <v>6564</v>
      </c>
      <c r="T1760" t="n">
        <v>29218</v>
      </c>
      <c r="U1760" t="n">
        <v>4801</v>
      </c>
      <c r="V1760" t="n">
        <v>7879</v>
      </c>
      <c r="W1760" t="n">
        <v>9027</v>
      </c>
      <c r="X1760" t="n">
        <v>6087</v>
      </c>
      <c r="Y1760" t="n">
        <v>27794</v>
      </c>
      <c r="Z1760" t="n">
        <v>4500</v>
      </c>
      <c r="AA1760" t="n">
        <v>8849</v>
      </c>
      <c r="AB1760" t="n">
        <v>9728</v>
      </c>
      <c r="AC1760" t="n">
        <v>6262</v>
      </c>
      <c r="AD1760" t="n">
        <v>29338</v>
      </c>
      <c r="AE1760" t="n">
        <v>4665</v>
      </c>
      <c r="AF1760" t="n">
        <v>8855</v>
      </c>
      <c r="AG1760" t="n">
        <v>10110</v>
      </c>
      <c r="AH1760" t="n">
        <v>6652</v>
      </c>
      <c r="AI1760" t="n">
        <v>30282</v>
      </c>
      <c r="AJ1760" t="n">
        <v>5042</v>
      </c>
      <c r="AK1760" t="n">
        <v>9763</v>
      </c>
      <c r="AL1760" t="n">
        <v>11707</v>
      </c>
      <c r="AM1760" t="n">
        <v>7639</v>
      </c>
      <c r="AN1760" t="n">
        <v>34152</v>
      </c>
      <c r="AO1760" t="n">
        <v>4185</v>
      </c>
      <c r="AP1760" t="n">
        <v>189</v>
      </c>
      <c r="AQ1760" t="n">
        <v>342</v>
      </c>
      <c r="AR1760" t="n">
        <v>266</v>
      </c>
      <c r="AS1760" t="n">
        <v>4982</v>
      </c>
      <c r="AT1760" t="n">
        <v>199</v>
      </c>
      <c r="AU1760" t="n">
        <v>939</v>
      </c>
      <c r="AV1760" t="n">
        <v>3163</v>
      </c>
      <c r="AW1760" t="n">
        <v>3148</v>
      </c>
      <c r="AX1760" t="n">
        <v>7450</v>
      </c>
      <c r="AY1760" t="n">
        <v>3605</v>
      </c>
      <c r="AZ1760" t="n">
        <v>9045</v>
      </c>
      <c r="BA1760" t="n">
        <v>10623</v>
      </c>
      <c r="BB1760" t="n">
        <v>7676</v>
      </c>
      <c r="BC1760" t="n">
        <v>30949</v>
      </c>
      <c r="BD1760" t="n">
        <v>5821</v>
      </c>
      <c r="BE1760" t="n">
        <v>10689</v>
      </c>
      <c r="BF1760" t="n">
        <v>11764</v>
      </c>
    </row>
    <row r="1761">
      <c r="A1761" t="inlineStr">
        <is>
          <t>Available seat miles (ASM)</t>
        </is>
      </c>
      <c r="C1761" t="inlineStr">
        <is>
          <t>Million</t>
        </is>
      </c>
      <c r="D1761" t="inlineStr">
        <is>
          <t>QQQQ</t>
        </is>
      </c>
      <c r="F1761" t="n">
        <v>6838</v>
      </c>
      <c r="G1761" t="n">
        <v>9817</v>
      </c>
      <c r="H1761" t="n">
        <v>10922</v>
      </c>
      <c r="I1761" t="n">
        <v>8390</v>
      </c>
      <c r="J1761" t="n">
        <v>35967</v>
      </c>
      <c r="K1761" t="n">
        <v>7405</v>
      </c>
      <c r="L1761" t="n">
        <v>10506</v>
      </c>
      <c r="M1761" t="n">
        <v>11429</v>
      </c>
      <c r="N1761" t="n">
        <v>8233</v>
      </c>
      <c r="O1761" t="n">
        <v>37573</v>
      </c>
      <c r="P1761" t="n">
        <v>6768</v>
      </c>
      <c r="Q1761" t="n">
        <v>10553</v>
      </c>
      <c r="R1761" t="n">
        <v>11754</v>
      </c>
      <c r="S1761" t="n">
        <v>8536</v>
      </c>
      <c r="T1761" t="n">
        <v>37611</v>
      </c>
      <c r="U1761" t="n">
        <v>6893</v>
      </c>
      <c r="V1761" t="n">
        <v>10677</v>
      </c>
      <c r="W1761" t="n">
        <v>11533</v>
      </c>
      <c r="X1761" t="n">
        <v>8071</v>
      </c>
      <c r="Y1761" t="n">
        <v>37174</v>
      </c>
      <c r="Z1761" t="n">
        <v>6415</v>
      </c>
      <c r="AA1761" t="n">
        <v>10927</v>
      </c>
      <c r="AB1761" t="n">
        <v>12212</v>
      </c>
      <c r="AC1761" t="n">
        <v>8558</v>
      </c>
      <c r="AD1761" t="n">
        <v>38112</v>
      </c>
      <c r="AE1761" t="n">
        <v>6746</v>
      </c>
      <c r="AF1761" t="n">
        <v>11306</v>
      </c>
      <c r="AG1761" t="n">
        <v>12503</v>
      </c>
      <c r="AH1761" t="n">
        <v>8624</v>
      </c>
      <c r="AI1761" t="n">
        <v>39178</v>
      </c>
      <c r="AJ1761" t="n">
        <v>6825</v>
      </c>
      <c r="AK1761" t="n">
        <v>11898</v>
      </c>
      <c r="AL1761" t="n">
        <v>13914</v>
      </c>
      <c r="AM1761" t="n">
        <v>9372</v>
      </c>
      <c r="AN1761" t="n">
        <v>42010</v>
      </c>
      <c r="AO1761" t="n">
        <v>6239</v>
      </c>
      <c r="AP1761" t="n">
        <v>817</v>
      </c>
      <c r="AQ1761" t="n">
        <v>1827</v>
      </c>
      <c r="AR1761" t="n">
        <v>1368</v>
      </c>
      <c r="AS1761" t="n">
        <v>10251</v>
      </c>
      <c r="AT1761" t="n">
        <v>1151</v>
      </c>
      <c r="AU1761" t="n">
        <v>4035</v>
      </c>
      <c r="AV1761" t="n">
        <v>6035</v>
      </c>
      <c r="AW1761" t="n">
        <v>5157</v>
      </c>
      <c r="AX1761" t="n">
        <v>16379</v>
      </c>
      <c r="AY1761" t="n">
        <v>6380</v>
      </c>
      <c r="AZ1761" t="n">
        <v>11630</v>
      </c>
      <c r="BA1761" t="n">
        <v>12945</v>
      </c>
      <c r="BB1761" t="n">
        <v>9725</v>
      </c>
      <c r="BC1761" t="n">
        <v>40679</v>
      </c>
      <c r="BD1761" t="n">
        <v>8242</v>
      </c>
      <c r="BE1761" t="n">
        <v>12823</v>
      </c>
      <c r="BF1761" t="n">
        <v>14262</v>
      </c>
    </row>
    <row r="1762">
      <c r="A1762" t="inlineStr">
        <is>
          <t>Passenger load factor (%)</t>
        </is>
      </c>
      <c r="C1762" t="inlineStr">
        <is>
          <t>Percent</t>
        </is>
      </c>
      <c r="D1762" t="inlineStr">
        <is>
          <t>QQQQ</t>
        </is>
      </c>
      <c r="F1762" t="n">
        <v>74.90000000000001</v>
      </c>
      <c r="G1762" t="n">
        <v>84.3</v>
      </c>
      <c r="H1762" t="n">
        <v>87.3</v>
      </c>
      <c r="I1762" t="n">
        <v>80.40000000000001</v>
      </c>
      <c r="J1762" t="n">
        <v>82.5</v>
      </c>
      <c r="K1762" t="n">
        <v>71.09999999999999</v>
      </c>
      <c r="L1762" t="n">
        <v>81.90000000000001</v>
      </c>
      <c r="M1762" t="n">
        <v>80.40000000000001</v>
      </c>
      <c r="N1762" t="n">
        <v>75.90000000000001</v>
      </c>
      <c r="O1762" t="n">
        <v>78</v>
      </c>
      <c r="P1762" t="n">
        <v>70.5</v>
      </c>
      <c r="Q1762" t="n">
        <v>77.90000000000001</v>
      </c>
      <c r="R1762" t="n">
        <v>82.2</v>
      </c>
      <c r="S1762" t="n">
        <v>76.90000000000001</v>
      </c>
      <c r="T1762" t="n">
        <v>77.7</v>
      </c>
      <c r="U1762" t="n">
        <v>69.7</v>
      </c>
      <c r="V1762" t="n">
        <v>73.8</v>
      </c>
      <c r="W1762" t="n">
        <v>78.3</v>
      </c>
      <c r="X1762" t="n">
        <v>75.40000000000001</v>
      </c>
      <c r="Y1762" t="n">
        <v>74.8</v>
      </c>
      <c r="Z1762" t="n">
        <v>70.09999999999999</v>
      </c>
      <c r="AA1762" t="n">
        <v>81</v>
      </c>
      <c r="AB1762" t="n">
        <v>79.7</v>
      </c>
      <c r="AC1762" t="n">
        <v>73.2</v>
      </c>
      <c r="AD1762" t="n">
        <v>77</v>
      </c>
      <c r="AE1762" t="n">
        <v>69.2</v>
      </c>
      <c r="AF1762" t="n">
        <v>78.3</v>
      </c>
      <c r="AG1762" t="n">
        <v>80.90000000000001</v>
      </c>
      <c r="AH1762" t="n">
        <v>77.09999999999999</v>
      </c>
      <c r="AI1762" t="n">
        <v>77.3</v>
      </c>
      <c r="AJ1762" t="n">
        <v>73.90000000000001</v>
      </c>
      <c r="AK1762" t="n">
        <v>82.09999999999999</v>
      </c>
      <c r="AL1762" t="n">
        <v>84.09999999999999</v>
      </c>
      <c r="AM1762" t="n">
        <v>81.5</v>
      </c>
      <c r="AN1762" t="n">
        <v>81.3</v>
      </c>
      <c r="AO1762" t="n">
        <v>67.09999999999999</v>
      </c>
      <c r="AP1762" t="n">
        <v>23.1</v>
      </c>
      <c r="AQ1762" t="n">
        <v>18.7</v>
      </c>
      <c r="AR1762" t="n">
        <v>19.4</v>
      </c>
      <c r="AS1762" t="n">
        <v>48.6</v>
      </c>
      <c r="AT1762" t="n">
        <v>17.4</v>
      </c>
      <c r="AU1762" t="n">
        <v>23.3</v>
      </c>
      <c r="AV1762" t="n">
        <v>52.4</v>
      </c>
      <c r="AW1762" t="n">
        <v>61</v>
      </c>
      <c r="AX1762" t="n">
        <v>45.5</v>
      </c>
      <c r="AY1762" t="n">
        <v>56.5</v>
      </c>
      <c r="AZ1762" t="n">
        <v>77.8</v>
      </c>
      <c r="BA1762" t="n">
        <v>82.09999999999999</v>
      </c>
      <c r="BB1762" t="n">
        <v>78.90000000000001</v>
      </c>
      <c r="BC1762" t="n">
        <v>76.09999999999999</v>
      </c>
      <c r="BD1762" t="n">
        <v>70.59999999999999</v>
      </c>
      <c r="BE1762" t="n">
        <v>83.40000000000001</v>
      </c>
      <c r="BF1762" t="n">
        <v>82.5</v>
      </c>
    </row>
    <row r="1763">
      <c r="A1763" t="inlineStr">
        <is>
          <t>Passenger revenue</t>
        </is>
      </c>
      <c r="C1763" t="inlineStr">
        <is>
          <t>Million</t>
        </is>
      </c>
      <c r="D1763" t="inlineStr">
        <is>
          <t>QQQQ</t>
        </is>
      </c>
      <c r="AE1763" t="n">
        <v>669</v>
      </c>
      <c r="AF1763" t="n">
        <v>1298</v>
      </c>
      <c r="AG1763" t="n">
        <v>1504</v>
      </c>
      <c r="AH1763" t="n">
        <v>905</v>
      </c>
      <c r="AI1763" t="n">
        <v>4376</v>
      </c>
      <c r="AJ1763" t="n">
        <v>673</v>
      </c>
      <c r="AK1763" t="n">
        <v>1407</v>
      </c>
      <c r="AL1763" t="n">
        <v>1596</v>
      </c>
      <c r="AM1763" t="n">
        <v>947</v>
      </c>
      <c r="AN1763" t="n">
        <v>4624</v>
      </c>
      <c r="AO1763" t="n">
        <v>523</v>
      </c>
      <c r="AP1763" t="n">
        <v>42</v>
      </c>
      <c r="AQ1763" t="n">
        <v>56</v>
      </c>
      <c r="AR1763" t="n">
        <v>33</v>
      </c>
      <c r="AS1763" t="n">
        <v>654</v>
      </c>
      <c r="AT1763" t="n">
        <v>22</v>
      </c>
      <c r="AU1763" t="n">
        <v>125</v>
      </c>
      <c r="AV1763" t="n">
        <v>408</v>
      </c>
      <c r="AW1763" t="n">
        <v>410</v>
      </c>
      <c r="AX1763" t="n">
        <v>965</v>
      </c>
      <c r="AY1763" t="n">
        <v>466</v>
      </c>
      <c r="AZ1763" t="n">
        <v>1481</v>
      </c>
      <c r="BA1763" t="n">
        <v>1901</v>
      </c>
      <c r="BB1763" t="n">
        <v>1222</v>
      </c>
      <c r="BC1763" t="n">
        <v>5070</v>
      </c>
      <c r="BD1763" t="n">
        <v>931</v>
      </c>
      <c r="BE1763" t="n">
        <v>1888</v>
      </c>
      <c r="BF1763" t="n">
        <v>2056</v>
      </c>
    </row>
    <row r="1764">
      <c r="A1764" t="inlineStr">
        <is>
          <t>Yield (cents)</t>
        </is>
      </c>
      <c r="C1764" t="inlineStr">
        <is>
          <t>Actual</t>
        </is>
      </c>
      <c r="D1764" t="inlineStr">
        <is>
          <t>QQQQ</t>
        </is>
      </c>
      <c r="F1764" t="n">
        <v>13.63</v>
      </c>
      <c r="G1764" t="n">
        <v>14.31</v>
      </c>
      <c r="H1764" t="n">
        <v>14.75</v>
      </c>
      <c r="I1764" t="n">
        <v>13.57</v>
      </c>
      <c r="J1764" t="n">
        <v>14.16</v>
      </c>
      <c r="K1764" t="n">
        <v>14</v>
      </c>
      <c r="L1764" t="n">
        <v>15.13</v>
      </c>
      <c r="M1764" t="n">
        <v>15.65</v>
      </c>
      <c r="N1764" t="n">
        <v>14.14</v>
      </c>
      <c r="O1764" t="n">
        <v>14.89</v>
      </c>
      <c r="P1764" t="n">
        <v>14.59</v>
      </c>
      <c r="Q1764" t="n">
        <v>14.43</v>
      </c>
      <c r="R1764" t="n">
        <v>14.46</v>
      </c>
      <c r="S1764" t="n">
        <v>12.92</v>
      </c>
      <c r="T1764" t="n">
        <v>14.11</v>
      </c>
      <c r="U1764" t="n">
        <v>14.46</v>
      </c>
      <c r="V1764" t="n">
        <v>14.34</v>
      </c>
      <c r="W1764" t="n">
        <v>13.49</v>
      </c>
      <c r="X1764" t="n">
        <v>12.15</v>
      </c>
      <c r="Y1764" t="n">
        <v>13.6</v>
      </c>
      <c r="Z1764" t="n">
        <v>13.51</v>
      </c>
      <c r="AA1764" t="n">
        <v>13.04</v>
      </c>
      <c r="AB1764" t="n">
        <v>13.6</v>
      </c>
      <c r="AC1764" t="n">
        <v>13.48</v>
      </c>
      <c r="AD1764" t="n">
        <v>13.39</v>
      </c>
      <c r="AE1764" t="n">
        <v>14.34</v>
      </c>
      <c r="AF1764" t="n">
        <v>14.66</v>
      </c>
      <c r="AG1764" t="n">
        <v>14.88</v>
      </c>
      <c r="AH1764" t="n">
        <v>13.61</v>
      </c>
      <c r="AI1764" t="n">
        <v>14.45</v>
      </c>
      <c r="AJ1764" t="n">
        <v>13.35</v>
      </c>
      <c r="AK1764" t="n">
        <v>14.41</v>
      </c>
      <c r="AL1764" t="n">
        <v>13.64</v>
      </c>
      <c r="AM1764" t="n">
        <v>12.4</v>
      </c>
      <c r="AN1764" t="n">
        <v>13.54</v>
      </c>
      <c r="AO1764" t="n">
        <v>12.5</v>
      </c>
      <c r="AP1764" t="n">
        <v>22.28</v>
      </c>
      <c r="AQ1764" t="n">
        <v>16.22</v>
      </c>
      <c r="AR1764" t="n">
        <v>12.49</v>
      </c>
      <c r="AS1764" t="n">
        <v>13.13</v>
      </c>
      <c r="AT1764" t="n">
        <v>11.1</v>
      </c>
      <c r="AU1764" t="n">
        <v>13.26</v>
      </c>
      <c r="AV1764" t="n">
        <v>12.9</v>
      </c>
      <c r="AW1764" t="n">
        <v>13.03</v>
      </c>
      <c r="AX1764" t="n">
        <v>12.95</v>
      </c>
      <c r="AY1764" t="n">
        <v>12.94</v>
      </c>
      <c r="AZ1764" t="n">
        <v>16.37</v>
      </c>
      <c r="BA1764" t="n">
        <v>17.89</v>
      </c>
      <c r="BB1764" t="n">
        <v>15.92</v>
      </c>
      <c r="BC1764" t="n">
        <v>16.38</v>
      </c>
      <c r="BD1764" t="n">
        <v>16</v>
      </c>
      <c r="BE1764" t="n">
        <v>17.66</v>
      </c>
      <c r="BF1764" t="n">
        <v>17.48</v>
      </c>
    </row>
    <row r="1765">
      <c r="A1765" t="inlineStr">
        <is>
          <t>Passenger revenue per ASM (cents)</t>
        </is>
      </c>
      <c r="C1765" t="inlineStr">
        <is>
          <t>Actual</t>
        </is>
      </c>
      <c r="D1765" t="inlineStr">
        <is>
          <t>QQQQ</t>
        </is>
      </c>
      <c r="F1765" t="n">
        <v>10.2</v>
      </c>
      <c r="G1765" t="n">
        <v>12.06</v>
      </c>
      <c r="H1765" t="n">
        <v>12.88</v>
      </c>
      <c r="I1765" t="n">
        <v>10.91</v>
      </c>
      <c r="J1765" t="n">
        <v>11.68</v>
      </c>
      <c r="K1765" t="n">
        <v>9.960000000000001</v>
      </c>
      <c r="L1765" t="n">
        <v>12.39</v>
      </c>
      <c r="M1765" t="n">
        <v>12.59</v>
      </c>
      <c r="N1765" t="n">
        <v>10.73</v>
      </c>
      <c r="O1765" t="n">
        <v>11.61</v>
      </c>
      <c r="P1765" t="n">
        <v>10.29</v>
      </c>
      <c r="Q1765" t="n">
        <v>11.24</v>
      </c>
      <c r="R1765" t="n">
        <v>11.88</v>
      </c>
      <c r="S1765" t="n">
        <v>9.93</v>
      </c>
      <c r="T1765" t="n">
        <v>10.96</v>
      </c>
      <c r="U1765" t="n">
        <v>10.07</v>
      </c>
      <c r="V1765" t="n">
        <v>10.58</v>
      </c>
      <c r="W1765" t="n">
        <v>10.56</v>
      </c>
      <c r="X1765" t="n">
        <v>9.16</v>
      </c>
      <c r="Y1765" t="n">
        <v>10.17</v>
      </c>
      <c r="Z1765" t="n">
        <v>9.470000000000001</v>
      </c>
      <c r="AA1765" t="n">
        <v>10.56</v>
      </c>
      <c r="AB1765" t="n">
        <v>10.84</v>
      </c>
      <c r="AC1765" t="n">
        <v>9.869999999999999</v>
      </c>
      <c r="AD1765" t="n">
        <v>10.31</v>
      </c>
      <c r="AE1765" t="n">
        <v>9.92</v>
      </c>
      <c r="AF1765" t="n">
        <v>11.48</v>
      </c>
      <c r="AG1765" t="n">
        <v>12.03</v>
      </c>
      <c r="AH1765" t="n">
        <v>10.5</v>
      </c>
      <c r="AI1765" t="n">
        <v>11.17</v>
      </c>
      <c r="AJ1765" t="n">
        <v>9.859999999999999</v>
      </c>
      <c r="AK1765" t="n">
        <v>11.83</v>
      </c>
      <c r="AL1765" t="n">
        <v>11.47</v>
      </c>
      <c r="AM1765" t="n">
        <v>10.11</v>
      </c>
      <c r="AN1765" t="n">
        <v>11.01</v>
      </c>
      <c r="AO1765" t="n">
        <v>8.390000000000001</v>
      </c>
      <c r="AP1765" t="n">
        <v>5.16</v>
      </c>
      <c r="AQ1765" t="n">
        <v>3.04</v>
      </c>
      <c r="AR1765" t="n">
        <v>2.43</v>
      </c>
      <c r="AS1765" t="n">
        <v>6.38</v>
      </c>
      <c r="AT1765" t="n">
        <v>1.93</v>
      </c>
      <c r="AU1765" t="n">
        <v>3.09</v>
      </c>
      <c r="AV1765" t="n">
        <v>6.76</v>
      </c>
      <c r="AW1765" t="n">
        <v>7.95</v>
      </c>
      <c r="AX1765" t="n">
        <v>5.89</v>
      </c>
      <c r="AY1765" t="n">
        <v>7.31</v>
      </c>
      <c r="AZ1765" t="n">
        <v>12.73</v>
      </c>
      <c r="BA1765" t="n">
        <v>14.68</v>
      </c>
      <c r="BB1765" t="n">
        <v>12.57</v>
      </c>
      <c r="BC1765" t="n">
        <v>12.46</v>
      </c>
      <c r="BD1765" t="n">
        <v>11.3</v>
      </c>
      <c r="BE1765" t="n">
        <v>14.72</v>
      </c>
      <c r="BF1765" t="n">
        <v>14.41</v>
      </c>
    </row>
    <row r="1767">
      <c r="A1767" t="inlineStr">
        <is>
          <t>Pacific</t>
        </is>
      </c>
    </row>
    <row r="1768">
      <c r="A1768" t="inlineStr">
        <is>
          <t xml:space="preserve">Revenue passenger miles </t>
        </is>
      </c>
      <c r="C1768" t="inlineStr">
        <is>
          <t>Million</t>
        </is>
      </c>
      <c r="D1768" t="inlineStr">
        <is>
          <t>QQQQ</t>
        </is>
      </c>
      <c r="F1768" t="n">
        <v>1754</v>
      </c>
      <c r="G1768" t="n">
        <v>2070</v>
      </c>
      <c r="H1768" t="n">
        <v>2196</v>
      </c>
      <c r="I1768" t="n">
        <v>1863</v>
      </c>
      <c r="J1768" t="n">
        <v>7883</v>
      </c>
      <c r="K1768" t="n">
        <v>1705</v>
      </c>
      <c r="L1768" t="n">
        <v>1991</v>
      </c>
      <c r="M1768" t="n">
        <v>2431</v>
      </c>
      <c r="N1768" t="n">
        <v>2209</v>
      </c>
      <c r="O1768" t="n">
        <v>8335</v>
      </c>
      <c r="P1768" t="n">
        <v>2309</v>
      </c>
      <c r="Q1768" t="n">
        <v>2671</v>
      </c>
      <c r="R1768" t="n">
        <v>2827</v>
      </c>
      <c r="S1768" t="n">
        <v>2650</v>
      </c>
      <c r="T1768" t="n">
        <v>10458</v>
      </c>
      <c r="U1768" t="n">
        <v>2974</v>
      </c>
      <c r="V1768" t="n">
        <v>3209</v>
      </c>
      <c r="W1768" t="n">
        <v>3576</v>
      </c>
      <c r="X1768" t="n">
        <v>3664</v>
      </c>
      <c r="Y1768" t="n">
        <v>13424</v>
      </c>
      <c r="Z1768" t="n">
        <v>3691</v>
      </c>
      <c r="AA1768" t="n">
        <v>3957</v>
      </c>
      <c r="AB1768" t="n">
        <v>3890</v>
      </c>
      <c r="AC1768" t="n">
        <v>3883</v>
      </c>
      <c r="AD1768" t="n">
        <v>15421</v>
      </c>
      <c r="AE1768" t="n">
        <v>3934</v>
      </c>
      <c r="AF1768" t="n">
        <v>3954</v>
      </c>
      <c r="AG1768" t="n">
        <v>4023</v>
      </c>
      <c r="AH1768" t="n">
        <v>3593</v>
      </c>
      <c r="AI1768" t="n">
        <v>15504</v>
      </c>
      <c r="AJ1768" t="n">
        <v>3692</v>
      </c>
      <c r="AK1768" t="n">
        <v>3589</v>
      </c>
      <c r="AL1768" t="n">
        <v>3601</v>
      </c>
      <c r="AM1768" t="n">
        <v>3607</v>
      </c>
      <c r="AN1768" t="n">
        <v>14491</v>
      </c>
      <c r="AO1768" t="n">
        <v>2014</v>
      </c>
      <c r="AP1768" t="n">
        <v>38</v>
      </c>
      <c r="AQ1768" t="n">
        <v>138</v>
      </c>
      <c r="AR1768" t="n">
        <v>166</v>
      </c>
      <c r="AS1768" t="n">
        <v>2355</v>
      </c>
      <c r="AT1768" t="n">
        <v>151</v>
      </c>
      <c r="AU1768" t="n">
        <v>242</v>
      </c>
      <c r="AV1768" t="n">
        <v>278</v>
      </c>
      <c r="AW1768" t="n">
        <v>275</v>
      </c>
      <c r="AX1768" t="n">
        <v>946</v>
      </c>
      <c r="AY1768" t="n">
        <v>401</v>
      </c>
      <c r="AZ1768" t="n">
        <v>559</v>
      </c>
      <c r="BA1768" t="n">
        <v>638</v>
      </c>
      <c r="BB1768" t="n">
        <v>1200</v>
      </c>
      <c r="BC1768" t="n">
        <v>2798</v>
      </c>
      <c r="BD1768" t="n">
        <v>1435</v>
      </c>
      <c r="BE1768" t="n">
        <v>1647</v>
      </c>
      <c r="BF1768" t="n">
        <v>1709</v>
      </c>
    </row>
    <row r="1769">
      <c r="A1769" t="inlineStr">
        <is>
          <t>Available seat miles (ASM)</t>
        </is>
      </c>
      <c r="C1769" t="inlineStr">
        <is>
          <t>Million</t>
        </is>
      </c>
      <c r="D1769" t="inlineStr">
        <is>
          <t>QQQQ</t>
        </is>
      </c>
      <c r="F1769" t="n">
        <v>2188</v>
      </c>
      <c r="G1769" t="n">
        <v>2471</v>
      </c>
      <c r="H1769" t="n">
        <v>2609</v>
      </c>
      <c r="I1769" t="n">
        <v>2332</v>
      </c>
      <c r="J1769" t="n">
        <v>9601</v>
      </c>
      <c r="K1769" t="n">
        <v>2079</v>
      </c>
      <c r="L1769" t="n">
        <v>2363</v>
      </c>
      <c r="M1769" t="n">
        <v>2985</v>
      </c>
      <c r="N1769" t="n">
        <v>2858</v>
      </c>
      <c r="O1769" t="n">
        <v>10285</v>
      </c>
      <c r="P1769" t="n">
        <v>2820</v>
      </c>
      <c r="Q1769" t="n">
        <v>3151</v>
      </c>
      <c r="R1769" t="n">
        <v>3281</v>
      </c>
      <c r="S1769" t="n">
        <v>3203</v>
      </c>
      <c r="T1769" t="n">
        <v>12454</v>
      </c>
      <c r="U1769" t="n">
        <v>3648</v>
      </c>
      <c r="V1769" t="n">
        <v>3823</v>
      </c>
      <c r="W1769" t="n">
        <v>4223</v>
      </c>
      <c r="X1769" t="n">
        <v>4451</v>
      </c>
      <c r="Y1769" t="n">
        <v>16145</v>
      </c>
      <c r="Z1769" t="n">
        <v>4569</v>
      </c>
      <c r="AA1769" t="n">
        <v>4762</v>
      </c>
      <c r="AB1769" t="n">
        <v>4701</v>
      </c>
      <c r="AC1769" t="n">
        <v>4784</v>
      </c>
      <c r="AD1769" t="n">
        <v>18817</v>
      </c>
      <c r="AE1769" t="n">
        <v>4946</v>
      </c>
      <c r="AF1769" t="n">
        <v>4876</v>
      </c>
      <c r="AG1769" t="n">
        <v>5002</v>
      </c>
      <c r="AH1769" t="n">
        <v>4657</v>
      </c>
      <c r="AI1769" t="n">
        <v>19482</v>
      </c>
      <c r="AJ1769" t="n">
        <v>4359</v>
      </c>
      <c r="AK1769" t="n">
        <v>4217</v>
      </c>
      <c r="AL1769" t="n">
        <v>4272</v>
      </c>
      <c r="AM1769" t="n">
        <v>4356</v>
      </c>
      <c r="AN1769" t="n">
        <v>17204</v>
      </c>
      <c r="AO1769" t="n">
        <v>2554</v>
      </c>
      <c r="AP1769" t="n">
        <v>130</v>
      </c>
      <c r="AQ1769" t="n">
        <v>884</v>
      </c>
      <c r="AR1769" t="n">
        <v>727</v>
      </c>
      <c r="AS1769" t="n">
        <v>4294</v>
      </c>
      <c r="AT1769" t="n">
        <v>796</v>
      </c>
      <c r="AU1769" t="n">
        <v>1022</v>
      </c>
      <c r="AV1769" t="n">
        <v>838</v>
      </c>
      <c r="AW1769" t="n">
        <v>625</v>
      </c>
      <c r="AX1769" t="n">
        <v>3281</v>
      </c>
      <c r="AY1769" t="n">
        <v>970</v>
      </c>
      <c r="AZ1769" t="n">
        <v>784</v>
      </c>
      <c r="BA1769" t="n">
        <v>770</v>
      </c>
      <c r="BB1769" t="n">
        <v>1445</v>
      </c>
      <c r="BC1769" t="n">
        <v>3969</v>
      </c>
      <c r="BD1769" t="n">
        <v>1700</v>
      </c>
      <c r="BE1769" t="n">
        <v>1935</v>
      </c>
      <c r="BF1769" t="n">
        <v>2005</v>
      </c>
    </row>
    <row r="1770">
      <c r="A1770" t="inlineStr">
        <is>
          <t>Passenger load factor (%)</t>
        </is>
      </c>
      <c r="C1770" t="inlineStr">
        <is>
          <t>Percent</t>
        </is>
      </c>
      <c r="D1770" t="inlineStr">
        <is>
          <t>QQQQ</t>
        </is>
      </c>
      <c r="F1770" t="n">
        <v>80.09999999999999</v>
      </c>
      <c r="G1770" t="n">
        <v>83.7</v>
      </c>
      <c r="H1770" t="n">
        <v>84.2</v>
      </c>
      <c r="I1770" t="n">
        <v>79.90000000000001</v>
      </c>
      <c r="J1770" t="n">
        <v>82.09999999999999</v>
      </c>
      <c r="K1770" t="n">
        <v>82</v>
      </c>
      <c r="L1770" t="n">
        <v>84.3</v>
      </c>
      <c r="M1770" t="n">
        <v>81.40000000000001</v>
      </c>
      <c r="N1770" t="n">
        <v>77.3</v>
      </c>
      <c r="O1770" t="n">
        <v>81</v>
      </c>
      <c r="P1770" t="n">
        <v>81.90000000000001</v>
      </c>
      <c r="Q1770" t="n">
        <v>84.8</v>
      </c>
      <c r="R1770" t="n">
        <v>86.2</v>
      </c>
      <c r="S1770" t="n">
        <v>82.7</v>
      </c>
      <c r="T1770" t="n">
        <v>84</v>
      </c>
      <c r="U1770" t="n">
        <v>81.5</v>
      </c>
      <c r="V1770" t="n">
        <v>83.90000000000001</v>
      </c>
      <c r="W1770" t="n">
        <v>84.7</v>
      </c>
      <c r="X1770" t="n">
        <v>82.3</v>
      </c>
      <c r="Y1770" t="n">
        <v>83.09999999999999</v>
      </c>
      <c r="Z1770" t="n">
        <v>80.8</v>
      </c>
      <c r="AA1770" t="n">
        <v>83.09999999999999</v>
      </c>
      <c r="AB1770" t="n">
        <v>82.7</v>
      </c>
      <c r="AC1770" t="n">
        <v>81.2</v>
      </c>
      <c r="AD1770" t="n">
        <v>82</v>
      </c>
      <c r="AE1770" t="n">
        <v>79.5</v>
      </c>
      <c r="AF1770" t="n">
        <v>81.09999999999999</v>
      </c>
      <c r="AG1770" t="n">
        <v>80.40000000000001</v>
      </c>
      <c r="AH1770" t="n">
        <v>77.09999999999999</v>
      </c>
      <c r="AI1770" t="n">
        <v>79.59999999999999</v>
      </c>
      <c r="AJ1770" t="n">
        <v>84.7</v>
      </c>
      <c r="AK1770" t="n">
        <v>85.09999999999999</v>
      </c>
      <c r="AL1770" t="n">
        <v>84.3</v>
      </c>
      <c r="AM1770" t="n">
        <v>82.8</v>
      </c>
      <c r="AN1770" t="n">
        <v>84.2</v>
      </c>
      <c r="AO1770" t="n">
        <v>78.8</v>
      </c>
      <c r="AP1770" t="n">
        <v>29</v>
      </c>
      <c r="AQ1770" t="n">
        <v>15.6</v>
      </c>
      <c r="AR1770" t="n">
        <v>22.9</v>
      </c>
      <c r="AS1770" t="n">
        <v>54.8</v>
      </c>
      <c r="AT1770" t="n">
        <v>18.9</v>
      </c>
      <c r="AU1770" t="n">
        <v>23.7</v>
      </c>
      <c r="AV1770" t="n">
        <v>33.1</v>
      </c>
      <c r="AW1770" t="n">
        <v>44</v>
      </c>
      <c r="AX1770" t="n">
        <v>28.8</v>
      </c>
      <c r="AY1770" t="n">
        <v>41.4</v>
      </c>
      <c r="AZ1770" t="n">
        <v>71.2</v>
      </c>
      <c r="BA1770" t="n">
        <v>82.90000000000001</v>
      </c>
      <c r="BB1770" t="n">
        <v>83.09999999999999</v>
      </c>
      <c r="BC1770" t="n">
        <v>70.5</v>
      </c>
      <c r="BD1770" t="n">
        <v>84.40000000000001</v>
      </c>
      <c r="BE1770" t="n">
        <v>85.09999999999999</v>
      </c>
      <c r="BF1770" t="n">
        <v>85.2</v>
      </c>
    </row>
    <row r="1771">
      <c r="A1771" t="inlineStr">
        <is>
          <t>Passenger revenue</t>
        </is>
      </c>
      <c r="C1771" t="inlineStr">
        <is>
          <t>Million</t>
        </is>
      </c>
      <c r="D1771" t="inlineStr">
        <is>
          <t>QQQQ</t>
        </is>
      </c>
      <c r="AE1771" t="n">
        <v>403</v>
      </c>
      <c r="AF1771" t="n">
        <v>407</v>
      </c>
      <c r="AG1771" t="n">
        <v>423</v>
      </c>
      <c r="AH1771" t="n">
        <v>369</v>
      </c>
      <c r="AI1771" t="n">
        <v>1602</v>
      </c>
      <c r="AJ1771" t="n">
        <v>388</v>
      </c>
      <c r="AK1771" t="n">
        <v>354</v>
      </c>
      <c r="AL1771" t="n">
        <v>367</v>
      </c>
      <c r="AM1771" t="n">
        <v>349</v>
      </c>
      <c r="AN1771" t="n">
        <v>1458</v>
      </c>
      <c r="AO1771" t="n">
        <v>198</v>
      </c>
      <c r="AP1771" t="n">
        <v>5</v>
      </c>
      <c r="AQ1771" t="n">
        <v>16</v>
      </c>
      <c r="AR1771" t="n">
        <v>28</v>
      </c>
      <c r="AS1771" t="n">
        <v>247</v>
      </c>
      <c r="AT1771" t="n">
        <v>20</v>
      </c>
      <c r="AU1771" t="n">
        <v>40</v>
      </c>
      <c r="AV1771" t="n">
        <v>45</v>
      </c>
      <c r="AW1771" t="n">
        <v>33</v>
      </c>
      <c r="AX1771" t="n">
        <v>139</v>
      </c>
      <c r="AY1771" t="n">
        <v>65</v>
      </c>
      <c r="AZ1771" t="n">
        <v>88</v>
      </c>
      <c r="BA1771" t="n">
        <v>113</v>
      </c>
      <c r="BB1771" t="n">
        <v>171</v>
      </c>
      <c r="BC1771" t="n">
        <v>437</v>
      </c>
      <c r="BD1771" t="n">
        <v>220</v>
      </c>
      <c r="BE1771" t="n">
        <v>255</v>
      </c>
      <c r="BF1771" t="n">
        <v>259</v>
      </c>
    </row>
    <row r="1772">
      <c r="A1772" t="inlineStr">
        <is>
          <t>Yield (cents)</t>
        </is>
      </c>
      <c r="C1772" t="inlineStr">
        <is>
          <t>Actual</t>
        </is>
      </c>
      <c r="D1772" t="inlineStr">
        <is>
          <t>QQQQ</t>
        </is>
      </c>
      <c r="F1772" t="n">
        <v>11.61</v>
      </c>
      <c r="G1772" t="n">
        <v>11.85</v>
      </c>
      <c r="H1772" t="n">
        <v>12.21</v>
      </c>
      <c r="I1772" t="n">
        <v>11.83</v>
      </c>
      <c r="J1772" t="n">
        <v>11.89</v>
      </c>
      <c r="K1772" t="n">
        <v>12.32</v>
      </c>
      <c r="L1772" t="n">
        <v>12.83</v>
      </c>
      <c r="M1772" t="n">
        <v>13.26</v>
      </c>
      <c r="N1772" t="n">
        <v>12.09</v>
      </c>
      <c r="O1772" t="n">
        <v>12.66</v>
      </c>
      <c r="P1772" t="n">
        <v>11.49</v>
      </c>
      <c r="Q1772" t="n">
        <v>11.04</v>
      </c>
      <c r="R1772" t="n">
        <v>11.11</v>
      </c>
      <c r="S1772" t="n">
        <v>10.19</v>
      </c>
      <c r="T1772" t="n">
        <v>10.89</v>
      </c>
      <c r="U1772" t="n">
        <v>9.68</v>
      </c>
      <c r="V1772" t="n">
        <v>9.52</v>
      </c>
      <c r="W1772" t="n">
        <v>10.13</v>
      </c>
      <c r="X1772" t="n">
        <v>9.74</v>
      </c>
      <c r="Y1772" t="n">
        <v>9.779999999999999</v>
      </c>
      <c r="Z1772" t="n">
        <v>9.800000000000001</v>
      </c>
      <c r="AA1772" t="n">
        <v>9.75</v>
      </c>
      <c r="AB1772" t="n">
        <v>10.2</v>
      </c>
      <c r="AC1772" t="n">
        <v>9.99</v>
      </c>
      <c r="AD1772" t="n">
        <v>9.94</v>
      </c>
      <c r="AE1772" t="n">
        <v>10.25</v>
      </c>
      <c r="AF1772" t="n">
        <v>10.29</v>
      </c>
      <c r="AG1772" t="n">
        <v>10.51</v>
      </c>
      <c r="AH1772" t="n">
        <v>10.26</v>
      </c>
      <c r="AI1772" t="n">
        <v>10.33</v>
      </c>
      <c r="AJ1772" t="n">
        <v>10.5</v>
      </c>
      <c r="AK1772" t="n">
        <v>9.859999999999999</v>
      </c>
      <c r="AL1772" t="n">
        <v>10.2</v>
      </c>
      <c r="AM1772" t="n">
        <v>9.68</v>
      </c>
      <c r="AN1772" t="n">
        <v>10.06</v>
      </c>
      <c r="AO1772" t="n">
        <v>9.84</v>
      </c>
      <c r="AP1772" t="n">
        <v>12.61</v>
      </c>
      <c r="AQ1772" t="n">
        <v>11.28</v>
      </c>
      <c r="AR1772" t="n">
        <v>17.15</v>
      </c>
      <c r="AS1772" t="n">
        <v>10.49</v>
      </c>
      <c r="AT1772" t="n">
        <v>13.53</v>
      </c>
      <c r="AU1772" t="n">
        <v>16.71</v>
      </c>
      <c r="AV1772" t="n">
        <v>16.35</v>
      </c>
      <c r="AW1772" t="n">
        <v>11.94</v>
      </c>
      <c r="AX1772" t="n">
        <v>14.71</v>
      </c>
      <c r="AY1772" t="n">
        <v>16.13</v>
      </c>
      <c r="AZ1772" t="n">
        <v>15.81</v>
      </c>
      <c r="BA1772" t="n">
        <v>17.74</v>
      </c>
      <c r="BB1772" t="n">
        <v>14.23</v>
      </c>
      <c r="BC1772" t="n">
        <v>15.62</v>
      </c>
      <c r="BD1772" t="n">
        <v>15.3</v>
      </c>
      <c r="BE1772" t="n">
        <v>15.5</v>
      </c>
      <c r="BF1772" t="n">
        <v>15.16</v>
      </c>
    </row>
    <row r="1773">
      <c r="A1773" t="inlineStr">
        <is>
          <t>Passenger revenue per ASM (cents)</t>
        </is>
      </c>
      <c r="C1773" t="inlineStr">
        <is>
          <t>Actual</t>
        </is>
      </c>
      <c r="D1773" t="inlineStr">
        <is>
          <t>QQQQ</t>
        </is>
      </c>
      <c r="F1773" t="n">
        <v>9.300000000000001</v>
      </c>
      <c r="G1773" t="n">
        <v>9.92</v>
      </c>
      <c r="H1773" t="n">
        <v>10.28</v>
      </c>
      <c r="I1773" t="n">
        <v>9.449999999999999</v>
      </c>
      <c r="J1773" t="n">
        <v>9.77</v>
      </c>
      <c r="K1773" t="n">
        <v>10.11</v>
      </c>
      <c r="L1773" t="n">
        <v>10.81</v>
      </c>
      <c r="M1773" t="n">
        <v>10.8</v>
      </c>
      <c r="N1773" t="n">
        <v>9.34</v>
      </c>
      <c r="O1773" t="n">
        <v>10.26</v>
      </c>
      <c r="P1773" t="n">
        <v>9.41</v>
      </c>
      <c r="Q1773" t="n">
        <v>9.35</v>
      </c>
      <c r="R1773" t="n">
        <v>9.58</v>
      </c>
      <c r="S1773" t="n">
        <v>8.43</v>
      </c>
      <c r="T1773" t="n">
        <v>9.140000000000001</v>
      </c>
      <c r="U1773" t="n">
        <v>7.89</v>
      </c>
      <c r="V1773" t="n">
        <v>7.99</v>
      </c>
      <c r="W1773" t="n">
        <v>8.58</v>
      </c>
      <c r="X1773" t="n">
        <v>8.01</v>
      </c>
      <c r="Y1773" t="n">
        <v>8.130000000000001</v>
      </c>
      <c r="Z1773" t="n">
        <v>7.92</v>
      </c>
      <c r="AA1773" t="n">
        <v>8.1</v>
      </c>
      <c r="AB1773" t="n">
        <v>8.44</v>
      </c>
      <c r="AC1773" t="n">
        <v>8.109999999999999</v>
      </c>
      <c r="AD1773" t="n">
        <v>8.140000000000001</v>
      </c>
      <c r="AE1773" t="n">
        <v>8.15</v>
      </c>
      <c r="AF1773" t="n">
        <v>8.35</v>
      </c>
      <c r="AG1773" t="n">
        <v>8.460000000000001</v>
      </c>
      <c r="AH1773" t="n">
        <v>7.92</v>
      </c>
      <c r="AI1773" t="n">
        <v>8.220000000000001</v>
      </c>
      <c r="AJ1773" t="n">
        <v>8.9</v>
      </c>
      <c r="AK1773" t="n">
        <v>8.390000000000001</v>
      </c>
      <c r="AL1773" t="n">
        <v>8.59</v>
      </c>
      <c r="AM1773" t="n">
        <v>8.02</v>
      </c>
      <c r="AN1773" t="n">
        <v>8.470000000000001</v>
      </c>
      <c r="AO1773" t="n">
        <v>7.76</v>
      </c>
      <c r="AP1773" t="n">
        <v>3.65</v>
      </c>
      <c r="AQ1773" t="n">
        <v>1.76</v>
      </c>
      <c r="AR1773" t="n">
        <v>3.92</v>
      </c>
      <c r="AS1773" t="n">
        <v>5.75</v>
      </c>
      <c r="AT1773" t="n">
        <v>2.56</v>
      </c>
      <c r="AU1773" t="n">
        <v>3.96</v>
      </c>
      <c r="AV1773" t="n">
        <v>5.42</v>
      </c>
      <c r="AW1773" t="n">
        <v>5.25</v>
      </c>
      <c r="AX1773" t="n">
        <v>4.24</v>
      </c>
      <c r="AY1773" t="n">
        <v>6.67</v>
      </c>
      <c r="AZ1773" t="n">
        <v>11.26</v>
      </c>
      <c r="BA1773" t="n">
        <v>14.71</v>
      </c>
      <c r="BB1773" t="n">
        <v>11.82</v>
      </c>
      <c r="BC1773" t="n">
        <v>11.01</v>
      </c>
      <c r="BD1773" t="n">
        <v>12.91</v>
      </c>
      <c r="BE1773" t="n">
        <v>13.19</v>
      </c>
      <c r="BF1773" t="n">
        <v>12.92</v>
      </c>
    </row>
    <row r="1775">
      <c r="A1775" t="inlineStr">
        <is>
          <t>Total International</t>
        </is>
      </c>
    </row>
    <row r="1776">
      <c r="A1776" t="inlineStr">
        <is>
          <t xml:space="preserve">Revenue passenger miles </t>
        </is>
      </c>
      <c r="C1776" t="inlineStr">
        <is>
          <t>Million</t>
        </is>
      </c>
      <c r="D1776" t="inlineStr">
        <is>
          <t>QQQQ</t>
        </is>
      </c>
      <c r="F1776" t="n">
        <v>15363</v>
      </c>
      <c r="G1776" t="n">
        <v>18131</v>
      </c>
      <c r="H1776" t="n">
        <v>19763</v>
      </c>
      <c r="I1776" t="n">
        <v>16492</v>
      </c>
      <c r="J1776" t="n">
        <v>69749</v>
      </c>
      <c r="K1776" t="n">
        <v>15652</v>
      </c>
      <c r="L1776" t="n">
        <v>18690</v>
      </c>
      <c r="M1776" t="n">
        <v>19462</v>
      </c>
      <c r="N1776" t="n">
        <v>15931</v>
      </c>
      <c r="O1776" t="n">
        <v>69734</v>
      </c>
      <c r="P1776" t="n">
        <v>15263</v>
      </c>
      <c r="Q1776" t="n">
        <v>18462</v>
      </c>
      <c r="R1776" t="n">
        <v>20408</v>
      </c>
      <c r="S1776" t="n">
        <v>16743</v>
      </c>
      <c r="T1776" t="n">
        <v>70877</v>
      </c>
      <c r="U1776" t="n">
        <v>15829</v>
      </c>
      <c r="V1776" t="n">
        <v>18509</v>
      </c>
      <c r="W1776" t="n">
        <v>19985</v>
      </c>
      <c r="X1776" t="n">
        <v>16821</v>
      </c>
      <c r="Y1776" t="n">
        <v>71145</v>
      </c>
      <c r="Z1776" t="n">
        <v>15681</v>
      </c>
      <c r="AA1776" t="n">
        <v>20398</v>
      </c>
      <c r="AB1776" t="n">
        <v>20980</v>
      </c>
      <c r="AC1776" t="n">
        <v>17426</v>
      </c>
      <c r="AD1776" t="n">
        <v>74484</v>
      </c>
      <c r="AE1776" t="n">
        <v>16684</v>
      </c>
      <c r="AF1776" t="n">
        <v>20712</v>
      </c>
      <c r="AG1776" t="n">
        <v>21544</v>
      </c>
      <c r="AH1776" t="n">
        <v>17474</v>
      </c>
      <c r="AI1776" t="n">
        <v>76414</v>
      </c>
      <c r="AJ1776" t="n">
        <v>17085</v>
      </c>
      <c r="AK1776" t="n">
        <v>21181</v>
      </c>
      <c r="AL1776" t="n">
        <v>22923</v>
      </c>
      <c r="AM1776" t="n">
        <v>18481</v>
      </c>
      <c r="AN1776" t="n">
        <v>79672</v>
      </c>
      <c r="AO1776" t="n">
        <v>13315</v>
      </c>
      <c r="AP1776" t="n">
        <v>427</v>
      </c>
      <c r="AQ1776" t="n">
        <v>1613</v>
      </c>
      <c r="AR1776" t="n">
        <v>3388</v>
      </c>
      <c r="AS1776" t="n">
        <v>18742</v>
      </c>
      <c r="AT1776" t="n">
        <v>3926</v>
      </c>
      <c r="AU1776" t="n">
        <v>7151</v>
      </c>
      <c r="AV1776" t="n">
        <v>9200</v>
      </c>
      <c r="AW1776" t="n">
        <v>10359</v>
      </c>
      <c r="AX1776" t="n">
        <v>30638</v>
      </c>
      <c r="AY1776" t="n">
        <v>11658</v>
      </c>
      <c r="AZ1776" t="n">
        <v>18028</v>
      </c>
      <c r="BA1776" t="n">
        <v>19273</v>
      </c>
      <c r="BB1776" t="n">
        <v>17255</v>
      </c>
      <c r="BC1776" t="n">
        <v>66214</v>
      </c>
      <c r="BD1776" t="n">
        <v>16264</v>
      </c>
      <c r="BE1776" t="n">
        <v>20262</v>
      </c>
      <c r="BF1776" t="n">
        <v>21306</v>
      </c>
    </row>
    <row r="1777">
      <c r="A1777" t="inlineStr">
        <is>
          <t>Revenue passenger miles-c</t>
        </is>
      </c>
      <c r="F1777">
        <f>F1752+F1760+F1768</f>
        <v/>
      </c>
      <c r="G1777">
        <f>G1752+G1760+G1768</f>
        <v/>
      </c>
      <c r="H1777">
        <f>H1752+H1760+H1768</f>
        <v/>
      </c>
      <c r="I1777">
        <f>I1752+I1760+I1768</f>
        <v/>
      </c>
      <c r="J1777">
        <f>J1752+J1760+J1768</f>
        <v/>
      </c>
      <c r="K1777">
        <f>K1752+K1760+K1768</f>
        <v/>
      </c>
      <c r="L1777">
        <f>L1752+L1760+L1768</f>
        <v/>
      </c>
      <c r="M1777">
        <f>M1752+M1760+M1768</f>
        <v/>
      </c>
      <c r="N1777">
        <f>N1752+N1760+N1768</f>
        <v/>
      </c>
      <c r="O1777">
        <f>O1752+O1760+O1768</f>
        <v/>
      </c>
      <c r="P1777">
        <f>P1752+P1760+P1768</f>
        <v/>
      </c>
      <c r="Q1777">
        <f>Q1752+Q1760+Q1768</f>
        <v/>
      </c>
      <c r="R1777">
        <f>R1752+R1760+R1768</f>
        <v/>
      </c>
      <c r="S1777">
        <f>S1752+S1760+S1768</f>
        <v/>
      </c>
      <c r="T1777">
        <f>T1752+T1760+T1768</f>
        <v/>
      </c>
      <c r="U1777">
        <f>U1752+U1760+U1768</f>
        <v/>
      </c>
      <c r="V1777">
        <f>V1752+V1760+V1768</f>
        <v/>
      </c>
      <c r="W1777">
        <f>W1752+W1760+W1768</f>
        <v/>
      </c>
      <c r="X1777">
        <f>X1752+X1760+X1768</f>
        <v/>
      </c>
      <c r="Y1777">
        <f>Y1752+Y1760+Y1768</f>
        <v/>
      </c>
      <c r="Z1777">
        <f>Z1752+Z1760+Z1768</f>
        <v/>
      </c>
      <c r="AA1777">
        <f>AA1752+AA1760+AA1768</f>
        <v/>
      </c>
      <c r="AB1777">
        <f>AB1752+AB1760+AB1768</f>
        <v/>
      </c>
      <c r="AC1777">
        <f>AC1752+AC1760+AC1768</f>
        <v/>
      </c>
      <c r="AD1777">
        <f>AD1752+AD1760+AD1768</f>
        <v/>
      </c>
      <c r="AE1777">
        <f>AE1752+AE1760+AE1768</f>
        <v/>
      </c>
      <c r="AF1777">
        <f>AF1752+AF1760+AF1768</f>
        <v/>
      </c>
      <c r="AG1777">
        <f>AG1752+AG1760+AG1768</f>
        <v/>
      </c>
      <c r="AH1777">
        <f>AH1752+AH1760+AH1768</f>
        <v/>
      </c>
      <c r="AI1777">
        <f>AI1752+AI1760+AI1768</f>
        <v/>
      </c>
      <c r="AJ1777">
        <f>AJ1752+AJ1760+AJ1768</f>
        <v/>
      </c>
      <c r="AK1777">
        <f>AK1752+AK1760+AK1768</f>
        <v/>
      </c>
      <c r="AL1777">
        <f>AL1752+AL1760+AL1768</f>
        <v/>
      </c>
      <c r="AM1777">
        <f>AM1752+AM1760+AM1768</f>
        <v/>
      </c>
      <c r="AN1777">
        <f>AN1752+AN1760+AN1768</f>
        <v/>
      </c>
      <c r="AO1777">
        <f>AO1752+AO1760+AO1768</f>
        <v/>
      </c>
      <c r="AP1777">
        <f>AP1752+AP1760+AP1768</f>
        <v/>
      </c>
      <c r="AQ1777">
        <f>AQ1752+AQ1760+AQ1768</f>
        <v/>
      </c>
      <c r="AR1777">
        <f>AR1752+AR1760+AR1768</f>
        <v/>
      </c>
      <c r="AS1777">
        <f>AS1752+AS1760+AS1768</f>
        <v/>
      </c>
      <c r="AT1777">
        <f>AT1752+AT1760+AT1768</f>
        <v/>
      </c>
      <c r="AU1777">
        <f>AU1752+AU1760+AU1768</f>
        <v/>
      </c>
      <c r="AV1777">
        <f>AV1752+AV1760+AV1768</f>
        <v/>
      </c>
      <c r="AW1777">
        <f>AW1752+AW1760+AW1768</f>
        <v/>
      </c>
      <c r="AX1777">
        <f>AX1752+AX1760+AX1768</f>
        <v/>
      </c>
      <c r="AY1777">
        <f>AY1752+AY1760+AY1768</f>
        <v/>
      </c>
      <c r="AZ1777">
        <f>AZ1752+AZ1760+AZ1768</f>
        <v/>
      </c>
      <c r="BA1777">
        <f>BA1752+BA1760+BA1768</f>
        <v/>
      </c>
      <c r="BB1777">
        <f>BB1752+BB1760+BB1768</f>
        <v/>
      </c>
      <c r="BC1777">
        <f>BC1752+BC1760+BC1768</f>
        <v/>
      </c>
      <c r="BD1777">
        <f>BD1752+BD1760+BD1768</f>
        <v/>
      </c>
      <c r="BE1777">
        <f>BE1752+BE1760+BE1768</f>
        <v/>
      </c>
      <c r="BF1777">
        <f>BF1752+BF1760+BF1768</f>
        <v/>
      </c>
    </row>
    <row r="1778">
      <c r="A1778" t="inlineStr">
        <is>
          <t>Sum check</t>
        </is>
      </c>
      <c r="F1778">
        <f>F1776-F1777</f>
        <v/>
      </c>
      <c r="G1778">
        <f>G1776-G1777</f>
        <v/>
      </c>
      <c r="H1778">
        <f>H1776-H1777</f>
        <v/>
      </c>
      <c r="I1778">
        <f>I1776-I1777</f>
        <v/>
      </c>
      <c r="J1778">
        <f>J1776-J1777</f>
        <v/>
      </c>
      <c r="K1778">
        <f>K1776-K1777</f>
        <v/>
      </c>
      <c r="L1778">
        <f>L1776-L1777</f>
        <v/>
      </c>
      <c r="M1778">
        <f>M1776-M1777</f>
        <v/>
      </c>
      <c r="N1778">
        <f>N1776-N1777</f>
        <v/>
      </c>
      <c r="O1778">
        <f>O1776-O1777</f>
        <v/>
      </c>
      <c r="P1778">
        <f>P1776-P1777</f>
        <v/>
      </c>
      <c r="Q1778">
        <f>Q1776-Q1777</f>
        <v/>
      </c>
      <c r="R1778">
        <f>R1776-R1777</f>
        <v/>
      </c>
      <c r="S1778">
        <f>S1776-S1777</f>
        <v/>
      </c>
      <c r="T1778">
        <f>T1776-T1777</f>
        <v/>
      </c>
      <c r="U1778">
        <f>U1776-U1777</f>
        <v/>
      </c>
      <c r="V1778">
        <f>V1776-V1777</f>
        <v/>
      </c>
      <c r="W1778">
        <f>W1776-W1777</f>
        <v/>
      </c>
      <c r="X1778">
        <f>X1776-X1777</f>
        <v/>
      </c>
      <c r="Y1778">
        <f>Y1776-Y1777</f>
        <v/>
      </c>
      <c r="Z1778">
        <f>Z1776-Z1777</f>
        <v/>
      </c>
      <c r="AA1778">
        <f>AA1776-AA1777</f>
        <v/>
      </c>
      <c r="AB1778">
        <f>AB1776-AB1777</f>
        <v/>
      </c>
      <c r="AC1778">
        <f>AC1776-AC1777</f>
        <v/>
      </c>
      <c r="AD1778">
        <f>AD1776-AD1777</f>
        <v/>
      </c>
      <c r="AE1778">
        <f>AE1776-AE1777</f>
        <v/>
      </c>
      <c r="AF1778">
        <f>AF1776-AF1777</f>
        <v/>
      </c>
      <c r="AG1778">
        <f>AG1776-AG1777</f>
        <v/>
      </c>
      <c r="AH1778">
        <f>AH1776-AH1777</f>
        <v/>
      </c>
      <c r="AI1778">
        <f>AI1776-AI1777</f>
        <v/>
      </c>
      <c r="AJ1778">
        <f>AJ1776-AJ1777</f>
        <v/>
      </c>
      <c r="AK1778">
        <f>AK1776-AK1777</f>
        <v/>
      </c>
      <c r="AL1778">
        <f>AL1776-AL1777</f>
        <v/>
      </c>
      <c r="AM1778">
        <f>AM1776-AM1777</f>
        <v/>
      </c>
      <c r="AN1778">
        <f>AN1776-AN1777</f>
        <v/>
      </c>
      <c r="AO1778">
        <f>AO1776-AO1777</f>
        <v/>
      </c>
      <c r="AP1778">
        <f>AP1776-AP1777</f>
        <v/>
      </c>
      <c r="AQ1778">
        <f>AQ1776-AQ1777</f>
        <v/>
      </c>
      <c r="AR1778">
        <f>AR1776-AR1777</f>
        <v/>
      </c>
      <c r="AS1778">
        <f>AS1776-AS1777</f>
        <v/>
      </c>
      <c r="AT1778">
        <f>AT1776-AT1777</f>
        <v/>
      </c>
      <c r="AU1778">
        <f>AU1776-AU1777</f>
        <v/>
      </c>
      <c r="AV1778">
        <f>AV1776-AV1777</f>
        <v/>
      </c>
      <c r="AW1778">
        <f>AW1776-AW1777</f>
        <v/>
      </c>
      <c r="AX1778">
        <f>AX1776-AX1777</f>
        <v/>
      </c>
      <c r="AY1778">
        <f>AY1776-AY1777</f>
        <v/>
      </c>
      <c r="AZ1778">
        <f>AZ1776-AZ1777</f>
        <v/>
      </c>
      <c r="BA1778">
        <f>BA1776-BA1777</f>
        <v/>
      </c>
      <c r="BB1778">
        <f>BB1776-BB1777</f>
        <v/>
      </c>
      <c r="BC1778">
        <f>BC1776-BC1777</f>
        <v/>
      </c>
      <c r="BD1778">
        <f>BD1776-BD1777</f>
        <v/>
      </c>
      <c r="BE1778">
        <f>BE1776-BE1777</f>
        <v/>
      </c>
      <c r="BF1778">
        <f>BF1776-BF1777</f>
        <v/>
      </c>
    </row>
    <row r="1780">
      <c r="A1780" t="inlineStr">
        <is>
          <t>Available seat miles (ASM)</t>
        </is>
      </c>
      <c r="C1780" t="inlineStr">
        <is>
          <t>Million</t>
        </is>
      </c>
      <c r="D1780" t="inlineStr">
        <is>
          <t>QQQQ</t>
        </is>
      </c>
      <c r="F1780" t="n">
        <v>19723</v>
      </c>
      <c r="G1780" t="n">
        <v>21992</v>
      </c>
      <c r="H1780" t="n">
        <v>23252</v>
      </c>
      <c r="I1780" t="n">
        <v>20681</v>
      </c>
      <c r="J1780" t="n">
        <v>85649</v>
      </c>
      <c r="K1780" t="n">
        <v>20842</v>
      </c>
      <c r="L1780" t="n">
        <v>23532</v>
      </c>
      <c r="M1780" t="n">
        <v>24233</v>
      </c>
      <c r="N1780" t="n">
        <v>20833</v>
      </c>
      <c r="O1780" t="n">
        <v>89439</v>
      </c>
      <c r="P1780" t="n">
        <v>20181</v>
      </c>
      <c r="Q1780" t="n">
        <v>23599</v>
      </c>
      <c r="R1780" t="n">
        <v>24577</v>
      </c>
      <c r="S1780" t="n">
        <v>21434</v>
      </c>
      <c r="T1780" t="n">
        <v>89791</v>
      </c>
      <c r="U1780" t="n">
        <v>21021</v>
      </c>
      <c r="V1780" t="n">
        <v>23969</v>
      </c>
      <c r="W1780" t="n">
        <v>24700</v>
      </c>
      <c r="X1780" t="n">
        <v>21388</v>
      </c>
      <c r="Y1780" t="n">
        <v>91079</v>
      </c>
      <c r="Z1780" t="n">
        <v>20759</v>
      </c>
      <c r="AA1780" t="n">
        <v>25428</v>
      </c>
      <c r="AB1780" t="n">
        <v>25832</v>
      </c>
      <c r="AC1780" t="n">
        <v>22611</v>
      </c>
      <c r="AD1780" t="n">
        <v>94631</v>
      </c>
      <c r="AE1780" t="n">
        <v>21931</v>
      </c>
      <c r="AF1780" t="n">
        <v>26076</v>
      </c>
      <c r="AG1780" t="n">
        <v>26779</v>
      </c>
      <c r="AH1780" t="n">
        <v>22366</v>
      </c>
      <c r="AI1780" t="n">
        <v>97153</v>
      </c>
      <c r="AJ1780" t="n">
        <v>21392</v>
      </c>
      <c r="AK1780" t="n">
        <v>25272</v>
      </c>
      <c r="AL1780" t="n">
        <v>26999</v>
      </c>
      <c r="AM1780" t="n">
        <v>22204</v>
      </c>
      <c r="AN1780" t="n">
        <v>95867</v>
      </c>
      <c r="AO1780" t="n">
        <v>17861</v>
      </c>
      <c r="AP1780" t="n">
        <v>1647</v>
      </c>
      <c r="AQ1780" t="n">
        <v>4484</v>
      </c>
      <c r="AR1780" t="n">
        <v>6827</v>
      </c>
      <c r="AS1780" t="n">
        <v>30818</v>
      </c>
      <c r="AT1780" t="n">
        <v>9812</v>
      </c>
      <c r="AU1780" t="n">
        <v>13518</v>
      </c>
      <c r="AV1780" t="n">
        <v>14606</v>
      </c>
      <c r="AW1780" t="n">
        <v>14875</v>
      </c>
      <c r="AX1780" t="n">
        <v>52811</v>
      </c>
      <c r="AY1780" t="n">
        <v>17660</v>
      </c>
      <c r="AZ1780" t="n">
        <v>22215</v>
      </c>
      <c r="BA1780" t="n">
        <v>22881</v>
      </c>
      <c r="BB1780" t="n">
        <v>21023</v>
      </c>
      <c r="BC1780" t="n">
        <v>83779</v>
      </c>
      <c r="BD1780" t="n">
        <v>20452</v>
      </c>
      <c r="BE1780" t="n">
        <v>23958</v>
      </c>
      <c r="BF1780" t="n">
        <v>25139</v>
      </c>
    </row>
    <row r="1781">
      <c r="A1781" t="inlineStr">
        <is>
          <t>Available seat miles (ASM)-c</t>
        </is>
      </c>
      <c r="F1781">
        <f>F1753+F1761+F1769</f>
        <v/>
      </c>
      <c r="G1781">
        <f>G1753+G1761+G1769</f>
        <v/>
      </c>
      <c r="H1781">
        <f>H1753+H1761+H1769</f>
        <v/>
      </c>
      <c r="I1781">
        <f>I1753+I1761+I1769</f>
        <v/>
      </c>
      <c r="J1781">
        <f>J1753+J1761+J1769</f>
        <v/>
      </c>
      <c r="K1781">
        <f>K1753+K1761+K1769</f>
        <v/>
      </c>
      <c r="L1781">
        <f>L1753+L1761+L1769</f>
        <v/>
      </c>
      <c r="M1781">
        <f>M1753+M1761+M1769</f>
        <v/>
      </c>
      <c r="N1781">
        <f>N1753+N1761+N1769</f>
        <v/>
      </c>
      <c r="O1781">
        <f>O1753+O1761+O1769</f>
        <v/>
      </c>
      <c r="P1781">
        <f>P1753+P1761+P1769</f>
        <v/>
      </c>
      <c r="Q1781">
        <f>Q1753+Q1761+Q1769</f>
        <v/>
      </c>
      <c r="R1781">
        <f>R1753+R1761+R1769</f>
        <v/>
      </c>
      <c r="S1781">
        <f>S1753+S1761+S1769</f>
        <v/>
      </c>
      <c r="T1781">
        <f>T1753+T1761+T1769</f>
        <v/>
      </c>
      <c r="U1781">
        <f>U1753+U1761+U1769</f>
        <v/>
      </c>
      <c r="V1781">
        <f>V1753+V1761+V1769</f>
        <v/>
      </c>
      <c r="W1781">
        <f>W1753+W1761+W1769</f>
        <v/>
      </c>
      <c r="X1781">
        <f>X1753+X1761+X1769</f>
        <v/>
      </c>
      <c r="Y1781">
        <f>Y1753+Y1761+Y1769</f>
        <v/>
      </c>
      <c r="Z1781">
        <f>Z1753+Z1761+Z1769</f>
        <v/>
      </c>
      <c r="AA1781">
        <f>AA1753+AA1761+AA1769</f>
        <v/>
      </c>
      <c r="AB1781">
        <f>AB1753+AB1761+AB1769</f>
        <v/>
      </c>
      <c r="AC1781">
        <f>AC1753+AC1761+AC1769</f>
        <v/>
      </c>
      <c r="AD1781">
        <f>AD1753+AD1761+AD1769</f>
        <v/>
      </c>
      <c r="AE1781">
        <f>AE1753+AE1761+AE1769</f>
        <v/>
      </c>
      <c r="AF1781">
        <f>AF1753+AF1761+AF1769</f>
        <v/>
      </c>
      <c r="AG1781">
        <f>AG1753+AG1761+AG1769</f>
        <v/>
      </c>
      <c r="AH1781">
        <f>AH1753+AH1761+AH1769</f>
        <v/>
      </c>
      <c r="AI1781">
        <f>AI1753+AI1761+AI1769</f>
        <v/>
      </c>
      <c r="AJ1781">
        <f>AJ1753+AJ1761+AJ1769</f>
        <v/>
      </c>
      <c r="AK1781">
        <f>AK1753+AK1761+AK1769</f>
        <v/>
      </c>
      <c r="AL1781">
        <f>AL1753+AL1761+AL1769</f>
        <v/>
      </c>
      <c r="AM1781">
        <f>AM1753+AM1761+AM1769</f>
        <v/>
      </c>
      <c r="AN1781">
        <f>AN1753+AN1761+AN1769</f>
        <v/>
      </c>
      <c r="AO1781">
        <f>AO1753+AO1761+AO1769</f>
        <v/>
      </c>
      <c r="AP1781">
        <f>AP1753+AP1761+AP1769</f>
        <v/>
      </c>
      <c r="AQ1781">
        <f>AQ1753+AQ1761+AQ1769</f>
        <v/>
      </c>
      <c r="AR1781">
        <f>AR1753+AR1761+AR1769</f>
        <v/>
      </c>
      <c r="AS1781">
        <f>AS1753+AS1761+AS1769</f>
        <v/>
      </c>
      <c r="AT1781">
        <f>AT1753+AT1761+AT1769</f>
        <v/>
      </c>
      <c r="AU1781">
        <f>AU1753+AU1761+AU1769</f>
        <v/>
      </c>
      <c r="AV1781">
        <f>AV1753+AV1761+AV1769</f>
        <v/>
      </c>
      <c r="AW1781">
        <f>AW1753+AW1761+AW1769</f>
        <v/>
      </c>
      <c r="AX1781">
        <f>AX1753+AX1761+AX1769</f>
        <v/>
      </c>
      <c r="AY1781">
        <f>AY1753+AY1761+AY1769</f>
        <v/>
      </c>
      <c r="AZ1781">
        <f>AZ1753+AZ1761+AZ1769</f>
        <v/>
      </c>
      <c r="BA1781">
        <f>BA1753+BA1761+BA1769</f>
        <v/>
      </c>
      <c r="BB1781">
        <f>BB1753+BB1761+BB1769</f>
        <v/>
      </c>
      <c r="BC1781">
        <f>BC1753+BC1761+BC1769</f>
        <v/>
      </c>
      <c r="BD1781">
        <f>BD1753+BD1761+BD1769</f>
        <v/>
      </c>
      <c r="BE1781">
        <f>BE1753+BE1761+BE1769</f>
        <v/>
      </c>
      <c r="BF1781">
        <f>BF1753+BF1761+BF1769</f>
        <v/>
      </c>
    </row>
    <row r="1782">
      <c r="A1782" t="inlineStr">
        <is>
          <t>Sum check</t>
        </is>
      </c>
      <c r="F1782">
        <f>F1780-F1781</f>
        <v/>
      </c>
      <c r="G1782">
        <f>G1780-G1781</f>
        <v/>
      </c>
      <c r="H1782">
        <f>H1780-H1781</f>
        <v/>
      </c>
      <c r="I1782">
        <f>I1780-I1781</f>
        <v/>
      </c>
      <c r="J1782">
        <f>J1780-J1781</f>
        <v/>
      </c>
      <c r="K1782">
        <f>K1780-K1781</f>
        <v/>
      </c>
      <c r="L1782">
        <f>L1780-L1781</f>
        <v/>
      </c>
      <c r="M1782">
        <f>M1780-M1781</f>
        <v/>
      </c>
      <c r="N1782">
        <f>N1780-N1781</f>
        <v/>
      </c>
      <c r="O1782">
        <f>O1780-O1781</f>
        <v/>
      </c>
      <c r="P1782">
        <f>P1780-P1781</f>
        <v/>
      </c>
      <c r="Q1782">
        <f>Q1780-Q1781</f>
        <v/>
      </c>
      <c r="R1782">
        <f>R1780-R1781</f>
        <v/>
      </c>
      <c r="S1782">
        <f>S1780-S1781</f>
        <v/>
      </c>
      <c r="T1782">
        <f>T1780-T1781</f>
        <v/>
      </c>
      <c r="U1782">
        <f>U1780-U1781</f>
        <v/>
      </c>
      <c r="V1782">
        <f>V1780-V1781</f>
        <v/>
      </c>
      <c r="W1782">
        <f>W1780-W1781</f>
        <v/>
      </c>
      <c r="X1782">
        <f>X1780-X1781</f>
        <v/>
      </c>
      <c r="Y1782">
        <f>Y1780-Y1781</f>
        <v/>
      </c>
      <c r="Z1782">
        <f>Z1780-Z1781</f>
        <v/>
      </c>
      <c r="AA1782">
        <f>AA1780-AA1781</f>
        <v/>
      </c>
      <c r="AB1782">
        <f>AB1780-AB1781</f>
        <v/>
      </c>
      <c r="AC1782">
        <f>AC1780-AC1781</f>
        <v/>
      </c>
      <c r="AD1782">
        <f>AD1780-AD1781</f>
        <v/>
      </c>
      <c r="AE1782">
        <f>AE1780-AE1781</f>
        <v/>
      </c>
      <c r="AF1782">
        <f>AF1780-AF1781</f>
        <v/>
      </c>
      <c r="AG1782">
        <f>AG1780-AG1781</f>
        <v/>
      </c>
      <c r="AH1782">
        <f>AH1780-AH1781</f>
        <v/>
      </c>
      <c r="AI1782">
        <f>AI1780-AI1781</f>
        <v/>
      </c>
      <c r="AJ1782">
        <f>AJ1780-AJ1781</f>
        <v/>
      </c>
      <c r="AK1782">
        <f>AK1780-AK1781</f>
        <v/>
      </c>
      <c r="AL1782">
        <f>AL1780-AL1781</f>
        <v/>
      </c>
      <c r="AM1782">
        <f>AM1780-AM1781</f>
        <v/>
      </c>
      <c r="AN1782">
        <f>AN1780-AN1781</f>
        <v/>
      </c>
      <c r="AO1782">
        <f>AO1780-AO1781</f>
        <v/>
      </c>
      <c r="AP1782">
        <f>AP1780-AP1781</f>
        <v/>
      </c>
      <c r="AQ1782">
        <f>AQ1780-AQ1781</f>
        <v/>
      </c>
      <c r="AR1782">
        <f>AR1780-AR1781</f>
        <v/>
      </c>
      <c r="AS1782">
        <f>AS1780-AS1781</f>
        <v/>
      </c>
      <c r="AT1782">
        <f>AT1780-AT1781</f>
        <v/>
      </c>
      <c r="AU1782">
        <f>AU1780-AU1781</f>
        <v/>
      </c>
      <c r="AV1782">
        <f>AV1780-AV1781</f>
        <v/>
      </c>
      <c r="AW1782">
        <f>AW1780-AW1781</f>
        <v/>
      </c>
      <c r="AX1782">
        <f>AX1780-AX1781</f>
        <v/>
      </c>
      <c r="AY1782">
        <f>AY1780-AY1781</f>
        <v/>
      </c>
      <c r="AZ1782">
        <f>AZ1780-AZ1781</f>
        <v/>
      </c>
      <c r="BA1782">
        <f>BA1780-BA1781</f>
        <v/>
      </c>
      <c r="BB1782">
        <f>BB1780-BB1781</f>
        <v/>
      </c>
      <c r="BC1782">
        <f>BC1780-BC1781</f>
        <v/>
      </c>
      <c r="BD1782">
        <f>BD1780-BD1781</f>
        <v/>
      </c>
      <c r="BE1782">
        <f>BE1780-BE1781</f>
        <v/>
      </c>
      <c r="BF1782">
        <f>BF1780-BF1781</f>
        <v/>
      </c>
    </row>
    <row r="1784">
      <c r="A1784" t="inlineStr">
        <is>
          <t>Passenger load factor (%)</t>
        </is>
      </c>
      <c r="C1784" t="inlineStr">
        <is>
          <t>Percent</t>
        </is>
      </c>
      <c r="D1784" t="inlineStr">
        <is>
          <t>QQQQ</t>
        </is>
      </c>
      <c r="F1784" t="n">
        <v>77.90000000000001</v>
      </c>
      <c r="G1784" t="n">
        <v>82.40000000000001</v>
      </c>
      <c r="H1784" t="n">
        <v>85</v>
      </c>
      <c r="I1784" t="n">
        <v>79.7</v>
      </c>
      <c r="J1784" t="n">
        <v>81.40000000000001</v>
      </c>
      <c r="K1784" t="n">
        <v>75.09999999999999</v>
      </c>
      <c r="L1784" t="n">
        <v>79.40000000000001</v>
      </c>
      <c r="M1784" t="n">
        <v>80.3</v>
      </c>
      <c r="N1784" t="n">
        <v>76.5</v>
      </c>
      <c r="O1784" t="n">
        <v>78</v>
      </c>
      <c r="P1784" t="n">
        <v>75.59999999999999</v>
      </c>
      <c r="Q1784" t="n">
        <v>78.2</v>
      </c>
      <c r="R1784" t="n">
        <v>83</v>
      </c>
      <c r="S1784" t="n">
        <v>78.09999999999999</v>
      </c>
      <c r="T1784" t="n">
        <v>78.90000000000001</v>
      </c>
      <c r="U1784" t="n">
        <v>75.3</v>
      </c>
      <c r="V1784" t="n">
        <v>77.2</v>
      </c>
      <c r="W1784" t="n">
        <v>80.90000000000001</v>
      </c>
      <c r="X1784" t="n">
        <v>78.59999999999999</v>
      </c>
      <c r="Y1784" t="n">
        <v>78.09999999999999</v>
      </c>
      <c r="Z1784" t="n">
        <v>75.5</v>
      </c>
      <c r="AA1784" t="n">
        <v>80.2</v>
      </c>
      <c r="AB1784" t="n">
        <v>81.2</v>
      </c>
      <c r="AC1784" t="n">
        <v>77.09999999999999</v>
      </c>
      <c r="AD1784" t="n">
        <v>78.7</v>
      </c>
      <c r="AE1784" t="n">
        <v>76.09999999999999</v>
      </c>
      <c r="AF1784" t="n">
        <v>79.40000000000001</v>
      </c>
      <c r="AG1784" t="n">
        <v>80.40000000000001</v>
      </c>
      <c r="AH1784" t="n">
        <v>78.09999999999999</v>
      </c>
      <c r="AI1784" t="n">
        <v>78.7</v>
      </c>
      <c r="AJ1784" t="n">
        <v>79.90000000000001</v>
      </c>
      <c r="AK1784" t="n">
        <v>83.8</v>
      </c>
      <c r="AL1784" t="n">
        <v>84.90000000000001</v>
      </c>
      <c r="AM1784" t="n">
        <v>83.2</v>
      </c>
      <c r="AN1784" t="n">
        <v>83.09999999999999</v>
      </c>
      <c r="AO1784" t="n">
        <v>74.5</v>
      </c>
      <c r="AP1784" t="n">
        <v>25.9</v>
      </c>
      <c r="AQ1784" t="n">
        <v>36</v>
      </c>
      <c r="AR1784" t="n">
        <v>49.6</v>
      </c>
      <c r="AS1784" t="n">
        <v>60.8</v>
      </c>
      <c r="AT1784" t="n">
        <v>40</v>
      </c>
      <c r="AU1784" t="n">
        <v>52.9</v>
      </c>
      <c r="AV1784" t="n">
        <v>63</v>
      </c>
      <c r="AW1784" t="n">
        <v>69.59999999999999</v>
      </c>
      <c r="AX1784" t="n">
        <v>58</v>
      </c>
      <c r="AY1784" t="n">
        <v>66</v>
      </c>
      <c r="AZ1784" t="n">
        <v>81.2</v>
      </c>
      <c r="BA1784" t="n">
        <v>84.2</v>
      </c>
      <c r="BB1784" t="n">
        <v>82.09999999999999</v>
      </c>
      <c r="BC1784" t="n">
        <v>79</v>
      </c>
      <c r="BD1784" t="n">
        <v>79.5</v>
      </c>
      <c r="BE1784" t="n">
        <v>84.59999999999999</v>
      </c>
      <c r="BF1784" t="n">
        <v>84.7</v>
      </c>
    </row>
    <row r="1785">
      <c r="A1785" t="inlineStr">
        <is>
          <t>Passenger revenue</t>
        </is>
      </c>
      <c r="C1785" t="inlineStr">
        <is>
          <t>Million</t>
        </is>
      </c>
      <c r="D1785" t="inlineStr">
        <is>
          <t>QQQQ</t>
        </is>
      </c>
      <c r="AE1785" t="n">
        <v>2517</v>
      </c>
      <c r="AF1785" t="n">
        <v>2989</v>
      </c>
      <c r="AG1785" t="n">
        <v>3137</v>
      </c>
      <c r="AH1785" t="n">
        <v>2460</v>
      </c>
      <c r="AI1785" t="n">
        <v>11103</v>
      </c>
      <c r="AJ1785" t="n">
        <v>2432</v>
      </c>
      <c r="AK1785" t="n">
        <v>3002</v>
      </c>
      <c r="AL1785" t="n">
        <v>3181</v>
      </c>
      <c r="AM1785" t="n">
        <v>2514</v>
      </c>
      <c r="AN1785" t="n">
        <v>11129</v>
      </c>
      <c r="AO1785" t="n">
        <v>1901</v>
      </c>
      <c r="AP1785" t="n">
        <v>81</v>
      </c>
      <c r="AQ1785" t="n">
        <v>244</v>
      </c>
      <c r="AR1785" t="n">
        <v>527</v>
      </c>
      <c r="AS1785" t="n">
        <v>2753</v>
      </c>
      <c r="AT1785" t="n">
        <v>524</v>
      </c>
      <c r="AU1785" t="n">
        <v>1101</v>
      </c>
      <c r="AV1785" t="n">
        <v>1410</v>
      </c>
      <c r="AW1785" t="n">
        <v>1574</v>
      </c>
      <c r="AX1785" t="n">
        <v>4610</v>
      </c>
      <c r="AY1785" t="n">
        <v>1758</v>
      </c>
      <c r="AZ1785" t="n">
        <v>3103</v>
      </c>
      <c r="BA1785" t="n">
        <v>3610</v>
      </c>
      <c r="BB1785" t="n">
        <v>3186</v>
      </c>
      <c r="BC1785" t="n">
        <v>11657</v>
      </c>
      <c r="BD1785" t="n">
        <v>3066</v>
      </c>
      <c r="BE1785" t="n">
        <v>3783</v>
      </c>
      <c r="BF1785" t="n">
        <v>3805</v>
      </c>
    </row>
    <row r="1786">
      <c r="A1786" t="inlineStr">
        <is>
          <t>Yield (cents)</t>
        </is>
      </c>
      <c r="C1786" t="inlineStr">
        <is>
          <t>Actual</t>
        </is>
      </c>
      <c r="D1786" t="inlineStr">
        <is>
          <t>QQQQ</t>
        </is>
      </c>
      <c r="F1786" t="n">
        <v>15.47</v>
      </c>
      <c r="G1786" t="n">
        <v>14.89</v>
      </c>
      <c r="H1786" t="n">
        <v>15.52</v>
      </c>
      <c r="I1786" t="n">
        <v>15.5</v>
      </c>
      <c r="J1786" t="n">
        <v>15.33</v>
      </c>
      <c r="K1786" t="n">
        <v>15.94</v>
      </c>
      <c r="L1786" t="n">
        <v>15.61</v>
      </c>
      <c r="M1786" t="n">
        <v>15.43</v>
      </c>
      <c r="N1786" t="n">
        <v>14.95</v>
      </c>
      <c r="O1786" t="n">
        <v>15.48</v>
      </c>
      <c r="P1786" t="n">
        <v>15.17</v>
      </c>
      <c r="Q1786" t="n">
        <v>13.94</v>
      </c>
      <c r="R1786" t="n">
        <v>13.68</v>
      </c>
      <c r="S1786" t="n">
        <v>12.76</v>
      </c>
      <c r="T1786" t="n">
        <v>13.82</v>
      </c>
      <c r="U1786" t="n">
        <v>13.22</v>
      </c>
      <c r="V1786" t="n">
        <v>12.83</v>
      </c>
      <c r="W1786" t="n">
        <v>13.06</v>
      </c>
      <c r="X1786" t="n">
        <v>12.62</v>
      </c>
      <c r="Y1786" t="n">
        <v>12.93</v>
      </c>
      <c r="Z1786" t="n">
        <v>13.29</v>
      </c>
      <c r="AA1786" t="n">
        <v>13</v>
      </c>
      <c r="AB1786" t="n">
        <v>13.5</v>
      </c>
      <c r="AC1786" t="n">
        <v>13.62</v>
      </c>
      <c r="AD1786" t="n">
        <v>13.35</v>
      </c>
      <c r="AE1786" t="n">
        <v>15.09</v>
      </c>
      <c r="AF1786" t="n">
        <v>14.43</v>
      </c>
      <c r="AG1786" t="n">
        <v>14.56</v>
      </c>
      <c r="AH1786" t="n">
        <v>14.08</v>
      </c>
      <c r="AI1786" t="n">
        <v>14.53</v>
      </c>
      <c r="AJ1786" t="n">
        <v>14.24</v>
      </c>
      <c r="AK1786" t="n">
        <v>14.17</v>
      </c>
      <c r="AL1786" t="n">
        <v>13.88</v>
      </c>
      <c r="AM1786" t="n">
        <v>13.6</v>
      </c>
      <c r="AN1786" t="n">
        <v>13.97</v>
      </c>
      <c r="AO1786" t="n">
        <v>14.28</v>
      </c>
      <c r="AP1786" t="n">
        <v>18.98</v>
      </c>
      <c r="AQ1786" t="n">
        <v>15.1</v>
      </c>
      <c r="AR1786" t="n">
        <v>15.58</v>
      </c>
      <c r="AS1786" t="n">
        <v>14.69</v>
      </c>
      <c r="AT1786" t="n">
        <v>13.35</v>
      </c>
      <c r="AU1786" t="n">
        <v>15.39</v>
      </c>
      <c r="AV1786" t="n">
        <v>15.33</v>
      </c>
      <c r="AW1786" t="n">
        <v>15.2</v>
      </c>
      <c r="AX1786" t="n">
        <v>15.05</v>
      </c>
      <c r="AY1786" t="n">
        <v>15.08</v>
      </c>
      <c r="AZ1786" t="n">
        <v>17.21</v>
      </c>
      <c r="BA1786" t="n">
        <v>18.73</v>
      </c>
      <c r="BB1786" t="n">
        <v>18.46</v>
      </c>
      <c r="BC1786" t="n">
        <v>17.61</v>
      </c>
      <c r="BD1786" t="n">
        <v>18.85</v>
      </c>
      <c r="BE1786" t="n">
        <v>18.67</v>
      </c>
      <c r="BF1786" t="n">
        <v>17.86</v>
      </c>
    </row>
    <row r="1787">
      <c r="A1787" t="inlineStr">
        <is>
          <t>Passenger revenue per ASM (cents)</t>
        </is>
      </c>
      <c r="C1787" t="inlineStr">
        <is>
          <t>Actual</t>
        </is>
      </c>
      <c r="D1787" t="inlineStr">
        <is>
          <t>QQQQ</t>
        </is>
      </c>
      <c r="F1787" t="n">
        <v>12.05</v>
      </c>
      <c r="G1787" t="n">
        <v>12.27</v>
      </c>
      <c r="H1787" t="n">
        <v>13.2</v>
      </c>
      <c r="I1787" t="n">
        <v>12.36</v>
      </c>
      <c r="J1787" t="n">
        <v>12.49</v>
      </c>
      <c r="K1787" t="n">
        <v>11.97</v>
      </c>
      <c r="L1787" t="n">
        <v>12.4</v>
      </c>
      <c r="M1787" t="n">
        <v>12.39</v>
      </c>
      <c r="N1787" t="n">
        <v>11.43</v>
      </c>
      <c r="O1787" t="n">
        <v>12.07</v>
      </c>
      <c r="P1787" t="n">
        <v>11.47</v>
      </c>
      <c r="Q1787" t="n">
        <v>10.9</v>
      </c>
      <c r="R1787" t="n">
        <v>11.36</v>
      </c>
      <c r="S1787" t="n">
        <v>9.970000000000001</v>
      </c>
      <c r="T1787" t="n">
        <v>10.91</v>
      </c>
      <c r="U1787" t="n">
        <v>9.949999999999999</v>
      </c>
      <c r="V1787" t="n">
        <v>9.9</v>
      </c>
      <c r="W1787" t="n">
        <v>10.57</v>
      </c>
      <c r="X1787" t="n">
        <v>9.93</v>
      </c>
      <c r="Y1787" t="n">
        <v>10.1</v>
      </c>
      <c r="Z1787" t="n">
        <v>10.04</v>
      </c>
      <c r="AA1787" t="n">
        <v>10.42</v>
      </c>
      <c r="AB1787" t="n">
        <v>10.97</v>
      </c>
      <c r="AC1787" t="n">
        <v>10.5</v>
      </c>
      <c r="AD1787" t="n">
        <v>10.51</v>
      </c>
      <c r="AE1787" t="n">
        <v>11.48</v>
      </c>
      <c r="AF1787" t="n">
        <v>11.46</v>
      </c>
      <c r="AG1787" t="n">
        <v>11.71</v>
      </c>
      <c r="AH1787" t="n">
        <v>11</v>
      </c>
      <c r="AI1787" t="n">
        <v>11.43</v>
      </c>
      <c r="AJ1787" t="n">
        <v>11.37</v>
      </c>
      <c r="AK1787" t="n">
        <v>11.88</v>
      </c>
      <c r="AL1787" t="n">
        <v>11.78</v>
      </c>
      <c r="AM1787" t="n">
        <v>11.32</v>
      </c>
      <c r="AN1787" t="n">
        <v>11.61</v>
      </c>
      <c r="AO1787" t="n">
        <v>10.64</v>
      </c>
      <c r="AP1787" t="n">
        <v>4.92</v>
      </c>
      <c r="AQ1787" t="n">
        <v>5.43</v>
      </c>
      <c r="AR1787" t="n">
        <v>7.73</v>
      </c>
      <c r="AS1787" t="n">
        <v>8.93</v>
      </c>
      <c r="AT1787" t="n">
        <v>5.34</v>
      </c>
      <c r="AU1787" t="n">
        <v>8.140000000000001</v>
      </c>
      <c r="AV1787" t="n">
        <v>9.66</v>
      </c>
      <c r="AW1787" t="n">
        <v>10.58</v>
      </c>
      <c r="AX1787" t="n">
        <v>8.73</v>
      </c>
      <c r="AY1787" t="n">
        <v>9.960000000000001</v>
      </c>
      <c r="AZ1787" t="n">
        <v>13.97</v>
      </c>
      <c r="BA1787" t="n">
        <v>15.78</v>
      </c>
      <c r="BB1787" t="n">
        <v>15.15</v>
      </c>
      <c r="BC1787" t="n">
        <v>13.91</v>
      </c>
      <c r="BD1787" t="n">
        <v>14.99</v>
      </c>
      <c r="BE1787" t="n">
        <v>15.79</v>
      </c>
      <c r="BF1787" t="n">
        <v>15.14</v>
      </c>
    </row>
    <row r="1789">
      <c r="A1789" t="inlineStr">
        <is>
          <t>Operating revenues by geographic region (as defined by DOT)</t>
        </is>
      </c>
    </row>
    <row r="1790">
      <c r="A1790" t="inlineStr">
        <is>
          <t>DOT domestic</t>
        </is>
      </c>
      <c r="C1790" t="inlineStr">
        <is>
          <t>Million</t>
        </is>
      </c>
      <c r="D1790" t="inlineStr">
        <is>
          <t>QQQQ</t>
        </is>
      </c>
      <c r="J1790" t="n">
        <v>15376</v>
      </c>
      <c r="O1790" t="n">
        <v>28568</v>
      </c>
      <c r="T1790" t="n">
        <v>28761</v>
      </c>
      <c r="Y1790" t="n">
        <v>28620</v>
      </c>
      <c r="AD1790" t="n">
        <v>29612</v>
      </c>
    </row>
    <row r="1791">
      <c r="A1791" t="inlineStr">
        <is>
          <t>DOT Latin America</t>
        </is>
      </c>
      <c r="C1791" t="inlineStr">
        <is>
          <t>Million</t>
        </is>
      </c>
      <c r="D1791" t="inlineStr">
        <is>
          <t>QQQQ</t>
        </is>
      </c>
      <c r="J1791" t="n">
        <v>6288</v>
      </c>
      <c r="O1791" t="n">
        <v>6964</v>
      </c>
      <c r="T1791" t="n">
        <v>5539</v>
      </c>
      <c r="Y1791" t="n">
        <v>4995</v>
      </c>
      <c r="AD1791" t="n">
        <v>5422</v>
      </c>
    </row>
    <row r="1792">
      <c r="A1792" t="inlineStr">
        <is>
          <t>DOT Atlantic</t>
        </is>
      </c>
      <c r="C1792" t="inlineStr">
        <is>
          <t>Million</t>
        </is>
      </c>
      <c r="D1792" t="inlineStr">
        <is>
          <t>QQQQ</t>
        </is>
      </c>
      <c r="J1792" t="n">
        <v>3756</v>
      </c>
      <c r="O1792" t="n">
        <v>5652</v>
      </c>
      <c r="T1792" t="n">
        <v>5146</v>
      </c>
      <c r="Y1792" t="n">
        <v>4769</v>
      </c>
      <c r="AD1792" t="n">
        <v>5059</v>
      </c>
    </row>
    <row r="1793">
      <c r="A1793" t="inlineStr">
        <is>
          <t>DOT pacific</t>
        </is>
      </c>
      <c r="C1793" t="inlineStr">
        <is>
          <t>Million</t>
        </is>
      </c>
      <c r="D1793" t="inlineStr">
        <is>
          <t>QQQQ</t>
        </is>
      </c>
      <c r="J1793" t="n">
        <v>1323</v>
      </c>
      <c r="O1793" t="n">
        <v>1466</v>
      </c>
      <c r="T1793" t="n">
        <v>1544</v>
      </c>
      <c r="Y1793" t="n">
        <v>1796</v>
      </c>
      <c r="AD1793" t="n">
        <v>2114</v>
      </c>
    </row>
    <row r="1794">
      <c r="A1794" t="inlineStr">
        <is>
          <t>Total consolidated revenues</t>
        </is>
      </c>
      <c r="C1794" t="inlineStr">
        <is>
          <t>Million</t>
        </is>
      </c>
      <c r="D1794" t="inlineStr">
        <is>
          <t>QQQQ</t>
        </is>
      </c>
      <c r="J1794" t="n">
        <v>26743</v>
      </c>
      <c r="O1794" t="n">
        <v>42650</v>
      </c>
      <c r="T1794" t="n">
        <v>40990</v>
      </c>
      <c r="Y1794" t="n">
        <v>40180</v>
      </c>
      <c r="AD1794" t="n">
        <v>42207</v>
      </c>
    </row>
    <row r="1795">
      <c r="A1795" t="inlineStr">
        <is>
          <t>Total consolidated revenues-c</t>
        </is>
      </c>
      <c r="I1795">
        <f>SUM(I1790:I1793)</f>
        <v/>
      </c>
      <c r="J1795">
        <f>SUM(J1790:J1793)</f>
        <v/>
      </c>
      <c r="N1795">
        <f>SUM(N1790:N1793)</f>
        <v/>
      </c>
      <c r="O1795">
        <f>SUM(O1790:O1793)</f>
        <v/>
      </c>
      <c r="S1795">
        <f>SUM(S1790:S1793)</f>
        <v/>
      </c>
      <c r="T1795">
        <f>SUM(T1790:T1793)</f>
        <v/>
      </c>
      <c r="X1795">
        <f>SUM(X1790:X1793)</f>
        <v/>
      </c>
      <c r="Y1795">
        <f>SUM(Y1790:Y1793)</f>
        <v/>
      </c>
      <c r="AC1795">
        <f>SUM(AC1790:AC1793)</f>
        <v/>
      </c>
      <c r="AD1795">
        <f>SUM(AD1790:AD1793)</f>
        <v/>
      </c>
      <c r="AH1795">
        <f>SUM(AH1790:AH1793)</f>
        <v/>
      </c>
      <c r="AM1795">
        <f>SUM(AM1790:AM1793)</f>
        <v/>
      </c>
      <c r="AR1795">
        <f>SUM(AR1790:AR1793)</f>
        <v/>
      </c>
      <c r="AV1795">
        <f>SUM(AV1790:AV1793)</f>
        <v/>
      </c>
    </row>
    <row r="1796">
      <c r="A1796" t="inlineStr">
        <is>
          <t>Sum check</t>
        </is>
      </c>
      <c r="I1796">
        <f>I1794-I1795</f>
        <v/>
      </c>
      <c r="J1796">
        <f>J1794-J1795</f>
        <v/>
      </c>
      <c r="N1796">
        <f>N1794-N1795</f>
        <v/>
      </c>
      <c r="O1796">
        <f>O1794-O1795</f>
        <v/>
      </c>
      <c r="S1796">
        <f>S1794-S1795</f>
        <v/>
      </c>
      <c r="T1796">
        <f>T1794-T1795</f>
        <v/>
      </c>
      <c r="X1796">
        <f>X1794-X1795</f>
        <v/>
      </c>
      <c r="Y1796">
        <f>Y1794-Y1795</f>
        <v/>
      </c>
      <c r="AC1796">
        <f>AC1794-AC1795</f>
        <v/>
      </c>
      <c r="AD1796">
        <f>AD1794-AD1795</f>
        <v/>
      </c>
      <c r="AH1796">
        <f>AH1794-AH1795</f>
        <v/>
      </c>
      <c r="AM1796">
        <f>AM1794-AM1795</f>
        <v/>
      </c>
      <c r="AR1796">
        <f>AR1794-AR1795</f>
        <v/>
      </c>
      <c r="AV1796">
        <f>AV1794-AV1795</f>
        <v/>
      </c>
    </row>
    <row r="1798">
      <c r="A1798" t="inlineStr">
        <is>
          <t>Income statement</t>
        </is>
      </c>
    </row>
    <row r="1799">
      <c r="A1799" t="inlineStr">
        <is>
          <t>Revenues</t>
        </is>
      </c>
    </row>
    <row r="1800">
      <c r="A1800" t="inlineStr">
        <is>
          <t>Passenger American airlines</t>
        </is>
      </c>
      <c r="C1800" t="inlineStr">
        <is>
          <t>Million</t>
        </is>
      </c>
      <c r="D1800" t="inlineStr">
        <is>
          <t>QQQQ</t>
        </is>
      </c>
      <c r="F1800" t="n">
        <v>4614</v>
      </c>
      <c r="G1800" t="n">
        <v>4888</v>
      </c>
      <c r="H1800" t="n">
        <v>5253</v>
      </c>
      <c r="I1800" t="n">
        <v>5463</v>
      </c>
      <c r="J1800" t="n">
        <v>20218</v>
      </c>
      <c r="K1800" t="n">
        <v>7258</v>
      </c>
      <c r="L1800" t="n">
        <v>8213</v>
      </c>
      <c r="M1800" t="n">
        <v>8093</v>
      </c>
      <c r="N1800" t="n">
        <v>7238</v>
      </c>
      <c r="O1800" t="n">
        <v>30802</v>
      </c>
      <c r="P1800" t="n">
        <v>6989</v>
      </c>
      <c r="Q1800" t="n">
        <v>7655</v>
      </c>
      <c r="R1800" t="n">
        <v>7654</v>
      </c>
      <c r="S1800" t="n">
        <v>6739</v>
      </c>
      <c r="T1800" t="n">
        <v>29037</v>
      </c>
      <c r="U1800" t="n">
        <v>6564</v>
      </c>
      <c r="V1800" t="n">
        <v>7209</v>
      </c>
      <c r="W1800" t="n">
        <v>7419</v>
      </c>
      <c r="X1800" t="n">
        <v>6717</v>
      </c>
      <c r="Y1800" t="n">
        <v>27909</v>
      </c>
      <c r="Z1800" t="n">
        <v>6607</v>
      </c>
      <c r="AA1800" t="n">
        <v>7747</v>
      </c>
      <c r="AB1800" t="n">
        <v>7628</v>
      </c>
      <c r="AC1800" t="n">
        <v>7257</v>
      </c>
      <c r="AD1800" t="n">
        <v>29238</v>
      </c>
    </row>
    <row r="1801">
      <c r="A1801" t="inlineStr">
        <is>
          <t>Regional affiliates</t>
        </is>
      </c>
      <c r="C1801" t="inlineStr">
        <is>
          <t>Million</t>
        </is>
      </c>
      <c r="D1801" t="inlineStr">
        <is>
          <t>QQQQ</t>
        </is>
      </c>
      <c r="F1801" t="n">
        <v>679</v>
      </c>
      <c r="G1801" t="n">
        <v>752</v>
      </c>
      <c r="H1801" t="n">
        <v>766</v>
      </c>
      <c r="I1801" t="n">
        <v>933</v>
      </c>
      <c r="J1801" t="n">
        <v>3131</v>
      </c>
      <c r="K1801" t="n">
        <v>1407</v>
      </c>
      <c r="L1801" t="n">
        <v>1707</v>
      </c>
      <c r="M1801" t="n">
        <v>1665</v>
      </c>
      <c r="N1801" t="n">
        <v>1544</v>
      </c>
      <c r="O1801" t="n">
        <v>6322</v>
      </c>
      <c r="P1801" t="n">
        <v>1452</v>
      </c>
      <c r="Q1801" t="n">
        <v>1759</v>
      </c>
      <c r="R1801" t="n">
        <v>1699</v>
      </c>
      <c r="S1801" t="n">
        <v>1566</v>
      </c>
      <c r="T1801" t="n">
        <v>6475</v>
      </c>
      <c r="U1801" t="n">
        <v>1523</v>
      </c>
      <c r="V1801" t="n">
        <v>1786</v>
      </c>
      <c r="W1801" t="n">
        <v>1731</v>
      </c>
      <c r="X1801" t="n">
        <v>1630</v>
      </c>
      <c r="Y1801" t="n">
        <v>6670</v>
      </c>
      <c r="Z1801" t="n">
        <v>1548</v>
      </c>
      <c r="AA1801" t="n">
        <v>1835</v>
      </c>
      <c r="AB1801" t="n">
        <v>1749</v>
      </c>
      <c r="AC1801" t="n">
        <v>1762</v>
      </c>
      <c r="AD1801" t="n">
        <v>6895</v>
      </c>
    </row>
    <row r="1802">
      <c r="A1802" t="inlineStr">
        <is>
          <t>Passenger</t>
        </is>
      </c>
      <c r="C1802" t="inlineStr">
        <is>
          <t>Million</t>
        </is>
      </c>
      <c r="D1802" t="inlineStr">
        <is>
          <t>QQQQ</t>
        </is>
      </c>
      <c r="AE1802" t="n">
        <v>9480</v>
      </c>
      <c r="AF1802" t="n">
        <v>10674</v>
      </c>
      <c r="AG1802" t="n">
        <v>10561</v>
      </c>
      <c r="AH1802" t="n">
        <v>9962</v>
      </c>
      <c r="AI1802" t="n">
        <v>40676</v>
      </c>
      <c r="AJ1802" t="n">
        <v>9658</v>
      </c>
      <c r="AK1802" t="n">
        <v>11011</v>
      </c>
      <c r="AL1802" t="n">
        <v>10995</v>
      </c>
      <c r="AM1802" t="n">
        <v>10347</v>
      </c>
      <c r="AN1802" t="n">
        <v>42010</v>
      </c>
      <c r="AO1802" t="n">
        <v>7681</v>
      </c>
      <c r="AP1802" t="n">
        <v>1108</v>
      </c>
      <c r="AQ1802" t="n">
        <v>2540</v>
      </c>
      <c r="AR1802" t="n">
        <v>3190</v>
      </c>
      <c r="AS1802" t="n">
        <v>14518</v>
      </c>
      <c r="AT1802" t="n">
        <v>3179</v>
      </c>
      <c r="AU1802" t="n">
        <v>6545</v>
      </c>
      <c r="AV1802" t="n">
        <v>7957</v>
      </c>
      <c r="AW1802" t="n">
        <v>8382</v>
      </c>
      <c r="AX1802" t="n">
        <v>26063</v>
      </c>
      <c r="AY1802" t="n">
        <v>7818</v>
      </c>
      <c r="AZ1802" t="n">
        <v>12223</v>
      </c>
      <c r="BA1802" t="n">
        <v>12396</v>
      </c>
      <c r="BB1802" t="n">
        <v>12131</v>
      </c>
      <c r="BC1802" t="n">
        <v>44568</v>
      </c>
      <c r="BD1802" t="n">
        <v>11103</v>
      </c>
      <c r="BE1802" t="n">
        <v>12978</v>
      </c>
      <c r="BF1802" t="n">
        <v>12421</v>
      </c>
    </row>
    <row r="1803">
      <c r="A1803" t="inlineStr">
        <is>
          <t>Cargo</t>
        </is>
      </c>
      <c r="C1803" t="inlineStr">
        <is>
          <t>Million</t>
        </is>
      </c>
      <c r="D1803" t="inlineStr">
        <is>
          <t>QQQQ</t>
        </is>
      </c>
      <c r="F1803" t="n">
        <v>155</v>
      </c>
      <c r="G1803" t="n">
        <v>167</v>
      </c>
      <c r="H1803" t="n">
        <v>163</v>
      </c>
      <c r="I1803" t="n">
        <v>196</v>
      </c>
      <c r="J1803" t="n">
        <v>685</v>
      </c>
      <c r="K1803" t="n">
        <v>206</v>
      </c>
      <c r="L1803" t="n">
        <v>221</v>
      </c>
      <c r="M1803" t="n">
        <v>215</v>
      </c>
      <c r="N1803" t="n">
        <v>232</v>
      </c>
      <c r="O1803" t="n">
        <v>875</v>
      </c>
      <c r="P1803" t="n">
        <v>194</v>
      </c>
      <c r="Q1803" t="n">
        <v>194</v>
      </c>
      <c r="R1803" t="n">
        <v>180</v>
      </c>
      <c r="S1803" t="n">
        <v>192</v>
      </c>
      <c r="T1803" t="n">
        <v>760</v>
      </c>
      <c r="U1803" t="n">
        <v>162</v>
      </c>
      <c r="V1803" t="n">
        <v>174</v>
      </c>
      <c r="W1803" t="n">
        <v>171</v>
      </c>
      <c r="X1803" t="n">
        <v>194</v>
      </c>
      <c r="Y1803" t="n">
        <v>700</v>
      </c>
      <c r="Z1803" t="n">
        <v>172</v>
      </c>
      <c r="AA1803" t="n">
        <v>196</v>
      </c>
      <c r="AB1803" t="n">
        <v>200</v>
      </c>
      <c r="AC1803" t="n">
        <v>232</v>
      </c>
      <c r="AD1803" t="n">
        <v>800</v>
      </c>
      <c r="AE1803" t="n">
        <v>227</v>
      </c>
      <c r="AF1803" t="n">
        <v>261</v>
      </c>
      <c r="AG1803" t="n">
        <v>260</v>
      </c>
      <c r="AH1803" t="n">
        <v>264</v>
      </c>
      <c r="AI1803" t="n">
        <v>1013</v>
      </c>
      <c r="AJ1803" t="n">
        <v>218</v>
      </c>
      <c r="AK1803" t="n">
        <v>221</v>
      </c>
      <c r="AL1803" t="n">
        <v>208</v>
      </c>
      <c r="AM1803" t="n">
        <v>216</v>
      </c>
      <c r="AN1803" t="n">
        <v>863</v>
      </c>
      <c r="AO1803" t="n">
        <v>147</v>
      </c>
      <c r="AP1803" t="n">
        <v>130</v>
      </c>
      <c r="AQ1803" t="n">
        <v>207</v>
      </c>
      <c r="AR1803" t="n">
        <v>285</v>
      </c>
      <c r="AS1803" t="n">
        <v>769</v>
      </c>
      <c r="AT1803" t="n">
        <v>315</v>
      </c>
      <c r="AU1803" t="n">
        <v>326</v>
      </c>
      <c r="AV1803" t="n">
        <v>332</v>
      </c>
      <c r="AW1803" t="n">
        <v>341</v>
      </c>
      <c r="AX1803" t="n">
        <v>1314</v>
      </c>
      <c r="AY1803" t="n">
        <v>364</v>
      </c>
      <c r="AZ1803" t="n">
        <v>328</v>
      </c>
      <c r="BA1803" t="n">
        <v>279</v>
      </c>
      <c r="BB1803" t="n">
        <v>263</v>
      </c>
      <c r="BC1803" t="n">
        <v>1233</v>
      </c>
      <c r="BD1803" t="n">
        <v>223</v>
      </c>
      <c r="BE1803" t="n">
        <v>197</v>
      </c>
      <c r="BF1803" t="n">
        <v>193</v>
      </c>
    </row>
    <row r="1804">
      <c r="A1804" t="inlineStr">
        <is>
          <t>Other revenues</t>
        </is>
      </c>
      <c r="C1804" t="inlineStr">
        <is>
          <t>Million</t>
        </is>
      </c>
      <c r="D1804" t="inlineStr">
        <is>
          <t>QQQQ</t>
        </is>
      </c>
      <c r="F1804" t="n">
        <v>650</v>
      </c>
      <c r="G1804" t="n">
        <v>642</v>
      </c>
      <c r="H1804" t="n">
        <v>646</v>
      </c>
      <c r="I1804" t="n">
        <v>775</v>
      </c>
      <c r="J1804" t="n">
        <v>2709</v>
      </c>
      <c r="K1804" t="n">
        <v>1124</v>
      </c>
      <c r="L1804" t="n">
        <v>1214</v>
      </c>
      <c r="M1804" t="n">
        <v>1166</v>
      </c>
      <c r="N1804" t="n">
        <v>1146</v>
      </c>
      <c r="O1804" t="n">
        <v>4651</v>
      </c>
      <c r="P1804" t="n">
        <v>1192</v>
      </c>
      <c r="Q1804" t="n">
        <v>1219</v>
      </c>
      <c r="R1804" t="n">
        <v>1173</v>
      </c>
      <c r="S1804" t="n">
        <v>1133</v>
      </c>
      <c r="T1804" t="n">
        <v>4718</v>
      </c>
      <c r="U1804" t="n">
        <v>1186</v>
      </c>
      <c r="V1804" t="n">
        <v>1194</v>
      </c>
      <c r="W1804" t="n">
        <v>1273</v>
      </c>
      <c r="X1804" t="n">
        <v>1248</v>
      </c>
      <c r="Y1804" t="n">
        <v>4901</v>
      </c>
      <c r="Z1804" t="n">
        <v>1297</v>
      </c>
      <c r="AA1804" t="n">
        <v>1327</v>
      </c>
      <c r="AB1804" t="n">
        <v>1301</v>
      </c>
      <c r="AC1804" t="n">
        <v>1349</v>
      </c>
      <c r="AD1804" t="n">
        <v>5274</v>
      </c>
      <c r="AE1804" t="n">
        <v>694</v>
      </c>
      <c r="AF1804" t="n">
        <v>708</v>
      </c>
      <c r="AG1804" t="n">
        <v>738</v>
      </c>
      <c r="AH1804" t="n">
        <v>712</v>
      </c>
      <c r="AI1804" t="n">
        <v>2852</v>
      </c>
      <c r="AJ1804" t="n">
        <v>708</v>
      </c>
      <c r="AK1804" t="n">
        <v>728</v>
      </c>
      <c r="AL1804" t="n">
        <v>708</v>
      </c>
      <c r="AM1804" t="n">
        <v>750</v>
      </c>
      <c r="AN1804" t="n">
        <v>2895</v>
      </c>
      <c r="AO1804" t="n">
        <v>687</v>
      </c>
      <c r="AP1804" t="n">
        <v>384</v>
      </c>
      <c r="AQ1804" t="n">
        <v>426</v>
      </c>
      <c r="AR1804" t="n">
        <v>552</v>
      </c>
      <c r="AS1804" t="n">
        <v>2050</v>
      </c>
      <c r="AT1804" t="n">
        <v>514</v>
      </c>
      <c r="AU1804" t="n">
        <v>607</v>
      </c>
      <c r="AV1804" t="n">
        <v>680</v>
      </c>
      <c r="AW1804" t="n">
        <v>704</v>
      </c>
      <c r="AX1804" t="n">
        <v>2505</v>
      </c>
      <c r="AY1804" t="n">
        <v>717</v>
      </c>
      <c r="AZ1804" t="n">
        <v>871</v>
      </c>
      <c r="BA1804" t="n">
        <v>787</v>
      </c>
      <c r="BB1804" t="n">
        <v>795</v>
      </c>
      <c r="BC1804" t="n">
        <v>3170</v>
      </c>
      <c r="BD1804" t="n">
        <v>863</v>
      </c>
      <c r="BE1804" t="n">
        <v>880</v>
      </c>
      <c r="BF1804" t="n">
        <v>868</v>
      </c>
    </row>
    <row r="1805">
      <c r="A1805" t="inlineStr">
        <is>
          <t>Total operating revenues</t>
        </is>
      </c>
      <c r="C1805" t="inlineStr">
        <is>
          <t>Million</t>
        </is>
      </c>
      <c r="D1805" t="inlineStr">
        <is>
          <t>QQQQ</t>
        </is>
      </c>
      <c r="F1805" t="n">
        <v>6098</v>
      </c>
      <c r="G1805" t="n">
        <v>6449</v>
      </c>
      <c r="H1805" t="n">
        <v>6828</v>
      </c>
      <c r="I1805" t="n">
        <v>7367</v>
      </c>
      <c r="J1805" t="n">
        <v>26743</v>
      </c>
      <c r="K1805" t="n">
        <v>9995</v>
      </c>
      <c r="L1805" t="n">
        <v>11355</v>
      </c>
      <c r="M1805" t="n">
        <v>11139</v>
      </c>
      <c r="N1805" t="n">
        <v>10160</v>
      </c>
      <c r="O1805" t="n">
        <v>42650</v>
      </c>
      <c r="P1805" t="n">
        <v>9827</v>
      </c>
      <c r="Q1805" t="n">
        <v>10827</v>
      </c>
      <c r="R1805" t="n">
        <v>10706</v>
      </c>
      <c r="S1805" t="n">
        <v>9630</v>
      </c>
      <c r="T1805" t="n">
        <v>40990</v>
      </c>
      <c r="U1805" t="n">
        <v>9435</v>
      </c>
      <c r="V1805" t="n">
        <v>10363</v>
      </c>
      <c r="W1805" t="n">
        <v>10594</v>
      </c>
      <c r="X1805" t="n">
        <v>9789</v>
      </c>
      <c r="Y1805" t="n">
        <v>40180</v>
      </c>
      <c r="Z1805" t="n">
        <v>9624</v>
      </c>
      <c r="AA1805" t="n">
        <v>11105</v>
      </c>
      <c r="AB1805" t="n">
        <v>10878</v>
      </c>
      <c r="AC1805" t="n">
        <v>10600</v>
      </c>
      <c r="AD1805" t="n">
        <v>42207</v>
      </c>
      <c r="AE1805" t="n">
        <v>10401</v>
      </c>
      <c r="AF1805" t="n">
        <v>11643</v>
      </c>
      <c r="AG1805" t="n">
        <v>11559</v>
      </c>
      <c r="AH1805" t="n">
        <v>10938</v>
      </c>
      <c r="AI1805" t="n">
        <v>44541</v>
      </c>
      <c r="AJ1805" t="n">
        <v>10584</v>
      </c>
      <c r="AK1805" t="n">
        <v>11960</v>
      </c>
      <c r="AL1805" t="n">
        <v>11911</v>
      </c>
      <c r="AM1805" t="n">
        <v>11313</v>
      </c>
      <c r="AN1805" t="n">
        <v>45768</v>
      </c>
      <c r="AO1805" t="n">
        <v>8515</v>
      </c>
      <c r="AP1805" t="n">
        <v>1622</v>
      </c>
      <c r="AQ1805" t="n">
        <v>3173</v>
      </c>
      <c r="AR1805" t="n">
        <v>4027</v>
      </c>
      <c r="AS1805" t="n">
        <v>17337</v>
      </c>
      <c r="AT1805" t="n">
        <v>4008</v>
      </c>
      <c r="AU1805" t="n">
        <v>7478</v>
      </c>
      <c r="AV1805" t="n">
        <v>8969</v>
      </c>
      <c r="AW1805" t="n">
        <v>9427</v>
      </c>
      <c r="AX1805" t="n">
        <v>29882</v>
      </c>
      <c r="AY1805" t="n">
        <v>8899</v>
      </c>
      <c r="AZ1805" t="n">
        <v>13422</v>
      </c>
      <c r="BA1805" t="n">
        <v>13462</v>
      </c>
      <c r="BB1805" t="n">
        <v>13189</v>
      </c>
      <c r="BC1805" t="n">
        <v>48971</v>
      </c>
      <c r="BD1805" t="n">
        <v>12189</v>
      </c>
      <c r="BE1805" t="n">
        <v>14055</v>
      </c>
      <c r="BF1805" t="n">
        <v>13482</v>
      </c>
    </row>
    <row r="1806">
      <c r="A1806" t="inlineStr">
        <is>
          <t>Total operating revenues-c</t>
        </is>
      </c>
      <c r="F1806">
        <f>SUM(F1800:F1804)</f>
        <v/>
      </c>
      <c r="G1806">
        <f>SUM(G1800:G1804)</f>
        <v/>
      </c>
      <c r="H1806">
        <f>SUM(H1800:H1804)</f>
        <v/>
      </c>
      <c r="I1806">
        <f>SUM(I1800:I1804)</f>
        <v/>
      </c>
      <c r="J1806">
        <f>SUM(J1800:J1804)</f>
        <v/>
      </c>
      <c r="K1806">
        <f>SUM(K1800:K1804)</f>
        <v/>
      </c>
      <c r="L1806">
        <f>SUM(L1800:L1804)</f>
        <v/>
      </c>
      <c r="M1806">
        <f>SUM(M1800:M1804)</f>
        <v/>
      </c>
      <c r="N1806">
        <f>SUM(N1800:N1804)</f>
        <v/>
      </c>
      <c r="O1806">
        <f>SUM(O1800:O1804)</f>
        <v/>
      </c>
      <c r="P1806">
        <f>SUM(P1800:P1804)</f>
        <v/>
      </c>
      <c r="Q1806">
        <f>SUM(Q1800:Q1804)</f>
        <v/>
      </c>
      <c r="R1806">
        <f>SUM(R1800:R1804)</f>
        <v/>
      </c>
      <c r="S1806">
        <f>SUM(S1800:S1804)</f>
        <v/>
      </c>
      <c r="T1806">
        <f>SUM(T1800:T1804)</f>
        <v/>
      </c>
      <c r="U1806">
        <f>SUM(U1800:U1804)</f>
        <v/>
      </c>
      <c r="V1806">
        <f>SUM(V1800:V1804)</f>
        <v/>
      </c>
      <c r="W1806">
        <f>SUM(W1800:W1804)</f>
        <v/>
      </c>
      <c r="X1806">
        <f>SUM(X1800:X1804)</f>
        <v/>
      </c>
      <c r="Y1806">
        <f>SUM(Y1800:Y1804)</f>
        <v/>
      </c>
      <c r="Z1806">
        <f>SUM(Z1800:Z1804)</f>
        <v/>
      </c>
      <c r="AA1806">
        <f>SUM(AA1800:AA1804)</f>
        <v/>
      </c>
      <c r="AB1806">
        <f>SUM(AB1800:AB1804)</f>
        <v/>
      </c>
      <c r="AC1806">
        <f>SUM(AC1800:AC1804)</f>
        <v/>
      </c>
      <c r="AD1806">
        <f>SUM(AD1800:AD1804)</f>
        <v/>
      </c>
      <c r="AE1806">
        <f>SUM(AE1800:AE1804)</f>
        <v/>
      </c>
      <c r="AF1806">
        <f>SUM(AF1800:AF1804)</f>
        <v/>
      </c>
      <c r="AG1806">
        <f>SUM(AG1800:AG1804)</f>
        <v/>
      </c>
      <c r="AH1806">
        <f>SUM(AH1800:AH1804)</f>
        <v/>
      </c>
      <c r="AI1806">
        <f>SUM(AI1800:AI1804)</f>
        <v/>
      </c>
      <c r="AJ1806">
        <f>SUM(AJ1800:AJ1804)</f>
        <v/>
      </c>
      <c r="AK1806">
        <f>SUM(AK1800:AK1804)</f>
        <v/>
      </c>
      <c r="AL1806">
        <f>SUM(AL1800:AL1804)</f>
        <v/>
      </c>
      <c r="AM1806">
        <f>SUM(AM1800:AM1804)</f>
        <v/>
      </c>
      <c r="AN1806">
        <f>SUM(AN1800:AN1804)</f>
        <v/>
      </c>
      <c r="AO1806">
        <f>SUM(AO1800:AO1804)</f>
        <v/>
      </c>
      <c r="AP1806">
        <f>SUM(AP1800:AP1804)</f>
        <v/>
      </c>
      <c r="AQ1806">
        <f>SUM(AQ1800:AQ1804)</f>
        <v/>
      </c>
      <c r="AR1806">
        <f>SUM(AR1800:AR1804)</f>
        <v/>
      </c>
      <c r="AS1806">
        <f>SUM(AS1800:AS1804)</f>
        <v/>
      </c>
      <c r="AT1806">
        <f>SUM(AT1800:AT1804)</f>
        <v/>
      </c>
      <c r="AU1806">
        <f>SUM(AU1800:AU1804)</f>
        <v/>
      </c>
      <c r="AV1806">
        <f>SUM(AV1800:AV1804)</f>
        <v/>
      </c>
      <c r="AW1806">
        <f>SUM(AW1800:AW1804)</f>
        <v/>
      </c>
      <c r="AX1806">
        <f>SUM(AX1800:AX1804)</f>
        <v/>
      </c>
      <c r="AY1806">
        <f>SUM(AY1800:AY1804)</f>
        <v/>
      </c>
      <c r="AZ1806">
        <f>SUM(AZ1800:AZ1804)</f>
        <v/>
      </c>
      <c r="BA1806">
        <f>SUM(BA1800:BA1804)</f>
        <v/>
      </c>
      <c r="BB1806">
        <f>SUM(BB1800:BB1804)</f>
        <v/>
      </c>
      <c r="BC1806">
        <f>SUM(BC1800:BC1804)</f>
        <v/>
      </c>
      <c r="BD1806">
        <f>SUM(BD1800:BD1804)</f>
        <v/>
      </c>
      <c r="BE1806">
        <f>SUM(BE1800:BE1804)</f>
        <v/>
      </c>
      <c r="BF1806">
        <f>SUM(BF1800:BF1804)</f>
        <v/>
      </c>
    </row>
    <row r="1807">
      <c r="A1807" t="inlineStr">
        <is>
          <t>Sum check</t>
        </is>
      </c>
      <c r="F1807">
        <f>F1805-F1806</f>
        <v/>
      </c>
      <c r="G1807">
        <f>G1805-G1806</f>
        <v/>
      </c>
      <c r="H1807">
        <f>H1805-H1806</f>
        <v/>
      </c>
      <c r="I1807">
        <f>I1805-I1806</f>
        <v/>
      </c>
      <c r="J1807">
        <f>J1805-J1806</f>
        <v/>
      </c>
      <c r="K1807">
        <f>K1805-K1806</f>
        <v/>
      </c>
      <c r="L1807">
        <f>L1805-L1806</f>
        <v/>
      </c>
      <c r="M1807">
        <f>M1805-M1806</f>
        <v/>
      </c>
      <c r="N1807">
        <f>N1805-N1806</f>
        <v/>
      </c>
      <c r="O1807">
        <f>O1805-O1806</f>
        <v/>
      </c>
      <c r="P1807">
        <f>P1805-P1806</f>
        <v/>
      </c>
      <c r="Q1807">
        <f>Q1805-Q1806</f>
        <v/>
      </c>
      <c r="R1807">
        <f>R1805-R1806</f>
        <v/>
      </c>
      <c r="S1807">
        <f>S1805-S1806</f>
        <v/>
      </c>
      <c r="T1807">
        <f>T1805-T1806</f>
        <v/>
      </c>
      <c r="U1807">
        <f>U1805-U1806</f>
        <v/>
      </c>
      <c r="V1807">
        <f>V1805-V1806</f>
        <v/>
      </c>
      <c r="W1807">
        <f>W1805-W1806</f>
        <v/>
      </c>
      <c r="X1807">
        <f>X1805-X1806</f>
        <v/>
      </c>
      <c r="Y1807">
        <f>Y1805-Y1806</f>
        <v/>
      </c>
      <c r="Z1807">
        <f>Z1805-Z1806</f>
        <v/>
      </c>
      <c r="AA1807">
        <f>AA1805-AA1806</f>
        <v/>
      </c>
      <c r="AB1807">
        <f>AB1805-AB1806</f>
        <v/>
      </c>
      <c r="AC1807">
        <f>AC1805-AC1806</f>
        <v/>
      </c>
      <c r="AD1807">
        <f>AD1805-AD1806</f>
        <v/>
      </c>
      <c r="AE1807">
        <f>AE1805-AE1806</f>
        <v/>
      </c>
      <c r="AF1807">
        <f>AF1805-AF1806</f>
        <v/>
      </c>
      <c r="AG1807">
        <f>AG1805-AG1806</f>
        <v/>
      </c>
      <c r="AH1807">
        <f>AH1805-AH1806</f>
        <v/>
      </c>
      <c r="AI1807">
        <f>AI1805-AI1806</f>
        <v/>
      </c>
      <c r="AJ1807">
        <f>AJ1805-AJ1806</f>
        <v/>
      </c>
      <c r="AK1807">
        <f>AK1805-AK1806</f>
        <v/>
      </c>
      <c r="AL1807">
        <f>AL1805-AL1806</f>
        <v/>
      </c>
      <c r="AM1807">
        <f>AM1805-AM1806</f>
        <v/>
      </c>
      <c r="AN1807">
        <f>AN1805-AN1806</f>
        <v/>
      </c>
      <c r="AO1807">
        <f>AO1805-AO1806</f>
        <v/>
      </c>
      <c r="AP1807">
        <f>AP1805-AP1806</f>
        <v/>
      </c>
      <c r="AQ1807">
        <f>AQ1805-AQ1806</f>
        <v/>
      </c>
      <c r="AR1807">
        <f>AR1805-AR1806</f>
        <v/>
      </c>
      <c r="AS1807">
        <f>AS1805-AS1806</f>
        <v/>
      </c>
      <c r="AT1807">
        <f>AT1805-AT1806</f>
        <v/>
      </c>
      <c r="AU1807">
        <f>AU1805-AU1806</f>
        <v/>
      </c>
      <c r="AV1807">
        <f>AV1805-AV1806</f>
        <v/>
      </c>
      <c r="AW1807">
        <f>AW1805-AW1806</f>
        <v/>
      </c>
      <c r="AX1807">
        <f>AX1805-AX1806</f>
        <v/>
      </c>
      <c r="AY1807">
        <f>AY1805-AY1806</f>
        <v/>
      </c>
      <c r="AZ1807">
        <f>AZ1805-AZ1806</f>
        <v/>
      </c>
      <c r="BA1807">
        <f>BA1805-BA1806</f>
        <v/>
      </c>
      <c r="BB1807">
        <f>BB1805-BB1806</f>
        <v/>
      </c>
      <c r="BC1807">
        <f>BC1805-BC1806</f>
        <v/>
      </c>
      <c r="BD1807">
        <f>BD1805-BD1806</f>
        <v/>
      </c>
      <c r="BE1807">
        <f>BE1805-BE1806</f>
        <v/>
      </c>
      <c r="BF1807">
        <f>BF1805-BF1806</f>
        <v/>
      </c>
    </row>
    <row r="1809">
      <c r="A1809" t="inlineStr">
        <is>
          <t>Operating expenses</t>
        </is>
      </c>
    </row>
    <row r="1810">
      <c r="A1810" t="inlineStr">
        <is>
          <t>Regional expenses</t>
        </is>
      </c>
    </row>
    <row r="1811">
      <c r="A1811" t="inlineStr">
        <is>
          <t>Regional operating expenses</t>
        </is>
      </c>
      <c r="C1811" t="inlineStr">
        <is>
          <t>Million</t>
        </is>
      </c>
      <c r="D1811" t="inlineStr">
        <is>
          <t>QQQQ</t>
        </is>
      </c>
      <c r="AT1811" t="n">
        <v>544</v>
      </c>
      <c r="AU1811" t="n">
        <v>558</v>
      </c>
      <c r="AV1811" t="n">
        <v>809</v>
      </c>
      <c r="AW1811" t="n">
        <v>976</v>
      </c>
      <c r="AX1811" t="n">
        <v>2888</v>
      </c>
      <c r="AY1811" t="n">
        <v>972</v>
      </c>
      <c r="AZ1811" t="n">
        <v>992</v>
      </c>
      <c r="BA1811" t="n">
        <v>1093</v>
      </c>
      <c r="BB1811" t="n">
        <v>1006</v>
      </c>
      <c r="BC1811" t="n">
        <v>4064</v>
      </c>
      <c r="BD1811" t="n">
        <v>1062</v>
      </c>
      <c r="BE1811" t="n">
        <v>1073</v>
      </c>
      <c r="BF1811" t="n">
        <v>1089</v>
      </c>
    </row>
    <row r="1812">
      <c r="A1812" t="inlineStr">
        <is>
          <t>Regional depreciation and amortization</t>
        </is>
      </c>
      <c r="C1812" t="inlineStr">
        <is>
          <t>Million</t>
        </is>
      </c>
      <c r="D1812" t="inlineStr">
        <is>
          <t>QQQQ</t>
        </is>
      </c>
      <c r="AJ1812" t="n">
        <v>0</v>
      </c>
      <c r="AK1812" t="n">
        <v>83</v>
      </c>
      <c r="AL1812" t="n">
        <v>84</v>
      </c>
      <c r="AM1812" t="n">
        <v>90</v>
      </c>
      <c r="AN1812" t="n">
        <v>336</v>
      </c>
      <c r="AO1812" t="n">
        <v>83</v>
      </c>
      <c r="AP1812" t="n">
        <v>84</v>
      </c>
      <c r="AQ1812" t="n">
        <v>79</v>
      </c>
      <c r="AR1812" t="n">
        <v>79</v>
      </c>
      <c r="AS1812" t="n">
        <v>325</v>
      </c>
      <c r="AT1812" t="n">
        <v>81</v>
      </c>
      <c r="AU1812" t="n">
        <v>77</v>
      </c>
      <c r="AV1812" t="n">
        <v>78</v>
      </c>
      <c r="AW1812" t="n">
        <v>79</v>
      </c>
      <c r="AX1812" t="n">
        <v>316</v>
      </c>
      <c r="AY1812" t="n">
        <v>80</v>
      </c>
      <c r="AZ1812" t="n">
        <v>80</v>
      </c>
      <c r="BA1812" t="n">
        <v>81</v>
      </c>
      <c r="BB1812" t="n">
        <v>81</v>
      </c>
      <c r="BC1812" t="n">
        <v>321</v>
      </c>
      <c r="BD1812" t="n">
        <v>80</v>
      </c>
      <c r="BE1812" t="n">
        <v>80</v>
      </c>
      <c r="BF1812" t="n">
        <v>79</v>
      </c>
    </row>
    <row r="1813">
      <c r="A1813" t="inlineStr">
        <is>
          <t>Fuel</t>
        </is>
      </c>
      <c r="C1813" t="inlineStr">
        <is>
          <t>Million</t>
        </is>
      </c>
      <c r="D1813" t="inlineStr">
        <is>
          <t>QQQQ</t>
        </is>
      </c>
      <c r="I1813" t="n">
        <v>326</v>
      </c>
      <c r="J1813" t="n">
        <v>1120</v>
      </c>
      <c r="K1813" t="n">
        <v>500</v>
      </c>
      <c r="L1813" t="n">
        <v>535</v>
      </c>
      <c r="M1813" t="n">
        <v>538</v>
      </c>
      <c r="N1813" t="n">
        <v>437</v>
      </c>
      <c r="O1813" t="n">
        <v>2009</v>
      </c>
      <c r="P1813" t="n">
        <v>311</v>
      </c>
      <c r="Q1813" t="n">
        <v>349</v>
      </c>
      <c r="R1813" t="n">
        <v>310</v>
      </c>
      <c r="S1813" t="n">
        <v>260</v>
      </c>
      <c r="T1813" t="n">
        <v>1230</v>
      </c>
      <c r="U1813" t="n">
        <v>219</v>
      </c>
      <c r="V1813" t="n">
        <v>279</v>
      </c>
      <c r="W1813" t="n">
        <v>303</v>
      </c>
      <c r="X1813" t="n">
        <v>308</v>
      </c>
      <c r="Y1813" t="n">
        <v>1109</v>
      </c>
      <c r="Z1813" t="n">
        <v>318</v>
      </c>
      <c r="AA1813" t="n">
        <v>329</v>
      </c>
      <c r="AB1813" t="n">
        <v>352</v>
      </c>
      <c r="AC1813" t="n">
        <v>383</v>
      </c>
      <c r="AD1813" t="n">
        <v>1382</v>
      </c>
      <c r="AE1813" t="n">
        <v>398</v>
      </c>
      <c r="AF1813" t="n">
        <v>465</v>
      </c>
      <c r="AG1813" t="n">
        <v>506</v>
      </c>
      <c r="AH1813" t="n">
        <v>474</v>
      </c>
      <c r="AI1813" t="n">
        <v>1843</v>
      </c>
      <c r="AJ1813" t="n">
        <v>423</v>
      </c>
      <c r="AK1813" t="n">
        <v>487</v>
      </c>
      <c r="AL1813" t="n">
        <v>485</v>
      </c>
      <c r="AM1813" t="n">
        <v>475</v>
      </c>
      <c r="AN1813" t="n">
        <v>1869</v>
      </c>
      <c r="AO1813" t="n">
        <v>389</v>
      </c>
      <c r="AP1813" t="n">
        <v>92</v>
      </c>
      <c r="AQ1813" t="n">
        <v>158</v>
      </c>
      <c r="AR1813" t="n">
        <v>182</v>
      </c>
      <c r="AS1813" t="n">
        <v>821</v>
      </c>
    </row>
    <row r="1814">
      <c r="A1814" t="inlineStr">
        <is>
          <t>Other</t>
        </is>
      </c>
      <c r="C1814" t="inlineStr">
        <is>
          <t>Million</t>
        </is>
      </c>
      <c r="D1814" t="inlineStr">
        <is>
          <t>QQQQ</t>
        </is>
      </c>
      <c r="I1814" t="n">
        <v>667</v>
      </c>
      <c r="J1814" t="n">
        <v>2206</v>
      </c>
      <c r="K1814" t="n">
        <v>1094</v>
      </c>
      <c r="L1814" t="n">
        <v>1122</v>
      </c>
      <c r="M1814" t="n">
        <v>1130</v>
      </c>
      <c r="N1814" t="n">
        <v>1161</v>
      </c>
      <c r="O1814" t="n">
        <v>4507</v>
      </c>
      <c r="P1814" t="n">
        <v>1151</v>
      </c>
      <c r="Q1814" t="n">
        <v>1208</v>
      </c>
      <c r="R1814" t="n">
        <v>1208</v>
      </c>
      <c r="S1814" t="n">
        <v>1186</v>
      </c>
      <c r="T1814" t="n">
        <v>4753</v>
      </c>
      <c r="U1814" t="n">
        <v>1213</v>
      </c>
      <c r="V1814" t="n">
        <v>1239</v>
      </c>
      <c r="W1814" t="n">
        <v>1235</v>
      </c>
      <c r="X1814" t="n">
        <v>1247</v>
      </c>
      <c r="Y1814" t="n">
        <v>4935</v>
      </c>
      <c r="Z1814" t="n">
        <v>1255</v>
      </c>
      <c r="AA1814" t="n">
        <v>1291</v>
      </c>
      <c r="AB1814" t="n">
        <v>1302</v>
      </c>
      <c r="AC1814" t="n">
        <v>1315</v>
      </c>
      <c r="AD1814" t="n">
        <v>5164</v>
      </c>
      <c r="AE1814" t="n">
        <v>1300</v>
      </c>
      <c r="AF1814" t="n">
        <v>1328</v>
      </c>
      <c r="AG1814" t="n">
        <v>1327</v>
      </c>
      <c r="AH1814" t="n">
        <v>1336</v>
      </c>
      <c r="AI1814" t="n">
        <v>5290</v>
      </c>
      <c r="AJ1814" t="n">
        <v>1340</v>
      </c>
      <c r="AK1814" t="n">
        <v>1316</v>
      </c>
      <c r="AL1814" t="n">
        <v>1364</v>
      </c>
      <c r="AM1814" t="n">
        <v>1355</v>
      </c>
      <c r="AN1814" t="n">
        <v>5296</v>
      </c>
      <c r="AO1814" t="n">
        <v>1452</v>
      </c>
      <c r="AP1814" t="n">
        <v>625</v>
      </c>
      <c r="AQ1814" t="n">
        <v>677</v>
      </c>
      <c r="AR1814" t="n">
        <v>992</v>
      </c>
      <c r="AS1814" t="n">
        <v>3746</v>
      </c>
    </row>
    <row r="1816">
      <c r="A1816" t="inlineStr">
        <is>
          <t>Aircraft fuel and related taxes</t>
        </is>
      </c>
      <c r="C1816" t="inlineStr">
        <is>
          <t>Million</t>
        </is>
      </c>
      <c r="D1816" t="inlineStr">
        <is>
          <t>QQQQ</t>
        </is>
      </c>
      <c r="F1816" t="n">
        <v>2200</v>
      </c>
      <c r="G1816" t="n">
        <v>2139</v>
      </c>
      <c r="H1816" t="n">
        <v>2220</v>
      </c>
      <c r="I1816" t="n">
        <v>2075</v>
      </c>
      <c r="J1816" t="n">
        <v>7839</v>
      </c>
      <c r="K1816" t="n">
        <v>2711</v>
      </c>
      <c r="L1816" t="n">
        <v>2830</v>
      </c>
      <c r="M1816" t="n">
        <v>2829</v>
      </c>
      <c r="N1816" t="n">
        <v>2222</v>
      </c>
      <c r="O1816" t="n">
        <v>10592</v>
      </c>
      <c r="P1816" t="n">
        <v>1544</v>
      </c>
      <c r="Q1816" t="n">
        <v>1774</v>
      </c>
      <c r="R1816" t="n">
        <v>1593</v>
      </c>
      <c r="S1816" t="n">
        <v>1314</v>
      </c>
      <c r="T1816" t="n">
        <v>6226</v>
      </c>
      <c r="U1816" t="n">
        <v>1029</v>
      </c>
      <c r="V1816" t="n">
        <v>1314</v>
      </c>
      <c r="W1816" t="n">
        <v>1393</v>
      </c>
      <c r="X1816" t="n">
        <v>1335</v>
      </c>
      <c r="Y1816" t="n">
        <v>5071</v>
      </c>
      <c r="Z1816" t="n">
        <v>1402</v>
      </c>
      <c r="AA1816" t="n">
        <v>1510</v>
      </c>
      <c r="AB1816" t="n">
        <v>1570</v>
      </c>
      <c r="AC1816" t="n">
        <v>1646</v>
      </c>
      <c r="AD1816" t="n">
        <v>6128</v>
      </c>
      <c r="AE1816" t="n">
        <v>1763</v>
      </c>
      <c r="AF1816" t="n">
        <v>2103</v>
      </c>
      <c r="AG1816" t="n">
        <v>2234</v>
      </c>
      <c r="AH1816" t="n">
        <v>1953</v>
      </c>
      <c r="AI1816" t="n">
        <v>8053</v>
      </c>
      <c r="AJ1816" t="n">
        <v>1726</v>
      </c>
      <c r="AK1816" t="n">
        <v>1995</v>
      </c>
      <c r="AL1816" t="n">
        <v>1989</v>
      </c>
      <c r="AM1816" t="n">
        <v>1816</v>
      </c>
      <c r="AN1816" t="n">
        <v>7526</v>
      </c>
      <c r="AO1816" t="n">
        <v>1395</v>
      </c>
      <c r="AP1816" t="n">
        <v>217</v>
      </c>
      <c r="AQ1816" t="n">
        <v>453</v>
      </c>
      <c r="AR1816" t="n">
        <v>516</v>
      </c>
      <c r="AS1816" t="n">
        <v>2581</v>
      </c>
      <c r="AT1816" t="n">
        <v>1034</v>
      </c>
      <c r="AU1816" t="n">
        <v>1611</v>
      </c>
      <c r="AV1816" t="n">
        <v>1952</v>
      </c>
      <c r="AW1816" t="n">
        <v>2196</v>
      </c>
      <c r="AX1816" t="n">
        <v>6792</v>
      </c>
      <c r="AY1816" t="n">
        <v>2502</v>
      </c>
      <c r="AZ1816" t="n">
        <v>4020</v>
      </c>
      <c r="BA1816" t="n">
        <v>3847</v>
      </c>
      <c r="BB1816" t="n">
        <v>3421</v>
      </c>
      <c r="BC1816" t="n">
        <v>13791</v>
      </c>
      <c r="BD1816" t="n">
        <v>3167</v>
      </c>
      <c r="BE1816" t="n">
        <v>2723</v>
      </c>
      <c r="BF1816" t="n">
        <v>3209</v>
      </c>
    </row>
    <row r="1817">
      <c r="A1817" t="inlineStr">
        <is>
          <t>Salaries, wages and benefits</t>
        </is>
      </c>
      <c r="C1817" t="inlineStr">
        <is>
          <t>Million</t>
        </is>
      </c>
      <c r="D1817" t="inlineStr">
        <is>
          <t>QQQQ</t>
        </is>
      </c>
      <c r="F1817" t="n">
        <v>1484</v>
      </c>
      <c r="G1817" t="n">
        <v>1450</v>
      </c>
      <c r="H1817" t="n">
        <v>1546</v>
      </c>
      <c r="I1817" t="n">
        <v>1530</v>
      </c>
      <c r="J1817" t="n">
        <v>5460</v>
      </c>
      <c r="K1817" t="n">
        <v>2119</v>
      </c>
      <c r="L1817" t="n">
        <v>2163</v>
      </c>
      <c r="M1817" t="n">
        <v>2137</v>
      </c>
      <c r="N1817" t="n">
        <v>2089</v>
      </c>
      <c r="O1817" t="n">
        <v>8508</v>
      </c>
      <c r="P1817" t="n">
        <v>2373</v>
      </c>
      <c r="Q1817" t="n">
        <v>2364</v>
      </c>
      <c r="R1817" t="n">
        <v>2404</v>
      </c>
      <c r="S1817" t="n">
        <v>2383</v>
      </c>
      <c r="T1817" t="n">
        <v>9524</v>
      </c>
      <c r="U1817" t="n">
        <v>2652</v>
      </c>
      <c r="V1817" t="n">
        <v>2670</v>
      </c>
      <c r="W1817" t="n">
        <v>2772</v>
      </c>
      <c r="X1817" t="n">
        <v>2796</v>
      </c>
      <c r="Y1817" t="n">
        <v>10890</v>
      </c>
      <c r="Z1817" t="n">
        <v>2825</v>
      </c>
      <c r="AA1817" t="n">
        <v>3003</v>
      </c>
      <c r="AB1817" t="n">
        <v>2995</v>
      </c>
      <c r="AC1817" t="n">
        <v>2993</v>
      </c>
      <c r="AD1817" t="n">
        <v>11816</v>
      </c>
      <c r="AE1817" t="n">
        <v>3017</v>
      </c>
      <c r="AF1817" t="n">
        <v>3093</v>
      </c>
      <c r="AG1817" t="n">
        <v>3129</v>
      </c>
      <c r="AH1817" t="n">
        <v>3011</v>
      </c>
      <c r="AI1817" t="n">
        <v>12251</v>
      </c>
      <c r="AJ1817" t="n">
        <v>3090</v>
      </c>
      <c r="AK1817" t="n">
        <v>3200</v>
      </c>
      <c r="AL1817" t="n">
        <v>3219</v>
      </c>
      <c r="AM1817" t="n">
        <v>3100</v>
      </c>
      <c r="AN1817" t="n">
        <v>12609</v>
      </c>
      <c r="AO1817" t="n">
        <v>3140</v>
      </c>
      <c r="AP1817" t="n">
        <v>2538</v>
      </c>
      <c r="AQ1817" t="n">
        <v>2705</v>
      </c>
      <c r="AR1817" t="n">
        <v>2577</v>
      </c>
      <c r="AS1817" t="n">
        <v>10960</v>
      </c>
      <c r="AT1817" t="n">
        <v>2730</v>
      </c>
      <c r="AU1817" t="n">
        <v>2862</v>
      </c>
      <c r="AV1817" t="n">
        <v>3018</v>
      </c>
      <c r="AW1817" t="n">
        <v>3207</v>
      </c>
      <c r="AX1817" t="n">
        <v>11817</v>
      </c>
      <c r="AY1817" t="n">
        <v>3154</v>
      </c>
      <c r="AZ1817" t="n">
        <v>3235</v>
      </c>
      <c r="BA1817" t="n">
        <v>3384</v>
      </c>
      <c r="BB1817" t="n">
        <v>3199</v>
      </c>
      <c r="BC1817" t="n">
        <v>12972</v>
      </c>
      <c r="BD1817" t="n">
        <v>3281</v>
      </c>
      <c r="BE1817" t="n">
        <v>3635</v>
      </c>
      <c r="BF1817" t="n">
        <v>3974</v>
      </c>
    </row>
    <row r="1818">
      <c r="A1818" t="inlineStr">
        <is>
          <t>Other rentals and landing fees</t>
        </is>
      </c>
      <c r="C1818" t="inlineStr">
        <is>
          <t>Million</t>
        </is>
      </c>
      <c r="D1818" t="inlineStr">
        <is>
          <t>QQQQ</t>
        </is>
      </c>
      <c r="F1818" t="n">
        <v>346</v>
      </c>
      <c r="G1818" t="n">
        <v>343</v>
      </c>
      <c r="H1818" t="n">
        <v>338</v>
      </c>
      <c r="I1818" t="n">
        <v>301</v>
      </c>
      <c r="J1818" t="n">
        <v>1152</v>
      </c>
      <c r="K1818" t="n">
        <v>424</v>
      </c>
      <c r="L1818" t="n">
        <v>441</v>
      </c>
      <c r="M1818" t="n">
        <v>431</v>
      </c>
      <c r="N1818" t="n">
        <v>430</v>
      </c>
      <c r="O1818" t="n">
        <v>1727</v>
      </c>
      <c r="P1818" t="n">
        <v>408</v>
      </c>
      <c r="Q1818" t="n">
        <v>451</v>
      </c>
      <c r="R1818" t="n">
        <v>432</v>
      </c>
      <c r="S1818" t="n">
        <v>441</v>
      </c>
      <c r="T1818" t="n">
        <v>1731</v>
      </c>
      <c r="U1818" t="n">
        <v>422</v>
      </c>
      <c r="V1818" t="n">
        <v>458</v>
      </c>
      <c r="W1818" t="n">
        <v>463</v>
      </c>
      <c r="X1818" t="n">
        <v>430</v>
      </c>
      <c r="Y1818" t="n">
        <v>1772</v>
      </c>
      <c r="Z1818" t="n">
        <v>440</v>
      </c>
      <c r="AA1818" t="n">
        <v>452</v>
      </c>
      <c r="AB1818" t="n">
        <v>471</v>
      </c>
      <c r="AC1818" t="n">
        <v>443</v>
      </c>
      <c r="AD1818" t="n">
        <v>1806</v>
      </c>
      <c r="AE1818" t="n">
        <v>462</v>
      </c>
      <c r="AF1818" t="n">
        <v>490</v>
      </c>
      <c r="AG1818" t="n">
        <v>497</v>
      </c>
      <c r="AH1818" t="n">
        <v>452</v>
      </c>
      <c r="AI1818" t="n">
        <v>1900</v>
      </c>
      <c r="AJ1818" t="n">
        <v>503</v>
      </c>
      <c r="AK1818" t="n">
        <v>535</v>
      </c>
      <c r="AL1818" t="n">
        <v>530</v>
      </c>
      <c r="AM1818" t="n">
        <v>487</v>
      </c>
      <c r="AN1818" t="n">
        <v>2055</v>
      </c>
      <c r="AO1818" t="n">
        <v>468</v>
      </c>
      <c r="AP1818" t="n">
        <v>315</v>
      </c>
      <c r="AQ1818" t="n">
        <v>367</v>
      </c>
      <c r="AR1818" t="n">
        <v>387</v>
      </c>
      <c r="AS1818" t="n">
        <v>1536</v>
      </c>
      <c r="AT1818" t="n">
        <v>570</v>
      </c>
      <c r="AU1818" t="n">
        <v>686</v>
      </c>
      <c r="AV1818" t="n">
        <v>694</v>
      </c>
      <c r="AW1818" t="n">
        <v>670</v>
      </c>
      <c r="AX1818" t="n">
        <v>2619</v>
      </c>
      <c r="AY1818" t="n">
        <v>678</v>
      </c>
      <c r="AZ1818" t="n">
        <v>694</v>
      </c>
      <c r="BA1818" t="n">
        <v>710</v>
      </c>
      <c r="BB1818" t="n">
        <v>649</v>
      </c>
      <c r="BC1818" t="n">
        <v>2730</v>
      </c>
      <c r="BD1818" t="n">
        <v>708</v>
      </c>
      <c r="BE1818" t="n">
        <v>762</v>
      </c>
      <c r="BF1818" t="n">
        <v>745</v>
      </c>
    </row>
    <row r="1819">
      <c r="A1819" t="inlineStr">
        <is>
          <t>Maintenance, materials and repairs</t>
        </is>
      </c>
      <c r="C1819" t="inlineStr">
        <is>
          <t>Million</t>
        </is>
      </c>
      <c r="D1819" t="inlineStr">
        <is>
          <t>QQQQ</t>
        </is>
      </c>
      <c r="F1819" t="n">
        <v>383</v>
      </c>
      <c r="G1819" t="n">
        <v>375</v>
      </c>
      <c r="H1819" t="n">
        <v>350</v>
      </c>
      <c r="I1819" t="n">
        <v>328</v>
      </c>
      <c r="J1819" t="n">
        <v>1260</v>
      </c>
      <c r="K1819" t="n">
        <v>485</v>
      </c>
      <c r="L1819" t="n">
        <v>514</v>
      </c>
      <c r="M1819" t="n">
        <v>529</v>
      </c>
      <c r="N1819" t="n">
        <v>523</v>
      </c>
      <c r="O1819" t="n">
        <v>2051</v>
      </c>
      <c r="P1819" t="n">
        <v>494</v>
      </c>
      <c r="Q1819" t="n">
        <v>502</v>
      </c>
      <c r="R1819" t="n">
        <v>456</v>
      </c>
      <c r="S1819" t="n">
        <v>437</v>
      </c>
      <c r="T1819" t="n">
        <v>1889</v>
      </c>
      <c r="U1819" t="n">
        <v>419</v>
      </c>
      <c r="V1819" t="n">
        <v>453</v>
      </c>
      <c r="W1819" t="n">
        <v>481</v>
      </c>
      <c r="X1819" t="n">
        <v>482</v>
      </c>
      <c r="Y1819" t="n">
        <v>1834</v>
      </c>
      <c r="Z1819" t="n">
        <v>492</v>
      </c>
      <c r="AA1819" t="n">
        <v>495</v>
      </c>
      <c r="AB1819" t="n">
        <v>487</v>
      </c>
      <c r="AC1819" t="n">
        <v>484</v>
      </c>
      <c r="AD1819" t="n">
        <v>1959</v>
      </c>
      <c r="AE1819" t="n">
        <v>469</v>
      </c>
      <c r="AF1819" t="n">
        <v>505</v>
      </c>
      <c r="AG1819" t="n">
        <v>526</v>
      </c>
      <c r="AH1819" t="n">
        <v>550</v>
      </c>
      <c r="AI1819" t="n">
        <v>2050</v>
      </c>
      <c r="AJ1819" t="n">
        <v>561</v>
      </c>
      <c r="AK1819" t="n">
        <v>575</v>
      </c>
      <c r="AL1819" t="n">
        <v>610</v>
      </c>
      <c r="AM1819" t="n">
        <v>635</v>
      </c>
      <c r="AN1819" t="n">
        <v>2380</v>
      </c>
      <c r="AO1819" t="n">
        <v>629</v>
      </c>
      <c r="AP1819" t="n">
        <v>287</v>
      </c>
      <c r="AQ1819" t="n">
        <v>337</v>
      </c>
      <c r="AR1819" t="n">
        <v>330</v>
      </c>
      <c r="AS1819" t="n">
        <v>1583</v>
      </c>
      <c r="AT1819" t="n">
        <v>376</v>
      </c>
      <c r="AU1819" t="n">
        <v>459</v>
      </c>
      <c r="AV1819" t="n">
        <v>548</v>
      </c>
      <c r="AW1819" t="n">
        <v>596</v>
      </c>
      <c r="AX1819" t="n">
        <v>1979</v>
      </c>
      <c r="AY1819" t="n">
        <v>617</v>
      </c>
      <c r="AZ1819" t="n">
        <v>647</v>
      </c>
      <c r="BA1819" t="n">
        <v>685</v>
      </c>
      <c r="BB1819" t="n">
        <v>735</v>
      </c>
      <c r="BC1819" t="n">
        <v>2684</v>
      </c>
      <c r="BD1819" t="n">
        <v>712</v>
      </c>
      <c r="BE1819" t="n">
        <v>808</v>
      </c>
      <c r="BF1819" t="n">
        <v>870</v>
      </c>
    </row>
    <row r="1820">
      <c r="A1820" t="inlineStr">
        <is>
          <t>Selling expenses</t>
        </is>
      </c>
      <c r="C1820" t="inlineStr">
        <is>
          <t>Million</t>
        </is>
      </c>
      <c r="D1820" t="inlineStr">
        <is>
          <t>QQQQ</t>
        </is>
      </c>
      <c r="I1820" t="n">
        <v>301</v>
      </c>
      <c r="J1820" t="n">
        <v>1158</v>
      </c>
      <c r="K1820" t="n">
        <v>401</v>
      </c>
      <c r="L1820" t="n">
        <v>402</v>
      </c>
      <c r="M1820" t="n">
        <v>393</v>
      </c>
      <c r="N1820" t="n">
        <v>348</v>
      </c>
      <c r="O1820" t="n">
        <v>1544</v>
      </c>
      <c r="P1820" t="n">
        <v>336</v>
      </c>
      <c r="Q1820" t="n">
        <v>350</v>
      </c>
      <c r="R1820" t="n">
        <v>366</v>
      </c>
      <c r="S1820" t="n">
        <v>342</v>
      </c>
      <c r="T1820" t="n">
        <v>1394</v>
      </c>
      <c r="U1820" t="n">
        <v>308</v>
      </c>
      <c r="V1820" t="n">
        <v>334</v>
      </c>
      <c r="W1820" t="n">
        <v>347</v>
      </c>
      <c r="X1820" t="n">
        <v>334</v>
      </c>
      <c r="Y1820" t="n">
        <v>1323</v>
      </c>
      <c r="Z1820" t="n">
        <v>318</v>
      </c>
      <c r="AA1820" t="n">
        <v>376</v>
      </c>
      <c r="AB1820" t="n">
        <v>400</v>
      </c>
      <c r="AC1820" t="n">
        <v>383</v>
      </c>
      <c r="AD1820" t="n">
        <v>1477</v>
      </c>
      <c r="AE1820" t="n">
        <v>356</v>
      </c>
      <c r="AF1820" t="n">
        <v>385</v>
      </c>
      <c r="AG1820" t="n">
        <v>395</v>
      </c>
      <c r="AH1820" t="n">
        <v>383</v>
      </c>
      <c r="AI1820" t="n">
        <v>1520</v>
      </c>
      <c r="AJ1820" t="n">
        <v>370</v>
      </c>
      <c r="AK1820" t="n">
        <v>401</v>
      </c>
      <c r="AL1820" t="n">
        <v>424</v>
      </c>
      <c r="AM1820" t="n">
        <v>407</v>
      </c>
      <c r="AN1820" t="n">
        <v>1602</v>
      </c>
      <c r="AO1820" t="n">
        <v>305</v>
      </c>
      <c r="AP1820" t="n">
        <v>43</v>
      </c>
      <c r="AQ1820" t="n">
        <v>70</v>
      </c>
      <c r="AR1820" t="n">
        <v>94</v>
      </c>
      <c r="AS1820" t="n">
        <v>513</v>
      </c>
      <c r="AT1820" t="n">
        <v>151</v>
      </c>
      <c r="AU1820" t="n">
        <v>277</v>
      </c>
      <c r="AV1820" t="n">
        <v>318</v>
      </c>
      <c r="AW1820" t="n">
        <v>353</v>
      </c>
      <c r="AX1820" t="n">
        <v>1098</v>
      </c>
      <c r="AY1820" t="n">
        <v>332</v>
      </c>
      <c r="AZ1820" t="n">
        <v>504</v>
      </c>
      <c r="BA1820" t="n">
        <v>495</v>
      </c>
      <c r="BB1820" t="n">
        <v>484</v>
      </c>
      <c r="BC1820" t="n">
        <v>1815</v>
      </c>
      <c r="BD1820" t="n">
        <v>438</v>
      </c>
      <c r="BE1820" t="n">
        <v>489</v>
      </c>
      <c r="BF1820" t="n">
        <v>430</v>
      </c>
    </row>
    <row r="1821">
      <c r="A1821" t="inlineStr">
        <is>
          <t>Depreciation and amortization</t>
        </is>
      </c>
      <c r="C1821" t="inlineStr">
        <is>
          <t>Million</t>
        </is>
      </c>
      <c r="D1821" t="inlineStr">
        <is>
          <t>QQQQ</t>
        </is>
      </c>
      <c r="F1821" t="n">
        <v>246</v>
      </c>
      <c r="G1821" t="n">
        <v>248</v>
      </c>
      <c r="H1821" t="n">
        <v>245</v>
      </c>
      <c r="I1821" t="n">
        <v>237</v>
      </c>
      <c r="J1821" t="n">
        <v>853</v>
      </c>
      <c r="K1821" t="n">
        <v>307</v>
      </c>
      <c r="L1821" t="n">
        <v>319</v>
      </c>
      <c r="M1821" t="n">
        <v>334</v>
      </c>
      <c r="N1821" t="n">
        <v>334</v>
      </c>
      <c r="O1821" t="n">
        <v>1295</v>
      </c>
      <c r="P1821" t="n">
        <v>336</v>
      </c>
      <c r="Q1821" t="n">
        <v>340</v>
      </c>
      <c r="R1821" t="n">
        <v>336</v>
      </c>
      <c r="S1821" t="n">
        <v>352</v>
      </c>
      <c r="T1821" t="n">
        <v>1364</v>
      </c>
      <c r="U1821" t="n">
        <v>355</v>
      </c>
      <c r="V1821" t="n">
        <v>374</v>
      </c>
      <c r="W1821" t="n">
        <v>399</v>
      </c>
      <c r="X1821" t="n">
        <v>397</v>
      </c>
      <c r="Y1821" t="n">
        <v>1525</v>
      </c>
      <c r="Z1821" t="n">
        <v>405</v>
      </c>
      <c r="AA1821" t="n">
        <v>418</v>
      </c>
      <c r="AB1821" t="n">
        <v>433</v>
      </c>
      <c r="AC1821" t="n">
        <v>447</v>
      </c>
      <c r="AD1821" t="n">
        <v>1702</v>
      </c>
      <c r="AE1821" t="n">
        <v>445</v>
      </c>
      <c r="AF1821" t="n">
        <v>463</v>
      </c>
      <c r="AG1821" t="n">
        <v>473</v>
      </c>
      <c r="AH1821" t="n">
        <v>458</v>
      </c>
      <c r="AI1821" t="n">
        <v>1839</v>
      </c>
      <c r="AJ1821" t="n">
        <v>480</v>
      </c>
      <c r="AK1821" t="n">
        <v>489</v>
      </c>
      <c r="AL1821" t="n">
        <v>499</v>
      </c>
      <c r="AM1821" t="n">
        <v>513</v>
      </c>
      <c r="AN1821" t="n">
        <v>1982</v>
      </c>
      <c r="AO1821" t="n">
        <v>560</v>
      </c>
      <c r="AP1821" t="n">
        <v>499</v>
      </c>
      <c r="AQ1821" t="n">
        <v>498</v>
      </c>
      <c r="AR1821" t="n">
        <v>484</v>
      </c>
      <c r="AS1821" t="n">
        <v>2040</v>
      </c>
      <c r="AT1821" t="n">
        <v>478</v>
      </c>
      <c r="AU1821" t="n">
        <v>481</v>
      </c>
      <c r="AV1821" t="n">
        <v>480</v>
      </c>
      <c r="AW1821" t="n">
        <v>579</v>
      </c>
      <c r="AX1821" t="n">
        <v>2019</v>
      </c>
      <c r="AY1821" t="n">
        <v>492</v>
      </c>
      <c r="AZ1821" t="n">
        <v>504</v>
      </c>
      <c r="BA1821" t="n">
        <v>491</v>
      </c>
      <c r="BB1821" t="n">
        <v>492</v>
      </c>
      <c r="BC1821" t="n">
        <v>1977</v>
      </c>
      <c r="BD1821" t="n">
        <v>486</v>
      </c>
      <c r="BE1821" t="n">
        <v>483</v>
      </c>
      <c r="BF1821" t="n">
        <v>487</v>
      </c>
    </row>
    <row r="1822">
      <c r="A1822" t="inlineStr">
        <is>
          <t>Aircraft rentals</t>
        </is>
      </c>
      <c r="C1822" t="inlineStr">
        <is>
          <t>Million</t>
        </is>
      </c>
      <c r="D1822" t="inlineStr">
        <is>
          <t>QQQQ</t>
        </is>
      </c>
      <c r="F1822" t="n">
        <v>164</v>
      </c>
      <c r="G1822" t="n">
        <v>179</v>
      </c>
      <c r="H1822" t="n">
        <v>186</v>
      </c>
      <c r="I1822" t="n">
        <v>230</v>
      </c>
      <c r="J1822" t="n">
        <v>768</v>
      </c>
      <c r="K1822" t="n">
        <v>320</v>
      </c>
      <c r="L1822" t="n">
        <v>312</v>
      </c>
      <c r="M1822" t="n">
        <v>306</v>
      </c>
      <c r="N1822" t="n">
        <v>312</v>
      </c>
      <c r="O1822" t="n">
        <v>1250</v>
      </c>
      <c r="P1822" t="n">
        <v>317</v>
      </c>
      <c r="Q1822" t="n">
        <v>316</v>
      </c>
      <c r="R1822" t="n">
        <v>308</v>
      </c>
      <c r="S1822" t="n">
        <v>309</v>
      </c>
      <c r="T1822" t="n">
        <v>1250</v>
      </c>
      <c r="U1822" t="n">
        <v>306</v>
      </c>
      <c r="V1822" t="n">
        <v>302</v>
      </c>
      <c r="W1822" t="n">
        <v>299</v>
      </c>
      <c r="X1822" t="n">
        <v>295</v>
      </c>
      <c r="Y1822" t="n">
        <v>1203</v>
      </c>
      <c r="Z1822" t="n">
        <v>295</v>
      </c>
      <c r="AA1822" t="n">
        <v>294</v>
      </c>
      <c r="AB1822" t="n">
        <v>304</v>
      </c>
      <c r="AC1822" t="n">
        <v>305</v>
      </c>
      <c r="AD1822" t="n">
        <v>1197</v>
      </c>
      <c r="AE1822" t="n">
        <v>304</v>
      </c>
      <c r="AF1822" t="n">
        <v>305</v>
      </c>
      <c r="AG1822" t="n">
        <v>312</v>
      </c>
      <c r="AH1822" t="n">
        <v>343</v>
      </c>
      <c r="AI1822" t="n">
        <v>1264</v>
      </c>
      <c r="AJ1822" t="n">
        <v>327</v>
      </c>
      <c r="AK1822" t="n">
        <v>334</v>
      </c>
      <c r="AL1822" t="n">
        <v>335</v>
      </c>
      <c r="AM1822" t="n">
        <v>330</v>
      </c>
      <c r="AN1822" t="n">
        <v>1326</v>
      </c>
      <c r="AO1822" t="n">
        <v>334</v>
      </c>
      <c r="AP1822" t="n">
        <v>334</v>
      </c>
      <c r="AQ1822" t="n">
        <v>336</v>
      </c>
      <c r="AR1822" t="n">
        <v>336</v>
      </c>
      <c r="AS1822" t="n">
        <v>1341</v>
      </c>
      <c r="AT1822" t="n">
        <v>351</v>
      </c>
      <c r="AU1822" t="n">
        <v>356</v>
      </c>
      <c r="AV1822" t="n">
        <v>358</v>
      </c>
      <c r="AW1822" t="n">
        <v>360</v>
      </c>
      <c r="AX1822" t="n">
        <v>1425</v>
      </c>
      <c r="AY1822" t="n">
        <v>353</v>
      </c>
      <c r="AZ1822" t="n">
        <v>345</v>
      </c>
      <c r="BA1822" t="n">
        <v>347</v>
      </c>
      <c r="BB1822" t="n">
        <v>350</v>
      </c>
      <c r="BC1822" t="n">
        <v>1395</v>
      </c>
      <c r="BD1822" t="n">
        <v>344</v>
      </c>
      <c r="BE1822" t="n">
        <v>344</v>
      </c>
      <c r="BF1822" t="n">
        <v>342</v>
      </c>
    </row>
    <row r="1823">
      <c r="A1823" t="inlineStr">
        <is>
          <t>Commissions booking fees and credit card expense</t>
        </is>
      </c>
      <c r="C1823" t="inlineStr">
        <is>
          <t>Million</t>
        </is>
      </c>
      <c r="D1823" t="inlineStr">
        <is>
          <t>QQQQ</t>
        </is>
      </c>
      <c r="F1823" t="n">
        <v>276</v>
      </c>
      <c r="G1823" t="n">
        <v>257</v>
      </c>
      <c r="H1823" t="n">
        <v>280</v>
      </c>
    </row>
    <row r="1824">
      <c r="A1824" t="inlineStr">
        <is>
          <t>Food service</t>
        </is>
      </c>
      <c r="C1824" t="inlineStr">
        <is>
          <t>Million</t>
        </is>
      </c>
      <c r="D1824" t="inlineStr">
        <is>
          <t>QQQQ</t>
        </is>
      </c>
      <c r="F1824" t="n">
        <v>139</v>
      </c>
      <c r="G1824" t="n">
        <v>149</v>
      </c>
      <c r="H1824" t="n">
        <v>154</v>
      </c>
    </row>
    <row r="1825">
      <c r="A1825" t="inlineStr">
        <is>
          <t>Special charges and merger related</t>
        </is>
      </c>
      <c r="C1825" t="inlineStr">
        <is>
          <t>Million</t>
        </is>
      </c>
      <c r="D1825" t="inlineStr">
        <is>
          <t>QQQQ</t>
        </is>
      </c>
      <c r="F1825" t="n">
        <v>28</v>
      </c>
      <c r="G1825" t="n">
        <v>13</v>
      </c>
      <c r="H1825" t="n">
        <v>15</v>
      </c>
    </row>
    <row r="1826">
      <c r="A1826" t="inlineStr">
        <is>
          <t>Special items ,net</t>
        </is>
      </c>
      <c r="C1826" t="inlineStr">
        <is>
          <t>Million</t>
        </is>
      </c>
      <c r="D1826" t="inlineStr">
        <is>
          <t>QQQQ</t>
        </is>
      </c>
      <c r="I1826" t="n">
        <v>461</v>
      </c>
      <c r="J1826" t="n">
        <v>559</v>
      </c>
      <c r="K1826" t="n">
        <v>-137</v>
      </c>
      <c r="L1826" t="n">
        <v>251</v>
      </c>
      <c r="M1826" t="n">
        <v>221</v>
      </c>
      <c r="N1826" t="n">
        <v>466</v>
      </c>
      <c r="O1826" t="n">
        <v>800</v>
      </c>
      <c r="P1826" t="n">
        <v>303</v>
      </c>
      <c r="Q1826" t="n">
        <v>144</v>
      </c>
      <c r="R1826" t="n">
        <v>163</v>
      </c>
      <c r="S1826" t="n">
        <v>441</v>
      </c>
      <c r="T1826" t="n">
        <v>1051</v>
      </c>
      <c r="U1826" t="n">
        <v>99</v>
      </c>
      <c r="V1826" t="n">
        <v>62</v>
      </c>
      <c r="W1826" t="n">
        <v>289</v>
      </c>
      <c r="X1826" t="n">
        <v>259</v>
      </c>
      <c r="Y1826" t="n">
        <v>709</v>
      </c>
      <c r="Z1826" t="n">
        <v>119</v>
      </c>
      <c r="AA1826" t="n">
        <v>202</v>
      </c>
      <c r="AB1826" t="n">
        <v>112</v>
      </c>
      <c r="AC1826" t="n">
        <v>280</v>
      </c>
      <c r="AD1826" t="n">
        <v>712</v>
      </c>
      <c r="AE1826" t="n">
        <v>195</v>
      </c>
      <c r="AF1826" t="n">
        <v>152</v>
      </c>
      <c r="AG1826" t="n">
        <v>215</v>
      </c>
      <c r="AH1826" t="n">
        <v>225</v>
      </c>
      <c r="AI1826" t="n">
        <v>787</v>
      </c>
      <c r="AJ1826" t="n">
        <v>138</v>
      </c>
      <c r="AK1826" t="n">
        <v>121</v>
      </c>
      <c r="AL1826" t="n">
        <v>228</v>
      </c>
      <c r="AM1826" t="n">
        <v>147</v>
      </c>
      <c r="AN1826" t="n">
        <v>635</v>
      </c>
      <c r="AO1826" t="n">
        <v>1132</v>
      </c>
      <c r="AP1826" t="n">
        <v>-1494</v>
      </c>
      <c r="AQ1826" t="n">
        <v>-295</v>
      </c>
      <c r="AR1826" t="n">
        <v>0</v>
      </c>
      <c r="AS1826" t="n">
        <v>-657</v>
      </c>
      <c r="AT1826" t="n">
        <v>-1708</v>
      </c>
      <c r="AU1826" t="n">
        <v>-1288</v>
      </c>
      <c r="AV1826" t="n">
        <v>-990</v>
      </c>
      <c r="AW1826" t="n">
        <v>-20</v>
      </c>
      <c r="AX1826" t="n">
        <v>-4006</v>
      </c>
      <c r="AY1826" t="n">
        <v>157</v>
      </c>
      <c r="AZ1826" t="n">
        <v>-5</v>
      </c>
      <c r="BA1826" t="n">
        <v>37</v>
      </c>
      <c r="BB1826" t="n">
        <v>4</v>
      </c>
      <c r="BC1826" t="n">
        <v>193</v>
      </c>
      <c r="BD1826" t="n">
        <v>13</v>
      </c>
      <c r="BF1826" t="n">
        <v>949</v>
      </c>
    </row>
    <row r="1827">
      <c r="A1827" t="inlineStr">
        <is>
          <t>Other</t>
        </is>
      </c>
      <c r="C1827" t="inlineStr">
        <is>
          <t>Million</t>
        </is>
      </c>
      <c r="D1827" t="inlineStr">
        <is>
          <t>QQQQ</t>
        </is>
      </c>
      <c r="F1827" t="n">
        <v>780</v>
      </c>
      <c r="G1827" t="n">
        <v>807</v>
      </c>
      <c r="H1827" t="n">
        <v>796</v>
      </c>
      <c r="I1827" t="n">
        <v>796</v>
      </c>
      <c r="J1827" t="n">
        <v>2969</v>
      </c>
      <c r="K1827" t="n">
        <v>1041</v>
      </c>
      <c r="L1827" t="n">
        <v>1067</v>
      </c>
      <c r="M1827" t="n">
        <v>1031</v>
      </c>
      <c r="N1827" t="n">
        <v>978</v>
      </c>
      <c r="O1827" t="n">
        <v>4118</v>
      </c>
      <c r="P1827" t="n">
        <v>1038</v>
      </c>
      <c r="Q1827" t="n">
        <v>1108</v>
      </c>
      <c r="R1827" t="n">
        <v>1131</v>
      </c>
      <c r="S1827" t="n">
        <v>1097</v>
      </c>
      <c r="T1827" t="n">
        <v>4374</v>
      </c>
      <c r="U1827" t="n">
        <v>1078</v>
      </c>
      <c r="V1827" t="n">
        <v>1127</v>
      </c>
      <c r="W1827" t="n">
        <v>1182</v>
      </c>
      <c r="X1827" t="n">
        <v>1139</v>
      </c>
      <c r="Y1827" t="n">
        <v>4525</v>
      </c>
      <c r="Z1827" t="n">
        <v>1154</v>
      </c>
      <c r="AA1827" t="n">
        <v>1200</v>
      </c>
      <c r="AB1827" t="n">
        <v>1220</v>
      </c>
      <c r="AC1827" t="n">
        <v>1231</v>
      </c>
      <c r="AD1827" t="n">
        <v>4806</v>
      </c>
      <c r="AE1827" t="n">
        <v>1261</v>
      </c>
      <c r="AF1827" t="n">
        <v>1326</v>
      </c>
      <c r="AG1827" t="n">
        <v>1296</v>
      </c>
      <c r="AH1827" t="n">
        <v>1204</v>
      </c>
      <c r="AI1827" t="n">
        <v>5088</v>
      </c>
      <c r="AJ1827" t="n">
        <v>1251</v>
      </c>
      <c r="AK1827" t="n">
        <v>1271</v>
      </c>
      <c r="AL1827" t="n">
        <v>1336</v>
      </c>
      <c r="AM1827" t="n">
        <v>1229</v>
      </c>
      <c r="AN1827" t="n">
        <v>5087</v>
      </c>
      <c r="AO1827" t="n">
        <v>1177</v>
      </c>
      <c r="AP1827" t="n">
        <v>568</v>
      </c>
      <c r="AQ1827" t="n">
        <v>659</v>
      </c>
      <c r="AR1827" t="n">
        <v>565</v>
      </c>
      <c r="AS1827" t="n">
        <v>2969</v>
      </c>
      <c r="AT1827" t="n">
        <v>716</v>
      </c>
      <c r="AU1827" t="n">
        <v>958</v>
      </c>
      <c r="AV1827" t="n">
        <v>1109</v>
      </c>
      <c r="AW1827" t="n">
        <v>1211</v>
      </c>
      <c r="AX1827" t="n">
        <v>3994</v>
      </c>
      <c r="AY1827" t="n">
        <v>1285</v>
      </c>
      <c r="AZ1827" t="n">
        <v>1389</v>
      </c>
      <c r="BA1827" t="n">
        <v>1362</v>
      </c>
      <c r="BB1827" t="n">
        <v>1385</v>
      </c>
      <c r="BC1827" t="n">
        <v>5422</v>
      </c>
      <c r="BD1827" t="n">
        <v>1460</v>
      </c>
      <c r="BE1827" t="n">
        <v>1495</v>
      </c>
      <c r="BF1827" t="n">
        <v>1531</v>
      </c>
    </row>
    <row r="1828">
      <c r="A1828" t="inlineStr">
        <is>
          <t>Total operating expenses</t>
        </is>
      </c>
      <c r="C1828" t="inlineStr">
        <is>
          <t>Million</t>
        </is>
      </c>
      <c r="D1828" t="inlineStr">
        <is>
          <t>QQQQ</t>
        </is>
      </c>
      <c r="F1828" t="n">
        <v>6046</v>
      </c>
      <c r="G1828" t="n">
        <v>5960</v>
      </c>
      <c r="H1828" t="n">
        <v>6130</v>
      </c>
      <c r="I1828" t="n">
        <v>7252</v>
      </c>
      <c r="J1828" t="n">
        <v>25344</v>
      </c>
      <c r="K1828" t="n">
        <v>9265</v>
      </c>
      <c r="L1828" t="n">
        <v>9956</v>
      </c>
      <c r="M1828" t="n">
        <v>9879</v>
      </c>
      <c r="N1828" t="n">
        <v>9300</v>
      </c>
      <c r="O1828" t="n">
        <v>38401</v>
      </c>
      <c r="P1828" t="n">
        <v>8611</v>
      </c>
      <c r="Q1828" t="n">
        <v>8906</v>
      </c>
      <c r="R1828" t="n">
        <v>8707</v>
      </c>
      <c r="S1828" t="n">
        <v>8562</v>
      </c>
      <c r="T1828" t="n">
        <v>34786</v>
      </c>
      <c r="U1828" t="n">
        <v>8100</v>
      </c>
      <c r="V1828" t="n">
        <v>8612</v>
      </c>
      <c r="W1828" t="n">
        <v>9163</v>
      </c>
      <c r="X1828" t="n">
        <v>9022</v>
      </c>
      <c r="Y1828" t="n">
        <v>34896</v>
      </c>
      <c r="Z1828" t="n">
        <v>9023</v>
      </c>
      <c r="AA1828" t="n">
        <v>9570</v>
      </c>
      <c r="AB1828" t="n">
        <v>9646</v>
      </c>
      <c r="AC1828" t="n">
        <v>9910</v>
      </c>
      <c r="AD1828" t="n">
        <v>38149</v>
      </c>
      <c r="AE1828" t="n">
        <v>9970</v>
      </c>
      <c r="AF1828" t="n">
        <v>10615</v>
      </c>
      <c r="AG1828" t="n">
        <v>10910</v>
      </c>
      <c r="AH1828" t="n">
        <v>10389</v>
      </c>
      <c r="AI1828" t="n">
        <v>41885</v>
      </c>
      <c r="AJ1828" t="n">
        <v>10209</v>
      </c>
      <c r="AK1828" t="n">
        <v>10807</v>
      </c>
      <c r="AL1828" t="n">
        <v>11103</v>
      </c>
      <c r="AM1828" t="n">
        <v>10584</v>
      </c>
      <c r="AN1828" t="n">
        <v>42703</v>
      </c>
      <c r="AO1828" t="n">
        <v>11064</v>
      </c>
      <c r="AP1828" t="n">
        <v>4108</v>
      </c>
      <c r="AQ1828" t="n">
        <v>6044</v>
      </c>
      <c r="AR1828" t="n">
        <v>6542</v>
      </c>
      <c r="AS1828" t="n">
        <v>27758</v>
      </c>
      <c r="AT1828" t="n">
        <v>5323</v>
      </c>
      <c r="AU1828" t="n">
        <v>7037</v>
      </c>
      <c r="AV1828" t="n">
        <v>8374</v>
      </c>
      <c r="AW1828" t="n">
        <v>10207</v>
      </c>
      <c r="AX1828" t="n">
        <v>30941</v>
      </c>
      <c r="AY1828" t="n">
        <v>10622</v>
      </c>
      <c r="AZ1828" t="n">
        <v>12405</v>
      </c>
      <c r="BA1828" t="n">
        <v>12532</v>
      </c>
      <c r="BB1828" t="n">
        <v>11806</v>
      </c>
      <c r="BC1828" t="n">
        <v>47364</v>
      </c>
      <c r="BD1828" t="n">
        <v>11751</v>
      </c>
      <c r="BE1828" t="n">
        <v>11892</v>
      </c>
      <c r="BF1828" t="n">
        <v>13705</v>
      </c>
    </row>
    <row r="1829">
      <c r="A1829" t="inlineStr">
        <is>
          <t>Total operating expenses-c</t>
        </is>
      </c>
      <c r="F1829">
        <f>SUM(F1816:F1818,F1811:F1814,F1819:F1827)</f>
        <v/>
      </c>
      <c r="G1829">
        <f>SUM(G1816:G1818,G1811:G1814,G1819:G1827)</f>
        <v/>
      </c>
      <c r="H1829">
        <f>SUM(H1816:H1818,H1811:H1814,H1819:H1827)</f>
        <v/>
      </c>
      <c r="I1829">
        <f>SUM(I1816:I1818,I1811:I1814,I1819:I1827)</f>
        <v/>
      </c>
      <c r="J1829">
        <f>SUM(J1816:J1818,J1811:J1814,J1819:J1827)</f>
        <v/>
      </c>
      <c r="K1829">
        <f>SUM(K1816:K1818,K1811:K1814,K1819:K1827)</f>
        <v/>
      </c>
      <c r="L1829">
        <f>SUM(L1816:L1818,L1811:L1814,L1819:L1827)</f>
        <v/>
      </c>
      <c r="M1829">
        <f>SUM(M1816:M1818,M1811:M1814,M1819:M1827)</f>
        <v/>
      </c>
      <c r="N1829">
        <f>SUM(N1816:N1818,N1811:N1814,N1819:N1827)</f>
        <v/>
      </c>
      <c r="O1829">
        <f>SUM(O1816:O1818,O1811:O1814,O1819:O1827)</f>
        <v/>
      </c>
      <c r="P1829">
        <f>SUM(P1816:P1818,P1811:P1814,P1819:P1827)</f>
        <v/>
      </c>
      <c r="Q1829">
        <f>SUM(Q1816:Q1818,Q1811:Q1814,Q1819:Q1827)</f>
        <v/>
      </c>
      <c r="R1829">
        <f>SUM(R1816:R1818,R1811:R1814,R1819:R1827)</f>
        <v/>
      </c>
      <c r="S1829">
        <f>SUM(S1816:S1818,S1811:S1814,S1819:S1827)</f>
        <v/>
      </c>
      <c r="T1829">
        <f>SUM(T1816:T1818,T1811:T1814,T1819:T1827)</f>
        <v/>
      </c>
      <c r="U1829">
        <f>SUM(U1816:U1818,U1811:U1814,U1819:U1827)</f>
        <v/>
      </c>
      <c r="V1829">
        <f>SUM(V1816:V1818,V1811:V1814,V1819:V1827)</f>
        <v/>
      </c>
      <c r="W1829">
        <f>SUM(W1816:W1818,W1811:W1814,W1819:W1827)</f>
        <v/>
      </c>
      <c r="X1829">
        <f>SUM(X1816:X1818,X1811:X1814,X1819:X1827)</f>
        <v/>
      </c>
      <c r="Y1829">
        <f>SUM(Y1816:Y1818,Y1811:Y1814,Y1819:Y1827)</f>
        <v/>
      </c>
      <c r="Z1829">
        <f>SUM(Z1816:Z1818,Z1811:Z1814,Z1819:Z1827)</f>
        <v/>
      </c>
      <c r="AA1829">
        <f>SUM(AA1816:AA1818,AA1811:AA1814,AA1819:AA1827)</f>
        <v/>
      </c>
      <c r="AB1829">
        <f>SUM(AB1816:AB1818,AB1811:AB1814,AB1819:AB1827)</f>
        <v/>
      </c>
      <c r="AC1829">
        <f>SUM(AC1816:AC1818,AC1811:AC1814,AC1819:AC1827)</f>
        <v/>
      </c>
      <c r="AD1829">
        <f>SUM(AD1816:AD1818,AD1811:AD1814,AD1819:AD1827)</f>
        <v/>
      </c>
      <c r="AE1829">
        <f>SUM(AE1816:AE1818,AE1811:AE1814,AE1819:AE1827)</f>
        <v/>
      </c>
      <c r="AF1829">
        <f>SUM(AF1816:AF1818,AF1811:AF1814,AF1819:AF1827)</f>
        <v/>
      </c>
      <c r="AG1829">
        <f>SUM(AG1816:AG1818,AG1811:AG1814,AG1819:AG1827)</f>
        <v/>
      </c>
      <c r="AH1829">
        <f>SUM(AH1816:AH1818,AH1811:AH1814,AH1819:AH1827)</f>
        <v/>
      </c>
      <c r="AI1829">
        <f>SUM(AI1816:AI1818,AI1811:AI1814,AI1819:AI1827)</f>
        <v/>
      </c>
      <c r="AJ1829">
        <f>SUM(AJ1816:AJ1818,AJ1811:AJ1814,AJ1819:AJ1827)</f>
        <v/>
      </c>
      <c r="AK1829">
        <f>SUM(AK1816:AK1818,AK1811:AK1814,AK1819:AK1827)</f>
        <v/>
      </c>
      <c r="AL1829">
        <f>SUM(AL1816:AL1818,AL1811:AL1814,AL1819:AL1827)</f>
        <v/>
      </c>
      <c r="AM1829">
        <f>SUM(AM1816:AM1818,AM1811:AM1814,AM1819:AM1827)</f>
        <v/>
      </c>
      <c r="AN1829">
        <f>SUM(AN1816:AN1818,AN1811:AN1814,AN1819:AN1827)</f>
        <v/>
      </c>
      <c r="AO1829">
        <f>SUM(AO1816:AO1818,AO1811:AO1814,AO1819:AO1827)</f>
        <v/>
      </c>
      <c r="AP1829">
        <f>SUM(AP1816:AP1818,AP1811:AP1814,AP1819:AP1827)</f>
        <v/>
      </c>
      <c r="AQ1829">
        <f>SUM(AQ1816:AQ1818,AQ1811:AQ1814,AQ1819:AQ1827)</f>
        <v/>
      </c>
      <c r="AR1829">
        <f>SUM(AR1816:AR1818,AR1811:AR1814,AR1819:AR1827)</f>
        <v/>
      </c>
      <c r="AS1829">
        <f>SUM(AS1816:AS1818,AS1811:AS1814,AS1819:AS1827)</f>
        <v/>
      </c>
      <c r="AT1829">
        <f>SUM(AT1816:AT1818,AT1811:AT1814,AT1819:AT1827)</f>
        <v/>
      </c>
      <c r="AU1829">
        <f>SUM(AU1816:AU1818,AU1811:AU1814,AU1819:AU1827)</f>
        <v/>
      </c>
      <c r="AV1829">
        <f>SUM(AV1816:AV1818,AV1811:AV1814,AV1819:AV1827)</f>
        <v/>
      </c>
      <c r="AW1829">
        <f>SUM(AW1816:AW1818,AW1811:AW1814,AW1819:AW1827)</f>
        <v/>
      </c>
      <c r="AX1829">
        <f>SUM(AX1816:AX1818,AX1811:AX1814,AX1819:AX1827)</f>
        <v/>
      </c>
      <c r="AY1829">
        <f>SUM(AY1816:AY1818,AY1811:AY1814,AY1819:AY1827)</f>
        <v/>
      </c>
      <c r="AZ1829">
        <f>SUM(AZ1816:AZ1818,AZ1811:AZ1814,AZ1819:AZ1827)</f>
        <v/>
      </c>
      <c r="BA1829">
        <f>SUM(BA1816:BA1818,BA1811:BA1814,BA1819:BA1827)</f>
        <v/>
      </c>
      <c r="BB1829">
        <f>SUM(BB1816:BB1818,BB1811:BB1814,BB1819:BB1827)</f>
        <v/>
      </c>
      <c r="BC1829">
        <f>SUM(BC1816:BC1818,BC1811:BC1814,BC1819:BC1827)</f>
        <v/>
      </c>
      <c r="BD1829">
        <f>SUM(BD1816:BD1818,BD1811:BD1814,BD1819:BD1827)</f>
        <v/>
      </c>
      <c r="BE1829">
        <f>SUM(BE1816:BE1818,BE1811:BE1814,BE1819:BE1827)</f>
        <v/>
      </c>
      <c r="BF1829">
        <f>SUM(BF1816:BF1818,BF1811:BF1814,BF1819:BF1827)</f>
        <v/>
      </c>
    </row>
    <row r="1830">
      <c r="A1830" t="inlineStr">
        <is>
          <t>Sum check</t>
        </is>
      </c>
      <c r="F1830">
        <f>F1828-F1829</f>
        <v/>
      </c>
      <c r="G1830">
        <f>G1828-G1829</f>
        <v/>
      </c>
      <c r="H1830">
        <f>H1828-H1829</f>
        <v/>
      </c>
      <c r="I1830">
        <f>I1828-I1829</f>
        <v/>
      </c>
      <c r="J1830">
        <f>J1828-J1829</f>
        <v/>
      </c>
      <c r="K1830">
        <f>K1828-K1829</f>
        <v/>
      </c>
      <c r="L1830">
        <f>L1828-L1829</f>
        <v/>
      </c>
      <c r="M1830">
        <f>M1828-M1829</f>
        <v/>
      </c>
      <c r="N1830">
        <f>N1828-N1829</f>
        <v/>
      </c>
      <c r="O1830">
        <f>O1828-O1829</f>
        <v/>
      </c>
      <c r="P1830">
        <f>P1828-P1829</f>
        <v/>
      </c>
      <c r="Q1830">
        <f>Q1828-Q1829</f>
        <v/>
      </c>
      <c r="R1830">
        <f>R1828-R1829</f>
        <v/>
      </c>
      <c r="S1830">
        <f>S1828-S1829</f>
        <v/>
      </c>
      <c r="T1830">
        <f>T1828-T1829</f>
        <v/>
      </c>
      <c r="U1830">
        <f>U1828-U1829</f>
        <v/>
      </c>
      <c r="V1830">
        <f>V1828-V1829</f>
        <v/>
      </c>
      <c r="W1830">
        <f>W1828-W1829</f>
        <v/>
      </c>
      <c r="X1830">
        <f>X1828-X1829</f>
        <v/>
      </c>
      <c r="Y1830">
        <f>Y1828-Y1829</f>
        <v/>
      </c>
      <c r="Z1830">
        <f>Z1828-Z1829</f>
        <v/>
      </c>
      <c r="AA1830">
        <f>AA1828-AA1829</f>
        <v/>
      </c>
      <c r="AB1830">
        <f>AB1828-AB1829</f>
        <v/>
      </c>
      <c r="AC1830">
        <f>AC1828-AC1829</f>
        <v/>
      </c>
      <c r="AD1830">
        <f>AD1828-AD1829</f>
        <v/>
      </c>
      <c r="AE1830">
        <f>AE1828-AE1829</f>
        <v/>
      </c>
      <c r="AF1830">
        <f>AF1828-AF1829</f>
        <v/>
      </c>
      <c r="AG1830">
        <f>AG1828-AG1829</f>
        <v/>
      </c>
      <c r="AH1830">
        <f>AH1828-AH1829</f>
        <v/>
      </c>
      <c r="AI1830">
        <f>AI1828-AI1829</f>
        <v/>
      </c>
      <c r="AJ1830">
        <f>AJ1828-AJ1829</f>
        <v/>
      </c>
      <c r="AK1830">
        <f>AK1828-AK1829</f>
        <v/>
      </c>
      <c r="AL1830">
        <f>AL1828-AL1829</f>
        <v/>
      </c>
      <c r="AM1830">
        <f>AM1828-AM1829</f>
        <v/>
      </c>
      <c r="AN1830">
        <f>AN1828-AN1829</f>
        <v/>
      </c>
      <c r="AO1830">
        <f>AO1828-AO1829</f>
        <v/>
      </c>
      <c r="AP1830">
        <f>AP1828-AP1829</f>
        <v/>
      </c>
      <c r="AQ1830">
        <f>AQ1828-AQ1829</f>
        <v/>
      </c>
      <c r="AR1830">
        <f>AR1828-AR1829</f>
        <v/>
      </c>
      <c r="AS1830">
        <f>AS1828-AS1829</f>
        <v/>
      </c>
      <c r="AT1830">
        <f>AT1828-AT1829</f>
        <v/>
      </c>
      <c r="AU1830">
        <f>AU1828-AU1829</f>
        <v/>
      </c>
      <c r="AV1830">
        <f>AV1828-AV1829</f>
        <v/>
      </c>
      <c r="AW1830">
        <f>AW1828-AW1829</f>
        <v/>
      </c>
      <c r="AX1830">
        <f>AX1828-AX1829</f>
        <v/>
      </c>
      <c r="AY1830">
        <f>AY1828-AY1829</f>
        <v/>
      </c>
      <c r="AZ1830">
        <f>AZ1828-AZ1829</f>
        <v/>
      </c>
      <c r="BA1830">
        <f>BA1828-BA1829</f>
        <v/>
      </c>
      <c r="BB1830">
        <f>BB1828-BB1829</f>
        <v/>
      </c>
      <c r="BC1830">
        <f>BC1828-BC1829</f>
        <v/>
      </c>
      <c r="BD1830">
        <f>BD1828-BD1829</f>
        <v/>
      </c>
      <c r="BE1830">
        <f>BE1828-BE1829</f>
        <v/>
      </c>
      <c r="BF1830">
        <f>BF1828-BF1829</f>
        <v/>
      </c>
    </row>
    <row r="1832">
      <c r="A1832" t="inlineStr">
        <is>
          <t>Operating Income (loss)</t>
        </is>
      </c>
      <c r="C1832" t="inlineStr">
        <is>
          <t>Million</t>
        </is>
      </c>
      <c r="D1832" t="inlineStr">
        <is>
          <t>QQQQ</t>
        </is>
      </c>
      <c r="F1832" t="n">
        <v>52</v>
      </c>
      <c r="G1832" t="n">
        <v>489</v>
      </c>
      <c r="H1832" t="n">
        <v>698</v>
      </c>
      <c r="I1832" t="n">
        <v>115</v>
      </c>
      <c r="J1832" t="n">
        <v>1399</v>
      </c>
      <c r="K1832" t="n">
        <v>730</v>
      </c>
      <c r="L1832" t="n">
        <v>1399</v>
      </c>
      <c r="M1832" t="n">
        <v>1260</v>
      </c>
      <c r="N1832" t="n">
        <v>860</v>
      </c>
      <c r="O1832" t="n">
        <v>4249</v>
      </c>
      <c r="P1832" t="n">
        <v>1216</v>
      </c>
      <c r="Q1832" t="n">
        <v>1921</v>
      </c>
      <c r="R1832" t="n">
        <v>1999</v>
      </c>
      <c r="S1832" t="n">
        <v>1068</v>
      </c>
      <c r="T1832" t="n">
        <v>6204</v>
      </c>
      <c r="U1832" t="n">
        <v>1335</v>
      </c>
      <c r="V1832" t="n">
        <v>1751</v>
      </c>
      <c r="W1832" t="n">
        <v>1431</v>
      </c>
      <c r="X1832" t="n">
        <v>767</v>
      </c>
      <c r="Y1832" t="n">
        <v>5284</v>
      </c>
      <c r="Z1832" t="n">
        <v>601</v>
      </c>
      <c r="AA1832" t="n">
        <v>1535</v>
      </c>
      <c r="AB1832" t="n">
        <v>1232</v>
      </c>
      <c r="AC1832" t="n">
        <v>690</v>
      </c>
      <c r="AD1832" t="n">
        <v>4058</v>
      </c>
      <c r="AE1832" t="n">
        <v>431</v>
      </c>
      <c r="AF1832" t="n">
        <v>1028</v>
      </c>
      <c r="AG1832" t="n">
        <v>649</v>
      </c>
      <c r="AH1832" t="n">
        <v>549</v>
      </c>
      <c r="AI1832" t="n">
        <v>2656</v>
      </c>
      <c r="AJ1832" t="n">
        <v>375</v>
      </c>
      <c r="AK1832" t="n">
        <v>1153</v>
      </c>
      <c r="AL1832" t="n">
        <v>808</v>
      </c>
      <c r="AM1832" t="n">
        <v>729</v>
      </c>
      <c r="AN1832" t="n">
        <v>3065</v>
      </c>
      <c r="AO1832" t="n">
        <v>-2549</v>
      </c>
      <c r="AP1832" t="n">
        <v>-2486</v>
      </c>
      <c r="AQ1832" t="n">
        <v>-2871</v>
      </c>
      <c r="AR1832" t="n">
        <v>-2515</v>
      </c>
      <c r="AS1832" t="n">
        <v>-10421</v>
      </c>
      <c r="AT1832" t="n">
        <v>-1315</v>
      </c>
      <c r="AU1832" t="n">
        <v>441</v>
      </c>
      <c r="AV1832" t="n">
        <v>595</v>
      </c>
      <c r="AW1832" t="n">
        <v>-780</v>
      </c>
      <c r="AX1832" t="n">
        <v>-1059</v>
      </c>
      <c r="AY1832" t="n">
        <v>-1723</v>
      </c>
      <c r="AZ1832" t="n">
        <v>1017</v>
      </c>
      <c r="BA1832" t="n">
        <v>930</v>
      </c>
      <c r="BB1832" t="n">
        <v>1383</v>
      </c>
      <c r="BC1832" t="n">
        <v>1607</v>
      </c>
      <c r="BD1832" t="n">
        <v>438</v>
      </c>
      <c r="BE1832" t="n">
        <v>2163</v>
      </c>
      <c r="BF1832" t="n">
        <v>-223</v>
      </c>
    </row>
    <row r="1833">
      <c r="A1833" t="inlineStr">
        <is>
          <t>Operating Income (loss)-c</t>
        </is>
      </c>
      <c r="F1833">
        <f>SUM(F1800:F1804)-SUM(F1810:F1827)</f>
        <v/>
      </c>
      <c r="G1833">
        <f>SUM(G1800:G1804)-SUM(G1810:G1827)</f>
        <v/>
      </c>
      <c r="H1833">
        <f>SUM(H1800:H1804)-SUM(H1810:H1827)</f>
        <v/>
      </c>
      <c r="I1833">
        <f>SUM(I1800:I1804)-SUM(I1810:I1827)</f>
        <v/>
      </c>
      <c r="J1833">
        <f>SUM(J1800:J1804)-SUM(J1810:J1827)</f>
        <v/>
      </c>
      <c r="K1833">
        <f>SUM(K1800:K1804)-SUM(K1810:K1827)</f>
        <v/>
      </c>
      <c r="L1833">
        <f>SUM(L1800:L1804)-SUM(L1810:L1827)</f>
        <v/>
      </c>
      <c r="M1833">
        <f>SUM(M1800:M1804)-SUM(M1810:M1827)</f>
        <v/>
      </c>
      <c r="N1833">
        <f>SUM(N1800:N1804)-SUM(N1810:N1827)</f>
        <v/>
      </c>
      <c r="O1833">
        <f>SUM(O1800:O1804)-SUM(O1810:O1827)</f>
        <v/>
      </c>
      <c r="P1833">
        <f>SUM(P1800:P1804)-SUM(P1810:P1827)</f>
        <v/>
      </c>
      <c r="Q1833">
        <f>SUM(Q1800:Q1804)-SUM(Q1810:Q1827)</f>
        <v/>
      </c>
      <c r="R1833">
        <f>SUM(R1800:R1804)-SUM(R1810:R1827)</f>
        <v/>
      </c>
      <c r="S1833">
        <f>SUM(S1800:S1804)-SUM(S1810:S1827)</f>
        <v/>
      </c>
      <c r="T1833">
        <f>SUM(T1800:T1804)-SUM(T1810:T1827)</f>
        <v/>
      </c>
      <c r="U1833">
        <f>SUM(U1800:U1804)-SUM(U1810:U1827)</f>
        <v/>
      </c>
      <c r="V1833">
        <f>SUM(V1800:V1804)-SUM(V1810:V1827)</f>
        <v/>
      </c>
      <c r="W1833">
        <f>SUM(W1800:W1804)-SUM(W1810:W1827)</f>
        <v/>
      </c>
      <c r="X1833">
        <f>SUM(X1800:X1804)-SUM(X1810:X1827)</f>
        <v/>
      </c>
      <c r="Y1833">
        <f>SUM(Y1800:Y1804)-SUM(Y1810:Y1827)</f>
        <v/>
      </c>
      <c r="Z1833">
        <f>SUM(Z1800:Z1804)-SUM(Z1810:Z1827)</f>
        <v/>
      </c>
      <c r="AA1833">
        <f>SUM(AA1800:AA1804)-SUM(AA1810:AA1827)</f>
        <v/>
      </c>
      <c r="AB1833">
        <f>SUM(AB1800:AB1804)-SUM(AB1810:AB1827)</f>
        <v/>
      </c>
      <c r="AC1833">
        <f>SUM(AC1800:AC1804)-SUM(AC1810:AC1827)</f>
        <v/>
      </c>
      <c r="AD1833">
        <f>SUM(AD1800:AD1804)-SUM(AD1810:AD1827)</f>
        <v/>
      </c>
      <c r="AE1833">
        <f>SUM(AE1800:AE1804)-SUM(AE1810:AE1827)</f>
        <v/>
      </c>
      <c r="AF1833">
        <f>SUM(AF1800:AF1804)-SUM(AF1810:AF1827)</f>
        <v/>
      </c>
      <c r="AG1833">
        <f>SUM(AG1800:AG1804)-SUM(AG1810:AG1827)</f>
        <v/>
      </c>
      <c r="AH1833">
        <f>SUM(AH1800:AH1804)-SUM(AH1810:AH1827)</f>
        <v/>
      </c>
      <c r="AI1833">
        <f>SUM(AI1800:AI1804)-SUM(AI1810:AI1827)</f>
        <v/>
      </c>
      <c r="AJ1833">
        <f>SUM(AJ1800:AJ1804)-SUM(AJ1810:AJ1827)</f>
        <v/>
      </c>
      <c r="AK1833">
        <f>SUM(AK1800:AK1804)-SUM(AK1810:AK1827)</f>
        <v/>
      </c>
      <c r="AL1833">
        <f>SUM(AL1800:AL1804)-SUM(AL1810:AL1827)</f>
        <v/>
      </c>
      <c r="AM1833">
        <f>SUM(AM1800:AM1804)-SUM(AM1810:AM1827)</f>
        <v/>
      </c>
      <c r="AN1833">
        <f>SUM(AN1800:AN1804)-SUM(AN1810:AN1827)</f>
        <v/>
      </c>
      <c r="AO1833">
        <f>SUM(AO1800:AO1804)-SUM(AO1810:AO1827)</f>
        <v/>
      </c>
      <c r="AP1833">
        <f>SUM(AP1800:AP1804)-SUM(AP1810:AP1827)</f>
        <v/>
      </c>
      <c r="AQ1833">
        <f>SUM(AQ1800:AQ1804)-SUM(AQ1810:AQ1827)</f>
        <v/>
      </c>
      <c r="AR1833">
        <f>SUM(AR1800:AR1804)-SUM(AR1810:AR1827)</f>
        <v/>
      </c>
      <c r="AS1833">
        <f>SUM(AS1800:AS1804)-SUM(AS1810:AS1827)</f>
        <v/>
      </c>
      <c r="AT1833">
        <f>SUM(AT1800:AT1804)-SUM(AT1810:AT1827)</f>
        <v/>
      </c>
      <c r="AU1833">
        <f>SUM(AU1800:AU1804)-SUM(AU1810:AU1827)</f>
        <v/>
      </c>
      <c r="AV1833">
        <f>SUM(AV1800:AV1804)-SUM(AV1810:AV1827)</f>
        <v/>
      </c>
      <c r="AW1833">
        <f>SUM(AW1800:AW1804)-SUM(AW1810:AW1827)</f>
        <v/>
      </c>
      <c r="AX1833">
        <f>SUM(AX1800:AX1804)-SUM(AX1810:AX1827)</f>
        <v/>
      </c>
      <c r="AY1833">
        <f>SUM(AY1800:AY1804)-SUM(AY1810:AY1827)</f>
        <v/>
      </c>
      <c r="AZ1833">
        <f>SUM(AZ1800:AZ1804)-SUM(AZ1810:AZ1827)</f>
        <v/>
      </c>
      <c r="BA1833">
        <f>SUM(BA1800:BA1804)-SUM(BA1810:BA1827)</f>
        <v/>
      </c>
      <c r="BB1833">
        <f>SUM(BB1800:BB1804)-SUM(BB1810:BB1827)</f>
        <v/>
      </c>
      <c r="BC1833">
        <f>SUM(BC1800:BC1804)-SUM(BC1810:BC1827)</f>
        <v/>
      </c>
      <c r="BD1833">
        <f>SUM(BD1800:BD1804)-SUM(BD1810:BD1827)</f>
        <v/>
      </c>
      <c r="BE1833">
        <f>SUM(BE1800:BE1804)-SUM(BE1810:BE1827)</f>
        <v/>
      </c>
      <c r="BF1833">
        <f>SUM(BF1800:BF1804)-SUM(BF1810:BF1827)</f>
        <v/>
      </c>
    </row>
    <row r="1834">
      <c r="A1834" t="inlineStr">
        <is>
          <t>Sum check</t>
        </is>
      </c>
      <c r="F1834">
        <f>F1832-F1833</f>
        <v/>
      </c>
      <c r="G1834">
        <f>G1832-G1833</f>
        <v/>
      </c>
      <c r="H1834">
        <f>H1832-H1833</f>
        <v/>
      </c>
      <c r="I1834">
        <f>I1832-I1833</f>
        <v/>
      </c>
      <c r="J1834">
        <f>J1832-J1833</f>
        <v/>
      </c>
      <c r="K1834">
        <f>K1832-K1833</f>
        <v/>
      </c>
      <c r="L1834">
        <f>L1832-L1833</f>
        <v/>
      </c>
      <c r="M1834">
        <f>M1832-M1833</f>
        <v/>
      </c>
      <c r="N1834">
        <f>N1832-N1833</f>
        <v/>
      </c>
      <c r="O1834">
        <f>O1832-O1833</f>
        <v/>
      </c>
      <c r="P1834">
        <f>P1832-P1833</f>
        <v/>
      </c>
      <c r="Q1834">
        <f>Q1832-Q1833</f>
        <v/>
      </c>
      <c r="R1834">
        <f>R1832-R1833</f>
        <v/>
      </c>
      <c r="S1834">
        <f>S1832-S1833</f>
        <v/>
      </c>
      <c r="T1834">
        <f>T1832-T1833</f>
        <v/>
      </c>
      <c r="U1834">
        <f>U1832-U1833</f>
        <v/>
      </c>
      <c r="V1834">
        <f>V1832-V1833</f>
        <v/>
      </c>
      <c r="W1834">
        <f>W1832-W1833</f>
        <v/>
      </c>
      <c r="X1834">
        <f>X1832-X1833</f>
        <v/>
      </c>
      <c r="Y1834">
        <f>Y1832-Y1833</f>
        <v/>
      </c>
      <c r="Z1834">
        <f>Z1832-Z1833</f>
        <v/>
      </c>
      <c r="AA1834">
        <f>AA1832-AA1833</f>
        <v/>
      </c>
      <c r="AB1834">
        <f>AB1832-AB1833</f>
        <v/>
      </c>
      <c r="AC1834">
        <f>AC1832-AC1833</f>
        <v/>
      </c>
      <c r="AD1834">
        <f>AD1832-AD1833</f>
        <v/>
      </c>
      <c r="AE1834">
        <f>AE1832-AE1833</f>
        <v/>
      </c>
      <c r="AF1834">
        <f>AF1832-AF1833</f>
        <v/>
      </c>
      <c r="AG1834">
        <f>AG1832-AG1833</f>
        <v/>
      </c>
      <c r="AH1834">
        <f>AH1832-AH1833</f>
        <v/>
      </c>
      <c r="AI1834">
        <f>AI1832-AI1833</f>
        <v/>
      </c>
      <c r="AJ1834">
        <f>AJ1832-AJ1833</f>
        <v/>
      </c>
      <c r="AK1834">
        <f>AK1832-AK1833</f>
        <v/>
      </c>
      <c r="AL1834">
        <f>AL1832-AL1833</f>
        <v/>
      </c>
      <c r="AM1834">
        <f>AM1832-AM1833</f>
        <v/>
      </c>
      <c r="AN1834">
        <f>AN1832-AN1833</f>
        <v/>
      </c>
      <c r="AO1834">
        <f>AO1832-AO1833</f>
        <v/>
      </c>
      <c r="AP1834">
        <f>AP1832-AP1833</f>
        <v/>
      </c>
      <c r="AQ1834">
        <f>AQ1832-AQ1833</f>
        <v/>
      </c>
      <c r="AR1834">
        <f>AR1832-AR1833</f>
        <v/>
      </c>
      <c r="AS1834">
        <f>AS1832-AS1833</f>
        <v/>
      </c>
      <c r="AT1834">
        <f>AT1832-AT1833</f>
        <v/>
      </c>
      <c r="AU1834">
        <f>AU1832-AU1833</f>
        <v/>
      </c>
      <c r="AV1834">
        <f>AV1832-AV1833</f>
        <v/>
      </c>
      <c r="AW1834">
        <f>AW1832-AW1833</f>
        <v/>
      </c>
      <c r="AX1834">
        <f>AX1832-AX1833</f>
        <v/>
      </c>
      <c r="AY1834">
        <f>AY1832-AY1833</f>
        <v/>
      </c>
      <c r="AZ1834">
        <f>AZ1832-AZ1833</f>
        <v/>
      </c>
      <c r="BA1834">
        <f>BA1832-BA1833</f>
        <v/>
      </c>
      <c r="BB1834">
        <f>BB1832-BB1833</f>
        <v/>
      </c>
      <c r="BC1834">
        <f>BC1832-BC1833</f>
        <v/>
      </c>
      <c r="BD1834">
        <f>BD1832-BD1833</f>
        <v/>
      </c>
      <c r="BE1834">
        <f>BE1832-BE1833</f>
        <v/>
      </c>
      <c r="BF1834">
        <f>BF1832-BF1833</f>
        <v/>
      </c>
    </row>
    <row r="1836">
      <c r="A1836" t="inlineStr">
        <is>
          <t>Other income (expense)</t>
        </is>
      </c>
    </row>
    <row r="1837">
      <c r="A1837" t="inlineStr">
        <is>
          <t>Interest income</t>
        </is>
      </c>
      <c r="C1837" t="inlineStr">
        <is>
          <t>Million</t>
        </is>
      </c>
      <c r="D1837" t="inlineStr">
        <is>
          <t>QQQQ</t>
        </is>
      </c>
      <c r="F1837" t="n">
        <v>4</v>
      </c>
      <c r="G1837" t="n">
        <v>5</v>
      </c>
      <c r="H1837" t="n">
        <v>5</v>
      </c>
      <c r="I1837" t="n">
        <v>6</v>
      </c>
      <c r="J1837" t="n">
        <v>20</v>
      </c>
      <c r="K1837" t="n">
        <v>7</v>
      </c>
      <c r="L1837" t="n">
        <v>8</v>
      </c>
      <c r="M1837" t="n">
        <v>7</v>
      </c>
      <c r="N1837" t="n">
        <v>9</v>
      </c>
      <c r="O1837" t="n">
        <v>31</v>
      </c>
      <c r="P1837" t="n">
        <v>10</v>
      </c>
      <c r="Q1837" t="n">
        <v>10</v>
      </c>
      <c r="R1837" t="n">
        <v>10</v>
      </c>
      <c r="S1837" t="n">
        <v>10</v>
      </c>
      <c r="T1837" t="n">
        <v>39</v>
      </c>
      <c r="U1837" t="n">
        <v>13</v>
      </c>
      <c r="V1837" t="n">
        <v>16</v>
      </c>
      <c r="W1837" t="n">
        <v>16</v>
      </c>
      <c r="X1837" t="n">
        <v>18</v>
      </c>
      <c r="Y1837" t="n">
        <v>63</v>
      </c>
      <c r="Z1837" t="n">
        <v>21</v>
      </c>
      <c r="AA1837" t="n">
        <v>24</v>
      </c>
      <c r="AB1837" t="n">
        <v>25</v>
      </c>
      <c r="AC1837" t="n">
        <v>24</v>
      </c>
      <c r="AD1837" t="n">
        <v>94</v>
      </c>
      <c r="AE1837" t="n">
        <v>25</v>
      </c>
      <c r="AF1837" t="n">
        <v>30</v>
      </c>
      <c r="AG1837" t="n">
        <v>29</v>
      </c>
      <c r="AH1837" t="n">
        <v>34</v>
      </c>
      <c r="AI1837" t="n">
        <v>118</v>
      </c>
      <c r="AJ1837" t="n">
        <v>33</v>
      </c>
      <c r="AK1837" t="n">
        <v>35</v>
      </c>
      <c r="AL1837" t="n">
        <v>34</v>
      </c>
      <c r="AM1837" t="n">
        <v>24</v>
      </c>
      <c r="AN1837" t="n">
        <v>127</v>
      </c>
      <c r="AO1837" t="n">
        <v>21</v>
      </c>
      <c r="AP1837" t="n">
        <v>10</v>
      </c>
      <c r="AQ1837" t="n">
        <v>5</v>
      </c>
      <c r="AR1837" t="n">
        <v>5</v>
      </c>
      <c r="AS1837" t="n">
        <v>41</v>
      </c>
      <c r="AT1837" t="n">
        <v>4</v>
      </c>
      <c r="AU1837" t="n">
        <v>5</v>
      </c>
      <c r="AV1837" t="n">
        <v>5</v>
      </c>
      <c r="AW1837" t="n">
        <v>5</v>
      </c>
      <c r="AX1837" t="n">
        <v>18</v>
      </c>
      <c r="AY1837" t="n">
        <v>8</v>
      </c>
      <c r="AZ1837" t="n">
        <v>29</v>
      </c>
      <c r="BA1837" t="n">
        <v>70</v>
      </c>
      <c r="BB1837" t="n">
        <v>110</v>
      </c>
      <c r="BC1837" t="n">
        <v>216</v>
      </c>
      <c r="BD1837" t="n">
        <v>125</v>
      </c>
      <c r="BE1837" t="n">
        <v>162</v>
      </c>
      <c r="BF1837" t="n">
        <v>168</v>
      </c>
    </row>
    <row r="1838">
      <c r="A1838" t="inlineStr">
        <is>
          <t xml:space="preserve">Interest expense (contractual interest expense) </t>
        </is>
      </c>
      <c r="C1838" t="inlineStr">
        <is>
          <t>Million</t>
        </is>
      </c>
      <c r="D1838" t="inlineStr">
        <is>
          <t>QQQQ</t>
        </is>
      </c>
      <c r="F1838" t="n">
        <v>-262</v>
      </c>
      <c r="G1838" t="n">
        <v>-169</v>
      </c>
      <c r="H1838" t="n">
        <v>-206</v>
      </c>
    </row>
    <row r="1839">
      <c r="A1839" t="inlineStr">
        <is>
          <t>Interest capitalized</t>
        </is>
      </c>
      <c r="C1839" t="inlineStr">
        <is>
          <t>Million</t>
        </is>
      </c>
      <c r="D1839" t="inlineStr">
        <is>
          <t>QQQQ</t>
        </is>
      </c>
      <c r="F1839" t="n">
        <v>12</v>
      </c>
      <c r="G1839" t="n">
        <v>13</v>
      </c>
      <c r="H1839" t="n">
        <v>10</v>
      </c>
    </row>
    <row r="1840">
      <c r="A1840" t="inlineStr">
        <is>
          <t>Miscellaneous ,net</t>
        </is>
      </c>
      <c r="C1840" t="inlineStr">
        <is>
          <t>Million</t>
        </is>
      </c>
      <c r="D1840" t="inlineStr">
        <is>
          <t>QQQQ</t>
        </is>
      </c>
      <c r="F1840" t="n">
        <v>-9</v>
      </c>
      <c r="G1840" t="n">
        <v>6</v>
      </c>
      <c r="H1840" t="n">
        <v>-67</v>
      </c>
    </row>
    <row r="1841">
      <c r="A1841" t="inlineStr">
        <is>
          <t>Total other income (expense)</t>
        </is>
      </c>
      <c r="C1841" t="inlineStr">
        <is>
          <t>Million</t>
        </is>
      </c>
      <c r="D1841" t="inlineStr">
        <is>
          <t>QQQQ</t>
        </is>
      </c>
      <c r="F1841" t="n">
        <v>-255</v>
      </c>
      <c r="G1841" t="n">
        <v>-145</v>
      </c>
      <c r="H1841" t="n">
        <v>-258</v>
      </c>
    </row>
    <row r="1842">
      <c r="A1842" t="inlineStr">
        <is>
          <t>Total other income (expense)-c</t>
        </is>
      </c>
      <c r="F1842">
        <f>SUM(F1837:F1840)</f>
        <v/>
      </c>
      <c r="G1842">
        <f>SUM(G1837:G1840)</f>
        <v/>
      </c>
      <c r="H1842">
        <f>SUM(H1837:H1840)</f>
        <v/>
      </c>
      <c r="I1842">
        <f>SUM(I1837:I1840)</f>
        <v/>
      </c>
      <c r="N1842">
        <f>SUM(N1837:N1840)</f>
        <v/>
      </c>
      <c r="S1842">
        <f>SUM(S1837:S1840)</f>
        <v/>
      </c>
      <c r="X1842">
        <f>SUM(X1837:X1840)</f>
        <v/>
      </c>
      <c r="AC1842">
        <f>SUM(AC1837:AC1840)</f>
        <v/>
      </c>
      <c r="AH1842">
        <f>SUM(AH1837:AH1840)</f>
        <v/>
      </c>
      <c r="AM1842">
        <f>SUM(AM1837:AM1840)</f>
        <v/>
      </c>
      <c r="AR1842">
        <f>SUM(AR1837:AR1840)</f>
        <v/>
      </c>
      <c r="AV1842">
        <f>SUM(AV1837:AV1840)</f>
        <v/>
      </c>
    </row>
    <row r="1843">
      <c r="A1843" t="inlineStr">
        <is>
          <t>Sum check</t>
        </is>
      </c>
      <c r="F1843">
        <f>F1841-F1842</f>
        <v/>
      </c>
      <c r="G1843">
        <f>G1841-G1842</f>
        <v/>
      </c>
      <c r="H1843">
        <f>H1841-H1842</f>
        <v/>
      </c>
      <c r="I1843">
        <f>I1841-I1842</f>
        <v/>
      </c>
      <c r="N1843">
        <f>N1841-N1842</f>
        <v/>
      </c>
      <c r="S1843">
        <f>S1841-S1842</f>
        <v/>
      </c>
      <c r="X1843">
        <f>X1841-X1842</f>
        <v/>
      </c>
      <c r="AC1843">
        <f>AC1841-AC1842</f>
        <v/>
      </c>
      <c r="AH1843">
        <f>AH1841-AH1842</f>
        <v/>
      </c>
      <c r="AM1843">
        <f>AM1841-AM1842</f>
        <v/>
      </c>
      <c r="AR1843">
        <f>AR1841-AR1842</f>
        <v/>
      </c>
      <c r="AV1843">
        <f>AV1841-AV1842</f>
        <v/>
      </c>
    </row>
    <row r="1845">
      <c r="A1845" t="inlineStr">
        <is>
          <t>Interest expense ,net</t>
        </is>
      </c>
      <c r="C1845" t="inlineStr">
        <is>
          <t>Million</t>
        </is>
      </c>
      <c r="D1845" t="inlineStr">
        <is>
          <t>QQQQ</t>
        </is>
      </c>
      <c r="I1845" t="n">
        <v>-214</v>
      </c>
      <c r="J1845" t="n">
        <v>-856</v>
      </c>
      <c r="K1845" t="n">
        <v>-243</v>
      </c>
      <c r="L1845" t="n">
        <v>-214</v>
      </c>
      <c r="M1845" t="n">
        <v>-210</v>
      </c>
      <c r="N1845" t="n">
        <v>-220</v>
      </c>
      <c r="O1845" t="n">
        <v>-887</v>
      </c>
      <c r="P1845" t="n">
        <v>-210</v>
      </c>
      <c r="Q1845" t="n">
        <v>-223</v>
      </c>
      <c r="R1845" t="n">
        <v>-219</v>
      </c>
      <c r="S1845" t="n">
        <v>-229</v>
      </c>
      <c r="T1845" t="n">
        <v>-880</v>
      </c>
      <c r="U1845" t="n">
        <v>-239</v>
      </c>
      <c r="V1845" t="n">
        <v>-249</v>
      </c>
      <c r="W1845" t="n">
        <v>-250</v>
      </c>
      <c r="X1845" t="n">
        <v>-254</v>
      </c>
      <c r="Y1845" t="n">
        <v>-991</v>
      </c>
      <c r="Z1845" t="n">
        <v>-257</v>
      </c>
      <c r="AA1845" t="n">
        <v>-263</v>
      </c>
      <c r="AB1845" t="n">
        <v>-266</v>
      </c>
      <c r="AC1845" t="n">
        <v>-266</v>
      </c>
      <c r="AD1845" t="n">
        <v>-1053</v>
      </c>
      <c r="AE1845" t="n">
        <v>-265</v>
      </c>
      <c r="AF1845" t="n">
        <v>-266</v>
      </c>
      <c r="AG1845" t="n">
        <v>-265</v>
      </c>
      <c r="AH1845" t="n">
        <v>-261</v>
      </c>
      <c r="AI1845" t="n">
        <v>-1056</v>
      </c>
      <c r="AJ1845" t="n">
        <v>-271</v>
      </c>
      <c r="AK1845" t="n">
        <v>-275</v>
      </c>
      <c r="AL1845" t="n">
        <v>-284</v>
      </c>
      <c r="AM1845" t="n">
        <v>-265</v>
      </c>
      <c r="AN1845" t="n">
        <v>-1095</v>
      </c>
      <c r="AO1845" t="n">
        <v>-257</v>
      </c>
      <c r="AP1845" t="n">
        <v>-254</v>
      </c>
      <c r="AQ1845" t="n">
        <v>-340</v>
      </c>
      <c r="AR1845" t="n">
        <v>-376</v>
      </c>
      <c r="AS1845" t="n">
        <v>-1227</v>
      </c>
      <c r="AT1845" t="n">
        <v>-371</v>
      </c>
      <c r="AU1845" t="n">
        <v>-486</v>
      </c>
      <c r="AV1845" t="n">
        <v>-476</v>
      </c>
      <c r="AW1845" t="n">
        <v>-468</v>
      </c>
      <c r="AX1845" t="n">
        <v>-1800</v>
      </c>
      <c r="AY1845" t="n">
        <v>-463</v>
      </c>
      <c r="AZ1845" t="n">
        <v>-468</v>
      </c>
      <c r="BA1845" t="n">
        <v>-499</v>
      </c>
      <c r="BB1845" t="n">
        <v>-532</v>
      </c>
      <c r="BC1845" t="n">
        <v>-1962</v>
      </c>
      <c r="BD1845" t="n">
        <v>-540</v>
      </c>
      <c r="BE1845" t="n">
        <v>-548</v>
      </c>
      <c r="BF1845" t="n">
        <v>-537</v>
      </c>
    </row>
    <row r="1846">
      <c r="A1846" t="inlineStr">
        <is>
          <t>Other ,net</t>
        </is>
      </c>
      <c r="C1846" t="inlineStr">
        <is>
          <t>Million</t>
        </is>
      </c>
      <c r="D1846" t="inlineStr">
        <is>
          <t>QQQQ</t>
        </is>
      </c>
      <c r="I1846" t="n">
        <v>-11</v>
      </c>
      <c r="J1846" t="n">
        <v>-88</v>
      </c>
      <c r="K1846" t="n">
        <v>-1</v>
      </c>
      <c r="L1846" t="n">
        <v>11</v>
      </c>
      <c r="M1846" t="n">
        <v>-108</v>
      </c>
      <c r="N1846" t="n">
        <v>-82</v>
      </c>
      <c r="O1846" t="n">
        <v>-181</v>
      </c>
      <c r="P1846" t="n">
        <v>-73</v>
      </c>
      <c r="Q1846" t="n">
        <v>11</v>
      </c>
      <c r="R1846" t="n">
        <v>-81</v>
      </c>
      <c r="S1846" t="n">
        <v>-605</v>
      </c>
      <c r="T1846" t="n">
        <v>-747</v>
      </c>
      <c r="U1846" t="n">
        <v>8</v>
      </c>
      <c r="V1846" t="n">
        <v>-25</v>
      </c>
      <c r="W1846" t="n">
        <v>-8</v>
      </c>
      <c r="X1846" t="n">
        <v>-31</v>
      </c>
      <c r="Y1846" t="n">
        <v>-57</v>
      </c>
      <c r="Z1846" t="n">
        <v>0</v>
      </c>
      <c r="AA1846" t="n">
        <v>-5</v>
      </c>
      <c r="AB1846" t="n">
        <v>13</v>
      </c>
      <c r="AC1846" t="n">
        <v>-23</v>
      </c>
      <c r="AD1846" t="n">
        <v>-15</v>
      </c>
      <c r="AE1846" t="n">
        <v>82</v>
      </c>
      <c r="AF1846" t="n">
        <v>-23</v>
      </c>
      <c r="AG1846" t="n">
        <v>43</v>
      </c>
      <c r="AH1846" t="n">
        <v>65</v>
      </c>
      <c r="AI1846" t="n">
        <v>166</v>
      </c>
      <c r="AJ1846" t="n">
        <v>108</v>
      </c>
      <c r="AK1846" t="n">
        <v>-31</v>
      </c>
      <c r="AL1846" t="n">
        <v>-1</v>
      </c>
      <c r="AM1846" t="n">
        <v>83</v>
      </c>
      <c r="AN1846" t="n">
        <v>159</v>
      </c>
      <c r="AO1846" t="n">
        <v>-105</v>
      </c>
      <c r="AP1846" t="n">
        <v>71</v>
      </c>
      <c r="AQ1846" t="n">
        <v>111</v>
      </c>
      <c r="AR1846" t="n">
        <v>77</v>
      </c>
      <c r="AS1846" t="n">
        <v>154</v>
      </c>
      <c r="AT1846" t="n">
        <v>109</v>
      </c>
      <c r="AU1846" t="n">
        <v>49</v>
      </c>
      <c r="AV1846" t="n">
        <v>82</v>
      </c>
      <c r="AW1846" t="n">
        <v>52</v>
      </c>
      <c r="AX1846" t="n">
        <v>293</v>
      </c>
      <c r="AY1846" t="n">
        <v>92</v>
      </c>
      <c r="AZ1846" t="n">
        <v>25</v>
      </c>
      <c r="BA1846" t="n">
        <v>157</v>
      </c>
      <c r="BB1846" t="n">
        <v>50</v>
      </c>
      <c r="BC1846" t="n">
        <v>325</v>
      </c>
      <c r="BD1846" t="n">
        <v>-6</v>
      </c>
      <c r="BE1846" t="n">
        <v>-14</v>
      </c>
      <c r="BF1846" t="n">
        <v>-98</v>
      </c>
    </row>
    <row r="1847">
      <c r="A1847" t="inlineStr">
        <is>
          <t>Total non-operating income (expense) ,net</t>
        </is>
      </c>
      <c r="C1847" t="inlineStr">
        <is>
          <t>Million</t>
        </is>
      </c>
      <c r="D1847" t="inlineStr">
        <is>
          <t>QQQQ</t>
        </is>
      </c>
      <c r="I1847" t="n">
        <v>-219</v>
      </c>
      <c r="J1847" t="n">
        <v>-924</v>
      </c>
      <c r="K1847" t="n">
        <v>-237</v>
      </c>
      <c r="L1847" t="n">
        <v>-195</v>
      </c>
      <c r="M1847" t="n">
        <v>-311</v>
      </c>
      <c r="N1847" t="n">
        <v>-293</v>
      </c>
      <c r="O1847" t="n">
        <v>-1037</v>
      </c>
      <c r="P1847" t="n">
        <v>-273</v>
      </c>
      <c r="Q1847" t="n">
        <v>-202</v>
      </c>
      <c r="R1847" t="n">
        <v>-290</v>
      </c>
      <c r="S1847" t="n">
        <v>-824</v>
      </c>
      <c r="T1847" t="n">
        <v>-1588</v>
      </c>
      <c r="U1847" t="n">
        <v>-218</v>
      </c>
      <c r="V1847" t="n">
        <v>-258</v>
      </c>
      <c r="W1847" t="n">
        <v>-242</v>
      </c>
      <c r="X1847" t="n">
        <v>-267</v>
      </c>
      <c r="Y1847" t="n">
        <v>-985</v>
      </c>
      <c r="Z1847" t="n">
        <v>-236</v>
      </c>
      <c r="AA1847" t="n">
        <v>-244</v>
      </c>
      <c r="AB1847" t="n">
        <v>-228</v>
      </c>
      <c r="AC1847" t="n">
        <v>-265</v>
      </c>
      <c r="AD1847" t="n">
        <v>-974</v>
      </c>
      <c r="AE1847" t="n">
        <v>-158</v>
      </c>
      <c r="AF1847" t="n">
        <v>-259</v>
      </c>
      <c r="AG1847" t="n">
        <v>-193</v>
      </c>
      <c r="AH1847" t="n">
        <v>-162</v>
      </c>
      <c r="AI1847" t="n">
        <v>-772</v>
      </c>
      <c r="AJ1847" t="n">
        <v>-130</v>
      </c>
      <c r="AK1847" t="n">
        <v>-271</v>
      </c>
      <c r="AL1847" t="n">
        <v>-251</v>
      </c>
      <c r="AM1847" t="n">
        <v>-158</v>
      </c>
      <c r="AN1847" t="n">
        <v>-809</v>
      </c>
      <c r="AO1847" t="n">
        <v>-341</v>
      </c>
      <c r="AP1847" t="n">
        <v>-173</v>
      </c>
      <c r="AQ1847" t="n">
        <v>-224</v>
      </c>
      <c r="AR1847" t="n">
        <v>-294</v>
      </c>
      <c r="AS1847" t="n">
        <v>-1032</v>
      </c>
      <c r="AT1847" t="n">
        <v>-258</v>
      </c>
      <c r="AU1847" t="n">
        <v>-432</v>
      </c>
      <c r="AV1847" t="n">
        <v>-389</v>
      </c>
      <c r="AW1847" t="n">
        <v>-411</v>
      </c>
      <c r="AX1847" t="n">
        <v>-1489</v>
      </c>
      <c r="AY1847" t="n">
        <v>-363</v>
      </c>
      <c r="AZ1847" t="n">
        <v>-414</v>
      </c>
      <c r="BA1847" t="n">
        <v>-272</v>
      </c>
      <c r="BB1847" t="n">
        <v>-372</v>
      </c>
      <c r="BC1847" t="n">
        <v>-1421</v>
      </c>
      <c r="BD1847" t="n">
        <v>-421</v>
      </c>
      <c r="BE1847" t="n">
        <v>-400</v>
      </c>
      <c r="BF1847" t="n">
        <v>-467</v>
      </c>
    </row>
    <row r="1848">
      <c r="A1848" t="inlineStr">
        <is>
          <t>Total non-operating income (expense) ,net-c</t>
        </is>
      </c>
      <c r="I1848">
        <f>SUM(I1845:I1846)+SUM(I1836:I1840)</f>
        <v/>
      </c>
      <c r="J1848">
        <f>SUM(J1845:J1846)+SUM(J1836:J1840)</f>
        <v/>
      </c>
      <c r="K1848">
        <f>SUM(K1845:K1846)+SUM(K1836:K1840)</f>
        <v/>
      </c>
      <c r="L1848">
        <f>SUM(L1845:L1846)+SUM(L1836:L1840)</f>
        <v/>
      </c>
      <c r="M1848">
        <f>SUM(M1845:M1846)+SUM(M1836:M1840)</f>
        <v/>
      </c>
      <c r="N1848">
        <f>SUM(N1845:N1846)+SUM(N1836:N1840)</f>
        <v/>
      </c>
      <c r="O1848">
        <f>SUM(O1845:O1846)+SUM(O1836:O1840)</f>
        <v/>
      </c>
      <c r="P1848">
        <f>SUM(P1845:P1846)+SUM(P1836:P1840)</f>
        <v/>
      </c>
      <c r="Q1848">
        <f>SUM(Q1845:Q1846)+SUM(Q1836:Q1840)</f>
        <v/>
      </c>
      <c r="R1848">
        <f>SUM(R1845:R1846)+SUM(R1836:R1840)</f>
        <v/>
      </c>
      <c r="S1848">
        <f>SUM(S1845:S1846)+SUM(S1836:S1840)</f>
        <v/>
      </c>
      <c r="T1848">
        <f>SUM(T1845:T1846)+SUM(T1836:T1840)</f>
        <v/>
      </c>
      <c r="U1848">
        <f>SUM(U1845:U1846)+SUM(U1836:U1840)</f>
        <v/>
      </c>
      <c r="V1848">
        <f>SUM(V1845:V1846)+SUM(V1836:V1840)</f>
        <v/>
      </c>
      <c r="W1848">
        <f>SUM(W1845:W1846)+SUM(W1836:W1840)</f>
        <v/>
      </c>
      <c r="X1848">
        <f>SUM(X1845:X1846)+SUM(X1836:X1840)</f>
        <v/>
      </c>
      <c r="Y1848">
        <f>SUM(Y1845:Y1846)+SUM(Y1836:Y1840)</f>
        <v/>
      </c>
      <c r="Z1848">
        <f>SUM(Z1845:Z1846)+SUM(Z1836:Z1840)</f>
        <v/>
      </c>
      <c r="AA1848">
        <f>SUM(AA1845:AA1846)+SUM(AA1836:AA1840)</f>
        <v/>
      </c>
      <c r="AB1848">
        <f>SUM(AB1845:AB1846)+SUM(AB1836:AB1840)</f>
        <v/>
      </c>
      <c r="AC1848">
        <f>SUM(AC1845:AC1846)+SUM(AC1836:AC1840)</f>
        <v/>
      </c>
      <c r="AD1848">
        <f>SUM(AD1845:AD1846)+SUM(AD1836:AD1840)</f>
        <v/>
      </c>
      <c r="AE1848">
        <f>SUM(AE1845:AE1846)+SUM(AE1836:AE1840)</f>
        <v/>
      </c>
      <c r="AF1848">
        <f>SUM(AF1845:AF1846)+SUM(AF1836:AF1840)</f>
        <v/>
      </c>
      <c r="AG1848">
        <f>SUM(AG1845:AG1846)+SUM(AG1836:AG1840)</f>
        <v/>
      </c>
      <c r="AH1848">
        <f>SUM(AH1845:AH1846)+SUM(AH1836:AH1840)</f>
        <v/>
      </c>
      <c r="AI1848">
        <f>SUM(AI1845:AI1846)+SUM(AI1836:AI1840)</f>
        <v/>
      </c>
      <c r="AJ1848">
        <f>SUM(AJ1845:AJ1846)+SUM(AJ1836:AJ1840)</f>
        <v/>
      </c>
      <c r="AK1848">
        <f>SUM(AK1845:AK1846)+SUM(AK1836:AK1840)</f>
        <v/>
      </c>
      <c r="AL1848">
        <f>SUM(AL1845:AL1846)+SUM(AL1836:AL1840)</f>
        <v/>
      </c>
      <c r="AM1848">
        <f>SUM(AM1845:AM1846)+SUM(AM1836:AM1840)</f>
        <v/>
      </c>
      <c r="AN1848">
        <f>SUM(AN1845:AN1846)+SUM(AN1836:AN1840)</f>
        <v/>
      </c>
      <c r="AO1848">
        <f>SUM(AO1845:AO1846)+SUM(AO1836:AO1840)</f>
        <v/>
      </c>
      <c r="AP1848">
        <f>SUM(AP1845:AP1846)+SUM(AP1836:AP1840)</f>
        <v/>
      </c>
      <c r="AQ1848">
        <f>SUM(AQ1845:AQ1846)+SUM(AQ1836:AQ1840)</f>
        <v/>
      </c>
      <c r="AR1848">
        <f>SUM(AR1845:AR1846)+SUM(AR1836:AR1840)</f>
        <v/>
      </c>
      <c r="AS1848">
        <f>SUM(AS1845:AS1846)+SUM(AS1836:AS1840)</f>
        <v/>
      </c>
      <c r="AT1848">
        <f>SUM(AT1845:AT1846)+SUM(AT1836:AT1840)</f>
        <v/>
      </c>
      <c r="AU1848">
        <f>SUM(AU1845:AU1846)+SUM(AU1836:AU1840)</f>
        <v/>
      </c>
      <c r="AV1848">
        <f>SUM(AV1845:AV1846)+SUM(AV1836:AV1840)</f>
        <v/>
      </c>
      <c r="AW1848">
        <f>SUM(AW1845:AW1846)+SUM(AW1836:AW1840)</f>
        <v/>
      </c>
      <c r="AX1848">
        <f>SUM(AX1845:AX1846)+SUM(AX1836:AX1840)</f>
        <v/>
      </c>
      <c r="AY1848">
        <f>SUM(AY1845:AY1846)+SUM(AY1836:AY1840)</f>
        <v/>
      </c>
      <c r="AZ1848">
        <f>SUM(AZ1845:AZ1846)+SUM(AZ1836:AZ1840)</f>
        <v/>
      </c>
      <c r="BA1848">
        <f>SUM(BA1845:BA1846)+SUM(BA1836:BA1840)</f>
        <v/>
      </c>
      <c r="BB1848">
        <f>SUM(BB1845:BB1846)+SUM(BB1836:BB1840)</f>
        <v/>
      </c>
      <c r="BC1848">
        <f>SUM(BC1845:BC1846)+SUM(BC1836:BC1840)</f>
        <v/>
      </c>
      <c r="BD1848">
        <f>SUM(BD1845:BD1846)+SUM(BD1836:BD1840)</f>
        <v/>
      </c>
      <c r="BE1848">
        <f>SUM(BE1845:BE1846)+SUM(BE1836:BE1840)</f>
        <v/>
      </c>
      <c r="BF1848">
        <f>SUM(BF1845:BF1846)+SUM(BF1836:BF1840)</f>
        <v/>
      </c>
    </row>
    <row r="1849">
      <c r="A1849" t="inlineStr">
        <is>
          <t>Sum check</t>
        </is>
      </c>
      <c r="I1849">
        <f>I1847-I1848</f>
        <v/>
      </c>
      <c r="J1849">
        <f>J1847-J1848</f>
        <v/>
      </c>
      <c r="K1849">
        <f>K1847-K1848</f>
        <v/>
      </c>
      <c r="L1849">
        <f>L1847-L1848</f>
        <v/>
      </c>
      <c r="M1849">
        <f>M1847-M1848</f>
        <v/>
      </c>
      <c r="N1849">
        <f>N1847-N1848</f>
        <v/>
      </c>
      <c r="O1849">
        <f>O1847-O1848</f>
        <v/>
      </c>
      <c r="P1849">
        <f>P1847-P1848</f>
        <v/>
      </c>
      <c r="Q1849">
        <f>Q1847-Q1848</f>
        <v/>
      </c>
      <c r="R1849">
        <f>R1847-R1848</f>
        <v/>
      </c>
      <c r="S1849">
        <f>S1847-S1848</f>
        <v/>
      </c>
      <c r="T1849">
        <f>T1847-T1848</f>
        <v/>
      </c>
      <c r="U1849">
        <f>U1847-U1848</f>
        <v/>
      </c>
      <c r="V1849">
        <f>V1847-V1848</f>
        <v/>
      </c>
      <c r="W1849">
        <f>W1847-W1848</f>
        <v/>
      </c>
      <c r="X1849">
        <f>X1847-X1848</f>
        <v/>
      </c>
      <c r="Y1849">
        <f>Y1847-Y1848</f>
        <v/>
      </c>
      <c r="Z1849">
        <f>Z1847-Z1848</f>
        <v/>
      </c>
      <c r="AA1849">
        <f>AA1847-AA1848</f>
        <v/>
      </c>
      <c r="AB1849">
        <f>AB1847-AB1848</f>
        <v/>
      </c>
      <c r="AC1849">
        <f>AC1847-AC1848</f>
        <v/>
      </c>
      <c r="AD1849">
        <f>AD1847-AD1848</f>
        <v/>
      </c>
      <c r="AE1849">
        <f>AE1847-AE1848</f>
        <v/>
      </c>
      <c r="AF1849">
        <f>AF1847-AF1848</f>
        <v/>
      </c>
      <c r="AG1849">
        <f>AG1847-AG1848</f>
        <v/>
      </c>
      <c r="AH1849">
        <f>AH1847-AH1848</f>
        <v/>
      </c>
      <c r="AI1849">
        <f>AI1847-AI1848</f>
        <v/>
      </c>
      <c r="AJ1849">
        <f>AJ1847-AJ1848</f>
        <v/>
      </c>
      <c r="AK1849">
        <f>AK1847-AK1848</f>
        <v/>
      </c>
      <c r="AL1849">
        <f>AL1847-AL1848</f>
        <v/>
      </c>
      <c r="AM1849">
        <f>AM1847-AM1848</f>
        <v/>
      </c>
      <c r="AN1849">
        <f>AN1847-AN1848</f>
        <v/>
      </c>
      <c r="AO1849">
        <f>AO1847-AO1848</f>
        <v/>
      </c>
      <c r="AP1849">
        <f>AP1847-AP1848</f>
        <v/>
      </c>
      <c r="AQ1849">
        <f>AQ1847-AQ1848</f>
        <v/>
      </c>
      <c r="AR1849">
        <f>AR1847-AR1848</f>
        <v/>
      </c>
      <c r="AS1849">
        <f>AS1847-AS1848</f>
        <v/>
      </c>
      <c r="AT1849">
        <f>AT1847-AT1848</f>
        <v/>
      </c>
      <c r="AU1849">
        <f>AU1847-AU1848</f>
        <v/>
      </c>
      <c r="AV1849">
        <f>AV1847-AV1848</f>
        <v/>
      </c>
      <c r="AW1849">
        <f>AW1847-AW1848</f>
        <v/>
      </c>
      <c r="AX1849">
        <f>AX1847-AX1848</f>
        <v/>
      </c>
      <c r="AY1849">
        <f>AY1847-AY1848</f>
        <v/>
      </c>
      <c r="AZ1849">
        <f>AZ1847-AZ1848</f>
        <v/>
      </c>
      <c r="BA1849">
        <f>BA1847-BA1848</f>
        <v/>
      </c>
      <c r="BB1849">
        <f>BB1847-BB1848</f>
        <v/>
      </c>
      <c r="BC1849">
        <f>BC1847-BC1848</f>
        <v/>
      </c>
      <c r="BD1849">
        <f>BD1847-BD1848</f>
        <v/>
      </c>
      <c r="BE1849">
        <f>BE1847-BE1848</f>
        <v/>
      </c>
      <c r="BF1849">
        <f>BF1847-BF1848</f>
        <v/>
      </c>
    </row>
    <row r="1851">
      <c r="A1851" t="inlineStr">
        <is>
          <t>Income (loss) before reorganization items ,net</t>
        </is>
      </c>
      <c r="C1851" t="inlineStr">
        <is>
          <t>Million</t>
        </is>
      </c>
      <c r="D1851" t="inlineStr">
        <is>
          <t>QQQQ</t>
        </is>
      </c>
      <c r="F1851" t="n">
        <v>-203</v>
      </c>
      <c r="G1851" t="n">
        <v>344</v>
      </c>
      <c r="H1851" t="n">
        <v>440</v>
      </c>
      <c r="I1851" t="n">
        <v>-104</v>
      </c>
      <c r="J1851" t="n">
        <v>475</v>
      </c>
      <c r="K1851" t="n">
        <v>493</v>
      </c>
      <c r="L1851" t="n">
        <v>1204</v>
      </c>
      <c r="M1851" t="n">
        <v>949</v>
      </c>
      <c r="N1851" t="n">
        <v>567</v>
      </c>
      <c r="O1851" t="n">
        <v>3212</v>
      </c>
    </row>
    <row r="1852">
      <c r="A1852" t="inlineStr">
        <is>
          <t>Income (loss) before reorganization items ,net-c</t>
        </is>
      </c>
      <c r="F1852">
        <f>F1832+SUM(F1837:F1840)+SUM(F1845:F1846)</f>
        <v/>
      </c>
      <c r="G1852">
        <f>G1832+SUM(G1837:G1840)+SUM(G1845:G1846)</f>
        <v/>
      </c>
      <c r="H1852">
        <f>H1832+SUM(H1837:H1840)+SUM(H1845:H1846)</f>
        <v/>
      </c>
      <c r="I1852">
        <f>I1832+SUM(I1837:I1840)+SUM(I1845:I1846)</f>
        <v/>
      </c>
      <c r="J1852">
        <f>J1832+SUM(J1837:J1840)+SUM(J1845:J1846)</f>
        <v/>
      </c>
      <c r="K1852">
        <f>K1832+SUM(K1837:K1840)+SUM(K1845:K1846)</f>
        <v/>
      </c>
      <c r="L1852">
        <f>L1832+SUM(L1837:L1840)+SUM(L1845:L1846)</f>
        <v/>
      </c>
      <c r="M1852">
        <f>M1832+SUM(M1837:M1840)+SUM(M1845:M1846)</f>
        <v/>
      </c>
      <c r="N1852">
        <f>N1832+SUM(N1837:N1840)+SUM(N1845:N1846)</f>
        <v/>
      </c>
      <c r="O1852">
        <f>O1832+SUM(O1837:O1840)+SUM(O1845:O1846)</f>
        <v/>
      </c>
      <c r="S1852">
        <f>S1832+SUM(S1837:S1840)+SUM(S1845:S1846)</f>
        <v/>
      </c>
      <c r="X1852">
        <f>X1832+SUM(X1837:X1840)+SUM(X1845:X1846)</f>
        <v/>
      </c>
      <c r="AC1852">
        <f>AC1832+SUM(AC1837:AC1840)+SUM(AC1845:AC1846)</f>
        <v/>
      </c>
      <c r="AH1852">
        <f>AH1832+SUM(AH1837:AH1840)+SUM(AH1845:AH1846)</f>
        <v/>
      </c>
      <c r="AM1852">
        <f>AM1832+SUM(AM1837:AM1840)+SUM(AM1845:AM1846)</f>
        <v/>
      </c>
      <c r="AR1852">
        <f>AR1832+SUM(AR1837:AR1840)+SUM(AR1845:AR1846)</f>
        <v/>
      </c>
      <c r="AV1852">
        <f>AV1832+SUM(AV1837:AV1840)+SUM(AV1845:AV1846)</f>
        <v/>
      </c>
    </row>
    <row r="1853">
      <c r="A1853" t="inlineStr">
        <is>
          <t>Sum check</t>
        </is>
      </c>
      <c r="F1853">
        <f>F1851-F1852</f>
        <v/>
      </c>
      <c r="G1853">
        <f>G1851-G1852</f>
        <v/>
      </c>
      <c r="H1853">
        <f>H1851-H1852</f>
        <v/>
      </c>
      <c r="I1853">
        <f>I1851-I1852</f>
        <v/>
      </c>
      <c r="J1853">
        <f>J1851-J1852</f>
        <v/>
      </c>
      <c r="K1853">
        <f>K1851-K1852</f>
        <v/>
      </c>
      <c r="L1853">
        <f>L1851-L1852</f>
        <v/>
      </c>
      <c r="M1853">
        <f>M1851-M1852</f>
        <v/>
      </c>
      <c r="N1853">
        <f>N1851-N1852</f>
        <v/>
      </c>
      <c r="O1853">
        <f>O1851-O1852</f>
        <v/>
      </c>
      <c r="S1853">
        <f>S1851-S1852</f>
        <v/>
      </c>
      <c r="X1853">
        <f>X1851-X1852</f>
        <v/>
      </c>
      <c r="AC1853">
        <f>AC1851-AC1852</f>
        <v/>
      </c>
      <c r="AH1853">
        <f>AH1851-AH1852</f>
        <v/>
      </c>
      <c r="AM1853">
        <f>AM1851-AM1852</f>
        <v/>
      </c>
      <c r="AR1853">
        <f>AR1851-AR1852</f>
        <v/>
      </c>
      <c r="AV1853">
        <f>AV1851-AV1852</f>
        <v/>
      </c>
    </row>
    <row r="1855">
      <c r="A1855" t="inlineStr">
        <is>
          <t>Reorganization items ,net</t>
        </is>
      </c>
      <c r="C1855" t="inlineStr">
        <is>
          <t>Million</t>
        </is>
      </c>
      <c r="D1855" t="inlineStr">
        <is>
          <t>QQQQ</t>
        </is>
      </c>
      <c r="F1855" t="n">
        <v>-160</v>
      </c>
      <c r="G1855" t="n">
        <v>-124</v>
      </c>
      <c r="H1855" t="n">
        <v>-151</v>
      </c>
      <c r="I1855" t="n">
        <v>-2220</v>
      </c>
      <c r="J1855" t="n">
        <v>-2655</v>
      </c>
    </row>
    <row r="1856">
      <c r="A1856" t="inlineStr">
        <is>
          <t>Income (loss) before income taxes</t>
        </is>
      </c>
      <c r="C1856" t="inlineStr">
        <is>
          <t>Million</t>
        </is>
      </c>
      <c r="D1856" t="inlineStr">
        <is>
          <t>QQQQ</t>
        </is>
      </c>
      <c r="F1856" t="n">
        <v>-363</v>
      </c>
      <c r="G1856" t="n">
        <v>220</v>
      </c>
      <c r="H1856" t="n">
        <v>289</v>
      </c>
      <c r="I1856" t="n">
        <v>-2324</v>
      </c>
      <c r="J1856" t="n">
        <v>-2180</v>
      </c>
      <c r="K1856" t="n">
        <v>493</v>
      </c>
      <c r="L1856" t="n">
        <v>1204</v>
      </c>
      <c r="M1856" t="n">
        <v>949</v>
      </c>
      <c r="N1856" t="n">
        <v>567</v>
      </c>
      <c r="O1856" t="n">
        <v>3212</v>
      </c>
      <c r="P1856" t="n">
        <v>943</v>
      </c>
      <c r="Q1856" t="n">
        <v>1719</v>
      </c>
      <c r="R1856" t="n">
        <v>1709</v>
      </c>
      <c r="S1856" t="n">
        <v>244</v>
      </c>
      <c r="T1856" t="n">
        <v>4616</v>
      </c>
      <c r="U1856" t="n">
        <v>1117</v>
      </c>
      <c r="V1856" t="n">
        <v>1493</v>
      </c>
      <c r="W1856" t="n">
        <v>1189</v>
      </c>
      <c r="X1856" t="n">
        <v>500</v>
      </c>
      <c r="Y1856" t="n">
        <v>4299</v>
      </c>
      <c r="Z1856" t="n">
        <v>365</v>
      </c>
      <c r="AA1856" t="n">
        <v>1291</v>
      </c>
      <c r="AB1856" t="n">
        <v>1004</v>
      </c>
      <c r="AC1856" t="n">
        <v>425</v>
      </c>
      <c r="AD1856" t="n">
        <v>3084</v>
      </c>
      <c r="AE1856" t="n">
        <v>273</v>
      </c>
      <c r="AF1856" t="n">
        <v>769</v>
      </c>
      <c r="AG1856" t="n">
        <v>456</v>
      </c>
      <c r="AH1856" t="n">
        <v>387</v>
      </c>
      <c r="AI1856" t="n">
        <v>1884</v>
      </c>
      <c r="AJ1856" t="n">
        <v>245</v>
      </c>
      <c r="AK1856" t="n">
        <v>882</v>
      </c>
      <c r="AL1856" t="n">
        <v>557</v>
      </c>
      <c r="AM1856" t="n">
        <v>571</v>
      </c>
      <c r="AN1856" t="n">
        <v>2256</v>
      </c>
      <c r="AO1856" t="n">
        <v>-2890</v>
      </c>
      <c r="AP1856" t="n">
        <v>-2659</v>
      </c>
      <c r="AQ1856" t="n">
        <v>-3095</v>
      </c>
      <c r="AR1856" t="n">
        <v>-2809</v>
      </c>
      <c r="AS1856" t="n">
        <v>-11453</v>
      </c>
      <c r="AT1856" t="n">
        <v>-1573</v>
      </c>
      <c r="AU1856" t="n">
        <v>9</v>
      </c>
      <c r="AV1856" t="n">
        <v>206</v>
      </c>
      <c r="AW1856" t="n">
        <v>-1191</v>
      </c>
      <c r="AX1856" t="n">
        <v>-2548</v>
      </c>
      <c r="AY1856" t="n">
        <v>-2086</v>
      </c>
      <c r="AZ1856" t="n">
        <v>603</v>
      </c>
      <c r="BA1856" t="n">
        <v>658</v>
      </c>
      <c r="BB1856" t="n">
        <v>1011</v>
      </c>
      <c r="BC1856" t="n">
        <v>186</v>
      </c>
      <c r="BD1856" t="n">
        <v>17</v>
      </c>
      <c r="BE1856" t="n">
        <v>1763</v>
      </c>
      <c r="BF1856" t="n">
        <v>-690</v>
      </c>
    </row>
    <row r="1857">
      <c r="A1857" t="inlineStr">
        <is>
          <t>Income (loss) before income taxes-c</t>
        </is>
      </c>
      <c r="F1857">
        <f>SUM(F1837:F1840)+SUM(F1845:F1846)+F1855+F1832</f>
        <v/>
      </c>
      <c r="G1857">
        <f>SUM(G1837:G1840)+SUM(G1845:G1846)+G1855+G1832</f>
        <v/>
      </c>
      <c r="H1857">
        <f>SUM(H1837:H1840)+SUM(H1845:H1846)+H1855+H1832</f>
        <v/>
      </c>
      <c r="I1857">
        <f>SUM(I1837:I1840)+SUM(I1845:I1846)+I1855+I1832</f>
        <v/>
      </c>
      <c r="J1857">
        <f>SUM(J1837:J1840)+SUM(J1845:J1846)+J1855+J1832</f>
        <v/>
      </c>
      <c r="K1857">
        <f>SUM(K1837:K1840)+SUM(K1845:K1846)+K1855+K1832</f>
        <v/>
      </c>
      <c r="L1857">
        <f>SUM(L1837:L1840)+SUM(L1845:L1846)+L1855+L1832</f>
        <v/>
      </c>
      <c r="M1857">
        <f>SUM(M1837:M1840)+SUM(M1845:M1846)+M1855+M1832</f>
        <v/>
      </c>
      <c r="N1857">
        <f>SUM(N1837:N1840)+SUM(N1845:N1846)+N1855+N1832</f>
        <v/>
      </c>
      <c r="O1857">
        <f>SUM(O1837:O1840)+SUM(O1845:O1846)+O1855+O1832</f>
        <v/>
      </c>
      <c r="P1857">
        <f>SUM(P1837:P1840)+SUM(P1845:P1846)+P1855+P1832</f>
        <v/>
      </c>
      <c r="Q1857">
        <f>SUM(Q1837:Q1840)+SUM(Q1845:Q1846)+Q1855+Q1832</f>
        <v/>
      </c>
      <c r="R1857">
        <f>SUM(R1837:R1840)+SUM(R1845:R1846)+R1855+R1832</f>
        <v/>
      </c>
      <c r="S1857">
        <f>SUM(S1837:S1840)+SUM(S1845:S1846)+S1855+S1832</f>
        <v/>
      </c>
      <c r="T1857">
        <f>SUM(T1837:T1840)+SUM(T1845:T1846)+T1855+T1832</f>
        <v/>
      </c>
      <c r="U1857">
        <f>SUM(U1837:U1840)+SUM(U1845:U1846)+U1855+U1832</f>
        <v/>
      </c>
      <c r="V1857">
        <f>SUM(V1837:V1840)+SUM(V1845:V1846)+V1855+V1832</f>
        <v/>
      </c>
      <c r="W1857">
        <f>SUM(W1837:W1840)+SUM(W1845:W1846)+W1855+W1832</f>
        <v/>
      </c>
      <c r="X1857">
        <f>SUM(X1837:X1840)+SUM(X1845:X1846)+X1855+X1832</f>
        <v/>
      </c>
      <c r="Y1857">
        <f>SUM(Y1837:Y1840)+SUM(Y1845:Y1846)+Y1855+Y1832</f>
        <v/>
      </c>
      <c r="Z1857">
        <f>SUM(Z1837:Z1840)+SUM(Z1845:Z1846)+Z1855+Z1832</f>
        <v/>
      </c>
      <c r="AA1857">
        <f>SUM(AA1837:AA1840)+SUM(AA1845:AA1846)+AA1855+AA1832</f>
        <v/>
      </c>
      <c r="AB1857">
        <f>SUM(AB1837:AB1840)+SUM(AB1845:AB1846)+AB1855+AB1832</f>
        <v/>
      </c>
      <c r="AC1857">
        <f>SUM(AC1837:AC1840)+SUM(AC1845:AC1846)+AC1855+AC1832</f>
        <v/>
      </c>
      <c r="AD1857">
        <f>SUM(AD1837:AD1840)+SUM(AD1845:AD1846)+AD1855+AD1832</f>
        <v/>
      </c>
      <c r="AE1857">
        <f>SUM(AE1837:AE1840)+SUM(AE1845:AE1846)+AE1855+AE1832</f>
        <v/>
      </c>
      <c r="AF1857">
        <f>SUM(AF1837:AF1840)+SUM(AF1845:AF1846)+AF1855+AF1832</f>
        <v/>
      </c>
      <c r="AG1857">
        <f>SUM(AG1837:AG1840)+SUM(AG1845:AG1846)+AG1855+AG1832</f>
        <v/>
      </c>
      <c r="AH1857">
        <f>SUM(AH1837:AH1840)+SUM(AH1845:AH1846)+AH1855+AH1832</f>
        <v/>
      </c>
      <c r="AI1857">
        <f>SUM(AI1837:AI1840)+SUM(AI1845:AI1846)+AI1855+AI1832</f>
        <v/>
      </c>
      <c r="AJ1857">
        <f>SUM(AJ1837:AJ1840)+SUM(AJ1845:AJ1846)+AJ1855+AJ1832</f>
        <v/>
      </c>
      <c r="AK1857">
        <f>SUM(AK1837:AK1840)+SUM(AK1845:AK1846)+AK1855+AK1832</f>
        <v/>
      </c>
      <c r="AL1857">
        <f>SUM(AL1837:AL1840)+SUM(AL1845:AL1846)+AL1855+AL1832</f>
        <v/>
      </c>
      <c r="AM1857">
        <f>SUM(AM1837:AM1840)+SUM(AM1845:AM1846)+AM1855+AM1832</f>
        <v/>
      </c>
      <c r="AN1857">
        <f>SUM(AN1837:AN1840)+SUM(AN1845:AN1846)+AN1855+AN1832</f>
        <v/>
      </c>
      <c r="AO1857">
        <f>SUM(AO1837:AO1840)+SUM(AO1845:AO1846)+AO1855+AO1832</f>
        <v/>
      </c>
      <c r="AP1857">
        <f>SUM(AP1837:AP1840)+SUM(AP1845:AP1846)+AP1855+AP1832</f>
        <v/>
      </c>
      <c r="AQ1857">
        <f>SUM(AQ1837:AQ1840)+SUM(AQ1845:AQ1846)+AQ1855+AQ1832</f>
        <v/>
      </c>
      <c r="AR1857">
        <f>SUM(AR1837:AR1840)+SUM(AR1845:AR1846)+AR1855+AR1832</f>
        <v/>
      </c>
      <c r="AS1857">
        <f>SUM(AS1837:AS1840)+SUM(AS1845:AS1846)+AS1855+AS1832</f>
        <v/>
      </c>
      <c r="AT1857">
        <f>SUM(AT1837:AT1840)+SUM(AT1845:AT1846)+AT1855+AT1832</f>
        <v/>
      </c>
      <c r="AU1857">
        <f>SUM(AU1837:AU1840)+SUM(AU1845:AU1846)+AU1855+AU1832</f>
        <v/>
      </c>
      <c r="AV1857">
        <f>SUM(AV1837:AV1840)+SUM(AV1845:AV1846)+AV1855+AV1832</f>
        <v/>
      </c>
      <c r="AW1857">
        <f>SUM(AW1837:AW1840)+SUM(AW1845:AW1846)+AW1855+AW1832</f>
        <v/>
      </c>
      <c r="AX1857">
        <f>SUM(AX1837:AX1840)+SUM(AX1845:AX1846)+AX1855+AX1832</f>
        <v/>
      </c>
      <c r="AY1857">
        <f>SUM(AY1837:AY1840)+SUM(AY1845:AY1846)+AY1855+AY1832</f>
        <v/>
      </c>
      <c r="AZ1857">
        <f>SUM(AZ1837:AZ1840)+SUM(AZ1845:AZ1846)+AZ1855+AZ1832</f>
        <v/>
      </c>
      <c r="BA1857">
        <f>SUM(BA1837:BA1840)+SUM(BA1845:BA1846)+BA1855+BA1832</f>
        <v/>
      </c>
      <c r="BB1857">
        <f>SUM(BB1837:BB1840)+SUM(BB1845:BB1846)+BB1855+BB1832</f>
        <v/>
      </c>
      <c r="BC1857">
        <f>SUM(BC1837:BC1840)+SUM(BC1845:BC1846)+BC1855+BC1832</f>
        <v/>
      </c>
      <c r="BD1857">
        <f>SUM(BD1837:BD1840)+SUM(BD1845:BD1846)+BD1855+BD1832</f>
        <v/>
      </c>
      <c r="BE1857">
        <f>SUM(BE1837:BE1840)+SUM(BE1845:BE1846)+BE1855+BE1832</f>
        <v/>
      </c>
      <c r="BF1857">
        <f>SUM(BF1837:BF1840)+SUM(BF1845:BF1846)+BF1855+BF1832</f>
        <v/>
      </c>
    </row>
    <row r="1858">
      <c r="A1858" t="inlineStr">
        <is>
          <t>Sum check</t>
        </is>
      </c>
      <c r="F1858">
        <f>F1856-F1857</f>
        <v/>
      </c>
      <c r="G1858">
        <f>G1856-G1857</f>
        <v/>
      </c>
      <c r="H1858">
        <f>H1856-H1857</f>
        <v/>
      </c>
      <c r="I1858">
        <f>I1856-I1857</f>
        <v/>
      </c>
      <c r="J1858">
        <f>J1856-J1857</f>
        <v/>
      </c>
      <c r="K1858">
        <f>K1856-K1857</f>
        <v/>
      </c>
      <c r="L1858">
        <f>L1856-L1857</f>
        <v/>
      </c>
      <c r="M1858">
        <f>M1856-M1857</f>
        <v/>
      </c>
      <c r="N1858">
        <f>N1856-N1857</f>
        <v/>
      </c>
      <c r="O1858">
        <f>O1856-O1857</f>
        <v/>
      </c>
      <c r="P1858">
        <f>P1856-P1857</f>
        <v/>
      </c>
      <c r="Q1858">
        <f>Q1856-Q1857</f>
        <v/>
      </c>
      <c r="R1858">
        <f>R1856-R1857</f>
        <v/>
      </c>
      <c r="S1858">
        <f>S1856-S1857</f>
        <v/>
      </c>
      <c r="T1858">
        <f>T1856-T1857</f>
        <v/>
      </c>
      <c r="U1858">
        <f>U1856-U1857</f>
        <v/>
      </c>
      <c r="V1858">
        <f>V1856-V1857</f>
        <v/>
      </c>
      <c r="W1858">
        <f>W1856-W1857</f>
        <v/>
      </c>
      <c r="X1858">
        <f>X1856-X1857</f>
        <v/>
      </c>
      <c r="Y1858">
        <f>Y1856-Y1857</f>
        <v/>
      </c>
      <c r="Z1858">
        <f>Z1856-Z1857</f>
        <v/>
      </c>
      <c r="AA1858">
        <f>AA1856-AA1857</f>
        <v/>
      </c>
      <c r="AB1858">
        <f>AB1856-AB1857</f>
        <v/>
      </c>
      <c r="AC1858">
        <f>AC1856-AC1857</f>
        <v/>
      </c>
      <c r="AD1858">
        <f>AD1856-AD1857</f>
        <v/>
      </c>
      <c r="AE1858">
        <f>AE1856-AE1857</f>
        <v/>
      </c>
      <c r="AF1858">
        <f>AF1856-AF1857</f>
        <v/>
      </c>
      <c r="AG1858">
        <f>AG1856-AG1857</f>
        <v/>
      </c>
      <c r="AH1858">
        <f>AH1856-AH1857</f>
        <v/>
      </c>
      <c r="AI1858">
        <f>AI1856-AI1857</f>
        <v/>
      </c>
      <c r="AJ1858">
        <f>AJ1856-AJ1857</f>
        <v/>
      </c>
      <c r="AK1858">
        <f>AK1856-AK1857</f>
        <v/>
      </c>
      <c r="AL1858">
        <f>AL1856-AL1857</f>
        <v/>
      </c>
      <c r="AM1858">
        <f>AM1856-AM1857</f>
        <v/>
      </c>
      <c r="AN1858">
        <f>AN1856-AN1857</f>
        <v/>
      </c>
      <c r="AO1858">
        <f>AO1856-AO1857</f>
        <v/>
      </c>
      <c r="AP1858">
        <f>AP1856-AP1857</f>
        <v/>
      </c>
      <c r="AQ1858">
        <f>AQ1856-AQ1857</f>
        <v/>
      </c>
      <c r="AR1858">
        <f>AR1856-AR1857</f>
        <v/>
      </c>
      <c r="AS1858">
        <f>AS1856-AS1857</f>
        <v/>
      </c>
      <c r="AT1858">
        <f>AT1856-AT1857</f>
        <v/>
      </c>
      <c r="AU1858">
        <f>AU1856-AU1857</f>
        <v/>
      </c>
      <c r="AV1858">
        <f>AV1856-AV1857</f>
        <v/>
      </c>
      <c r="AW1858">
        <f>AW1856-AW1857</f>
        <v/>
      </c>
      <c r="AX1858">
        <f>AX1856-AX1857</f>
        <v/>
      </c>
      <c r="AY1858">
        <f>AY1856-AY1857</f>
        <v/>
      </c>
      <c r="AZ1858">
        <f>AZ1856-AZ1857</f>
        <v/>
      </c>
      <c r="BA1858">
        <f>BA1856-BA1857</f>
        <v/>
      </c>
      <c r="BB1858">
        <f>BB1856-BB1857</f>
        <v/>
      </c>
      <c r="BC1858">
        <f>BC1856-BC1857</f>
        <v/>
      </c>
      <c r="BD1858">
        <f>BD1856-BD1857</f>
        <v/>
      </c>
      <c r="BE1858">
        <f>BE1856-BE1857</f>
        <v/>
      </c>
      <c r="BF1858">
        <f>BF1856-BF1857</f>
        <v/>
      </c>
    </row>
    <row r="1860">
      <c r="A1860" t="inlineStr">
        <is>
          <t>Income tax benefit</t>
        </is>
      </c>
      <c r="C1860" t="inlineStr">
        <is>
          <t>Million</t>
        </is>
      </c>
      <c r="D1860" t="inlineStr">
        <is>
          <t>QQQQ</t>
        </is>
      </c>
      <c r="F1860" t="n">
        <v>-22</v>
      </c>
      <c r="I1860" t="n">
        <v>-324</v>
      </c>
      <c r="J1860" t="n">
        <v>-346</v>
      </c>
      <c r="K1860" t="n">
        <v>13</v>
      </c>
      <c r="L1860" t="n">
        <v>340</v>
      </c>
      <c r="M1860" t="n">
        <v>7</v>
      </c>
      <c r="N1860" t="n">
        <v>-30</v>
      </c>
      <c r="O1860" t="n">
        <v>330</v>
      </c>
      <c r="P1860" t="n">
        <v>11</v>
      </c>
      <c r="Q1860" t="n">
        <v>15</v>
      </c>
      <c r="R1860" t="n">
        <v>16</v>
      </c>
      <c r="S1860" t="n">
        <v>-3037</v>
      </c>
      <c r="T1860" t="n">
        <v>-2994</v>
      </c>
      <c r="U1860" t="n">
        <v>417</v>
      </c>
      <c r="V1860" t="n">
        <v>543</v>
      </c>
      <c r="W1860" t="n">
        <v>452</v>
      </c>
      <c r="X1860" t="n">
        <v>211</v>
      </c>
      <c r="Y1860" t="n">
        <v>1623</v>
      </c>
      <c r="Z1860" t="n">
        <v>131</v>
      </c>
      <c r="AA1860" t="n">
        <v>488</v>
      </c>
      <c r="AB1860" t="n">
        <v>380</v>
      </c>
      <c r="AC1860" t="n">
        <v>167</v>
      </c>
      <c r="AD1860" t="n">
        <v>1165</v>
      </c>
      <c r="AE1860" t="n">
        <v>87</v>
      </c>
      <c r="AF1860" t="n">
        <v>203</v>
      </c>
      <c r="AG1860" t="n">
        <v>115</v>
      </c>
      <c r="AH1860" t="n">
        <v>68</v>
      </c>
      <c r="AI1860" t="n">
        <v>472</v>
      </c>
      <c r="AJ1860" t="n">
        <v>60</v>
      </c>
      <c r="AK1860" t="n">
        <v>220</v>
      </c>
      <c r="AL1860" t="n">
        <v>132</v>
      </c>
      <c r="AM1860" t="n">
        <v>157</v>
      </c>
      <c r="AN1860" t="n">
        <v>570</v>
      </c>
      <c r="AO1860" t="n">
        <v>-649</v>
      </c>
      <c r="AP1860" t="n">
        <v>-592</v>
      </c>
      <c r="AQ1860" t="n">
        <v>-696</v>
      </c>
      <c r="AR1860" t="n">
        <v>-631</v>
      </c>
      <c r="AS1860" t="n">
        <v>-2568</v>
      </c>
      <c r="AT1860" t="n">
        <v>-323</v>
      </c>
      <c r="AU1860" t="n">
        <v>-10</v>
      </c>
      <c r="AV1860" t="n">
        <v>37</v>
      </c>
      <c r="AW1860" t="n">
        <v>-260</v>
      </c>
      <c r="AX1860" t="n">
        <v>-555</v>
      </c>
      <c r="AY1860" t="n">
        <v>-451</v>
      </c>
      <c r="AZ1860" t="n">
        <v>127</v>
      </c>
      <c r="BA1860" t="n">
        <v>175</v>
      </c>
      <c r="BB1860" t="n">
        <v>208</v>
      </c>
      <c r="BC1860" t="n">
        <v>59</v>
      </c>
      <c r="BD1860" t="n">
        <v>7</v>
      </c>
      <c r="BE1860" t="n">
        <v>425</v>
      </c>
      <c r="BF1860" t="n">
        <v>-145</v>
      </c>
    </row>
    <row r="1861">
      <c r="A1861" t="inlineStr">
        <is>
          <t>Net earnings (loss)</t>
        </is>
      </c>
      <c r="C1861" t="inlineStr">
        <is>
          <t>Million</t>
        </is>
      </c>
      <c r="D1861" t="inlineStr">
        <is>
          <t>QQQQ</t>
        </is>
      </c>
      <c r="F1861" t="n">
        <v>-341</v>
      </c>
      <c r="G1861" t="n">
        <v>220</v>
      </c>
      <c r="H1861" t="n">
        <v>289</v>
      </c>
      <c r="I1861" t="n">
        <v>-2000</v>
      </c>
      <c r="J1861" t="n">
        <v>-1834</v>
      </c>
      <c r="K1861" t="n">
        <v>480</v>
      </c>
      <c r="L1861" t="n">
        <v>864</v>
      </c>
      <c r="M1861" t="n">
        <v>942</v>
      </c>
      <c r="N1861" t="n">
        <v>597</v>
      </c>
      <c r="O1861" t="n">
        <v>2882</v>
      </c>
      <c r="P1861" t="n">
        <v>932</v>
      </c>
      <c r="Q1861" t="n">
        <v>1704</v>
      </c>
      <c r="R1861" t="n">
        <v>1693</v>
      </c>
      <c r="S1861" t="n">
        <v>3281</v>
      </c>
      <c r="T1861" t="n">
        <v>7610</v>
      </c>
      <c r="U1861" t="n">
        <v>700</v>
      </c>
      <c r="V1861" t="n">
        <v>950</v>
      </c>
      <c r="W1861" t="n">
        <v>737</v>
      </c>
      <c r="X1861" t="n">
        <v>289</v>
      </c>
      <c r="Y1861" t="n">
        <v>2676</v>
      </c>
      <c r="Z1861" t="n">
        <v>234</v>
      </c>
      <c r="AA1861" t="n">
        <v>803</v>
      </c>
      <c r="AB1861" t="n">
        <v>624</v>
      </c>
      <c r="AC1861" t="n">
        <v>258</v>
      </c>
      <c r="AD1861" t="n">
        <v>1919</v>
      </c>
      <c r="AE1861" t="n">
        <v>186</v>
      </c>
      <c r="AF1861" t="n">
        <v>566</v>
      </c>
      <c r="AG1861" t="n">
        <v>341</v>
      </c>
      <c r="AH1861" t="n">
        <v>319</v>
      </c>
      <c r="AI1861" t="n">
        <v>1412</v>
      </c>
      <c r="AJ1861" t="n">
        <v>185</v>
      </c>
      <c r="AK1861" t="n">
        <v>662</v>
      </c>
      <c r="AL1861" t="n">
        <v>425</v>
      </c>
      <c r="AM1861" t="n">
        <v>414</v>
      </c>
      <c r="AN1861" t="n">
        <v>1686</v>
      </c>
      <c r="AO1861" t="n">
        <v>-2241</v>
      </c>
      <c r="AP1861" t="n">
        <v>-2067</v>
      </c>
      <c r="AQ1861" t="n">
        <v>-2399</v>
      </c>
      <c r="AR1861" t="n">
        <v>-2178</v>
      </c>
      <c r="AS1861" t="n">
        <v>-8885</v>
      </c>
      <c r="AT1861" t="n">
        <v>-1250</v>
      </c>
      <c r="AU1861" t="n">
        <v>19</v>
      </c>
      <c r="AV1861" t="n">
        <v>169</v>
      </c>
      <c r="AW1861" t="n">
        <v>-931</v>
      </c>
      <c r="AX1861" t="n">
        <v>-1993</v>
      </c>
      <c r="AY1861" t="n">
        <v>-1635</v>
      </c>
      <c r="AZ1861" t="n">
        <v>476</v>
      </c>
      <c r="BA1861" t="n">
        <v>483</v>
      </c>
      <c r="BB1861" t="n">
        <v>803</v>
      </c>
      <c r="BC1861" t="n">
        <v>127</v>
      </c>
      <c r="BD1861" t="n">
        <v>10</v>
      </c>
      <c r="BE1861" t="n">
        <v>1338</v>
      </c>
      <c r="BF1861" t="n">
        <v>-545</v>
      </c>
    </row>
    <row r="1862">
      <c r="A1862" t="inlineStr">
        <is>
          <t>Net earnings (loss)-c</t>
        </is>
      </c>
      <c r="F1862">
        <f>F1856-F1860</f>
        <v/>
      </c>
      <c r="G1862">
        <f>G1856-G1860</f>
        <v/>
      </c>
      <c r="H1862">
        <f>H1856-H1860</f>
        <v/>
      </c>
      <c r="I1862">
        <f>I1856-I1860</f>
        <v/>
      </c>
      <c r="J1862">
        <f>J1856-J1860</f>
        <v/>
      </c>
      <c r="K1862">
        <f>K1856-K1860</f>
        <v/>
      </c>
      <c r="L1862">
        <f>L1856-L1860</f>
        <v/>
      </c>
      <c r="M1862">
        <f>M1856-M1860</f>
        <v/>
      </c>
      <c r="N1862">
        <f>N1856-N1860</f>
        <v/>
      </c>
      <c r="O1862">
        <f>O1856-O1860</f>
        <v/>
      </c>
      <c r="P1862">
        <f>P1856-P1860</f>
        <v/>
      </c>
      <c r="Q1862">
        <f>Q1856-Q1860</f>
        <v/>
      </c>
      <c r="R1862">
        <f>R1856-R1860</f>
        <v/>
      </c>
      <c r="S1862">
        <f>S1856-S1860</f>
        <v/>
      </c>
      <c r="T1862">
        <f>T1856-T1860</f>
        <v/>
      </c>
      <c r="U1862">
        <f>U1856-U1860</f>
        <v/>
      </c>
      <c r="V1862">
        <f>V1856-V1860</f>
        <v/>
      </c>
      <c r="W1862">
        <f>W1856-W1860</f>
        <v/>
      </c>
      <c r="X1862">
        <f>X1856-X1860</f>
        <v/>
      </c>
      <c r="Y1862">
        <f>Y1856-Y1860</f>
        <v/>
      </c>
      <c r="Z1862">
        <f>Z1856-Z1860</f>
        <v/>
      </c>
      <c r="AA1862">
        <f>AA1856-AA1860</f>
        <v/>
      </c>
      <c r="AB1862">
        <f>AB1856-AB1860</f>
        <v/>
      </c>
      <c r="AC1862">
        <f>AC1856-AC1860</f>
        <v/>
      </c>
      <c r="AD1862">
        <f>AD1856-AD1860</f>
        <v/>
      </c>
      <c r="AE1862">
        <f>AE1856-AE1860</f>
        <v/>
      </c>
      <c r="AF1862">
        <f>AF1856-AF1860</f>
        <v/>
      </c>
      <c r="AG1862">
        <f>AG1856-AG1860</f>
        <v/>
      </c>
      <c r="AH1862">
        <f>AH1856-AH1860</f>
        <v/>
      </c>
      <c r="AI1862">
        <f>AI1856-AI1860</f>
        <v/>
      </c>
      <c r="AJ1862">
        <f>AJ1856-AJ1860</f>
        <v/>
      </c>
      <c r="AK1862">
        <f>AK1856-AK1860</f>
        <v/>
      </c>
      <c r="AL1862">
        <f>AL1856-AL1860</f>
        <v/>
      </c>
      <c r="AM1862">
        <f>AM1856-AM1860</f>
        <v/>
      </c>
      <c r="AN1862">
        <f>AN1856-AN1860</f>
        <v/>
      </c>
      <c r="AO1862">
        <f>AO1856-AO1860</f>
        <v/>
      </c>
      <c r="AP1862">
        <f>AP1856-AP1860</f>
        <v/>
      </c>
      <c r="AQ1862">
        <f>AQ1856-AQ1860</f>
        <v/>
      </c>
      <c r="AR1862">
        <f>AR1856-AR1860</f>
        <v/>
      </c>
      <c r="AS1862">
        <f>AS1856-AS1860</f>
        <v/>
      </c>
      <c r="AT1862">
        <f>AT1856-AT1860</f>
        <v/>
      </c>
      <c r="AU1862">
        <f>AU1856-AU1860</f>
        <v/>
      </c>
      <c r="AV1862">
        <f>AV1856-AV1860</f>
        <v/>
      </c>
      <c r="AW1862">
        <f>AW1856-AW1860</f>
        <v/>
      </c>
      <c r="AX1862">
        <f>AX1856-AX1860</f>
        <v/>
      </c>
      <c r="AY1862">
        <f>AY1856-AY1860</f>
        <v/>
      </c>
      <c r="AZ1862">
        <f>AZ1856-AZ1860</f>
        <v/>
      </c>
      <c r="BA1862">
        <f>BA1856-BA1860</f>
        <v/>
      </c>
      <c r="BB1862">
        <f>BB1856-BB1860</f>
        <v/>
      </c>
      <c r="BC1862">
        <f>BC1856-BC1860</f>
        <v/>
      </c>
      <c r="BD1862">
        <f>BD1856-BD1860</f>
        <v/>
      </c>
      <c r="BE1862">
        <f>BE1856-BE1860</f>
        <v/>
      </c>
      <c r="BF1862">
        <f>BF1856-BF1860</f>
        <v/>
      </c>
    </row>
    <row r="1863">
      <c r="A1863" t="inlineStr">
        <is>
          <t>Sum check</t>
        </is>
      </c>
      <c r="F1863">
        <f>F1861-F1862</f>
        <v/>
      </c>
      <c r="G1863">
        <f>G1861-G1862</f>
        <v/>
      </c>
      <c r="H1863">
        <f>H1861-H1862</f>
        <v/>
      </c>
      <c r="I1863">
        <f>I1861-I1862</f>
        <v/>
      </c>
      <c r="J1863">
        <f>J1861-J1862</f>
        <v/>
      </c>
      <c r="K1863">
        <f>K1861-K1862</f>
        <v/>
      </c>
      <c r="L1863">
        <f>L1861-L1862</f>
        <v/>
      </c>
      <c r="M1863">
        <f>M1861-M1862</f>
        <v/>
      </c>
      <c r="N1863">
        <f>N1861-N1862</f>
        <v/>
      </c>
      <c r="O1863">
        <f>O1861-O1862</f>
        <v/>
      </c>
      <c r="P1863">
        <f>P1861-P1862</f>
        <v/>
      </c>
      <c r="Q1863">
        <f>Q1861-Q1862</f>
        <v/>
      </c>
      <c r="R1863">
        <f>R1861-R1862</f>
        <v/>
      </c>
      <c r="S1863">
        <f>S1861-S1862</f>
        <v/>
      </c>
      <c r="T1863">
        <f>T1861-T1862</f>
        <v/>
      </c>
      <c r="U1863">
        <f>U1861-U1862</f>
        <v/>
      </c>
      <c r="V1863">
        <f>V1861-V1862</f>
        <v/>
      </c>
      <c r="W1863">
        <f>W1861-W1862</f>
        <v/>
      </c>
      <c r="X1863">
        <f>X1861-X1862</f>
        <v/>
      </c>
      <c r="Y1863">
        <f>Y1861-Y1862</f>
        <v/>
      </c>
      <c r="Z1863">
        <f>Z1861-Z1862</f>
        <v/>
      </c>
      <c r="AA1863">
        <f>AA1861-AA1862</f>
        <v/>
      </c>
      <c r="AB1863">
        <f>AB1861-AB1862</f>
        <v/>
      </c>
      <c r="AC1863">
        <f>AC1861-AC1862</f>
        <v/>
      </c>
      <c r="AD1863">
        <f>AD1861-AD1862</f>
        <v/>
      </c>
      <c r="AE1863">
        <f>AE1861-AE1862</f>
        <v/>
      </c>
      <c r="AF1863">
        <f>AF1861-AF1862</f>
        <v/>
      </c>
      <c r="AG1863">
        <f>AG1861-AG1862</f>
        <v/>
      </c>
      <c r="AH1863">
        <f>AH1861-AH1862</f>
        <v/>
      </c>
      <c r="AI1863">
        <f>AI1861-AI1862</f>
        <v/>
      </c>
      <c r="AJ1863">
        <f>AJ1861-AJ1862</f>
        <v/>
      </c>
      <c r="AK1863">
        <f>AK1861-AK1862</f>
        <v/>
      </c>
      <c r="AL1863">
        <f>AL1861-AL1862</f>
        <v/>
      </c>
      <c r="AM1863">
        <f>AM1861-AM1862</f>
        <v/>
      </c>
      <c r="AN1863">
        <f>AN1861-AN1862</f>
        <v/>
      </c>
      <c r="AO1863">
        <f>AO1861-AO1862</f>
        <v/>
      </c>
      <c r="AP1863">
        <f>AP1861-AP1862</f>
        <v/>
      </c>
      <c r="AQ1863">
        <f>AQ1861-AQ1862</f>
        <v/>
      </c>
      <c r="AR1863">
        <f>AR1861-AR1862</f>
        <v/>
      </c>
      <c r="AS1863">
        <f>AS1861-AS1862</f>
        <v/>
      </c>
      <c r="AT1863">
        <f>AT1861-AT1862</f>
        <v/>
      </c>
      <c r="AU1863">
        <f>AU1861-AU1862</f>
        <v/>
      </c>
      <c r="AV1863">
        <f>AV1861-AV1862</f>
        <v/>
      </c>
      <c r="AW1863">
        <f>AW1861-AW1862</f>
        <v/>
      </c>
      <c r="AX1863">
        <f>AX1861-AX1862</f>
        <v/>
      </c>
      <c r="AY1863">
        <f>AY1861-AY1862</f>
        <v/>
      </c>
      <c r="AZ1863">
        <f>AZ1861-AZ1862</f>
        <v/>
      </c>
      <c r="BA1863">
        <f>BA1861-BA1862</f>
        <v/>
      </c>
      <c r="BB1863">
        <f>BB1861-BB1862</f>
        <v/>
      </c>
      <c r="BC1863">
        <f>BC1861-BC1862</f>
        <v/>
      </c>
      <c r="BD1863">
        <f>BD1861-BD1862</f>
        <v/>
      </c>
      <c r="BE1863">
        <f>BE1861-BE1862</f>
        <v/>
      </c>
      <c r="BF1863">
        <f>BF1861-BF1862</f>
        <v/>
      </c>
    </row>
    <row r="1865">
      <c r="A1865" t="inlineStr">
        <is>
          <t>Earnings (loss) per share</t>
        </is>
      </c>
    </row>
    <row r="1866">
      <c r="A1866" t="inlineStr">
        <is>
          <t>Basic</t>
        </is>
      </c>
      <c r="C1866" t="inlineStr">
        <is>
          <t>Dollar</t>
        </is>
      </c>
      <c r="D1866" t="inlineStr">
        <is>
          <t>QQQQ</t>
        </is>
      </c>
      <c r="F1866" t="n">
        <v>-1.02</v>
      </c>
      <c r="G1866" t="n">
        <v>0.65</v>
      </c>
      <c r="H1866" t="n">
        <v>0.86</v>
      </c>
      <c r="I1866" t="n">
        <v>-8.66</v>
      </c>
      <c r="J1866" t="n">
        <v>-17.03</v>
      </c>
      <c r="K1866" t="n">
        <v>0.66</v>
      </c>
      <c r="L1866" t="n">
        <v>1.2</v>
      </c>
      <c r="M1866" t="n">
        <v>1.31</v>
      </c>
      <c r="N1866" t="n">
        <v>0.84</v>
      </c>
      <c r="O1866" t="n">
        <v>4.02</v>
      </c>
      <c r="P1866" t="n">
        <v>1.34</v>
      </c>
      <c r="Q1866" t="n">
        <v>2.47</v>
      </c>
      <c r="R1866" t="n">
        <v>2.56</v>
      </c>
      <c r="S1866" t="n">
        <v>5.24</v>
      </c>
      <c r="T1866" t="n">
        <v>11.39</v>
      </c>
      <c r="U1866" t="n">
        <v>1.15</v>
      </c>
      <c r="V1866" t="n">
        <v>1.69</v>
      </c>
      <c r="W1866" t="n">
        <v>1.4</v>
      </c>
      <c r="X1866" t="n">
        <v>0.5600000000000001</v>
      </c>
      <c r="Y1866" t="n">
        <v>4.85</v>
      </c>
      <c r="Z1866" t="n">
        <v>0.46</v>
      </c>
      <c r="AA1866" t="n">
        <v>1.64</v>
      </c>
      <c r="AB1866" t="n">
        <v>1.29</v>
      </c>
      <c r="AC1866" t="n">
        <v>0.54</v>
      </c>
      <c r="AD1866" t="n">
        <v>3.92</v>
      </c>
      <c r="AE1866" t="n">
        <v>0.39</v>
      </c>
      <c r="AF1866" t="n">
        <v>1.22</v>
      </c>
      <c r="AG1866" t="n">
        <v>0.74</v>
      </c>
      <c r="AH1866" t="n">
        <v>0.6899999999999999</v>
      </c>
      <c r="AI1866" t="n">
        <v>3.04</v>
      </c>
      <c r="AJ1866" t="n">
        <v>0.41</v>
      </c>
      <c r="AK1866" t="n">
        <v>1.49</v>
      </c>
      <c r="AL1866" t="n">
        <v>0.96</v>
      </c>
      <c r="AM1866" t="n">
        <v>0.95</v>
      </c>
      <c r="AN1866" t="n">
        <v>3.8</v>
      </c>
      <c r="AO1866" t="n">
        <v>-5.26</v>
      </c>
      <c r="AP1866" t="n">
        <v>-4.82</v>
      </c>
      <c r="AQ1866" t="n">
        <v>-4.71</v>
      </c>
      <c r="AR1866" t="n">
        <v>-3.81</v>
      </c>
      <c r="AS1866" t="n">
        <v>-18.36</v>
      </c>
      <c r="AU1866" t="n">
        <v>0.03</v>
      </c>
      <c r="AV1866" t="n">
        <v>0.26</v>
      </c>
      <c r="AZ1866" t="n">
        <v>0.73</v>
      </c>
      <c r="BA1866" t="n">
        <v>0.74</v>
      </c>
      <c r="BB1866" t="n">
        <v>1.23</v>
      </c>
      <c r="BC1866" t="n">
        <v>0.2</v>
      </c>
      <c r="BD1866" t="n">
        <v>0.02</v>
      </c>
      <c r="BE1866" t="n">
        <v>2.05</v>
      </c>
      <c r="BF1866" t="n">
        <v>-0.83</v>
      </c>
    </row>
    <row r="1867">
      <c r="A1867" t="inlineStr">
        <is>
          <t>Diluted</t>
        </is>
      </c>
      <c r="C1867" t="inlineStr">
        <is>
          <t>Dollar</t>
        </is>
      </c>
      <c r="D1867" t="inlineStr">
        <is>
          <t>QQQQ</t>
        </is>
      </c>
      <c r="F1867" t="n">
        <v>-1.02</v>
      </c>
      <c r="G1867" t="n">
        <v>0.59</v>
      </c>
      <c r="H1867" t="n">
        <v>0.76</v>
      </c>
      <c r="I1867" t="n">
        <v>-8.66</v>
      </c>
      <c r="J1867" t="n">
        <v>-17.03</v>
      </c>
      <c r="K1867" t="n">
        <v>0.65</v>
      </c>
      <c r="L1867" t="n">
        <v>1.17</v>
      </c>
      <c r="M1867" t="n">
        <v>1.28</v>
      </c>
      <c r="N1867" t="n">
        <v>0.82</v>
      </c>
      <c r="O1867" t="n">
        <v>3.93</v>
      </c>
      <c r="P1867" t="n">
        <v>1.3</v>
      </c>
      <c r="Q1867" t="n">
        <v>2.41</v>
      </c>
      <c r="R1867" t="n">
        <v>2.49</v>
      </c>
      <c r="S1867" t="n">
        <v>5.09</v>
      </c>
      <c r="T1867" t="n">
        <v>11.07</v>
      </c>
      <c r="U1867" t="n">
        <v>1.14</v>
      </c>
      <c r="V1867" t="n">
        <v>1.68</v>
      </c>
      <c r="W1867" t="n">
        <v>1.4</v>
      </c>
      <c r="X1867" t="n">
        <v>0.5600000000000001</v>
      </c>
      <c r="Y1867" t="n">
        <v>4.81</v>
      </c>
      <c r="Z1867" t="n">
        <v>0.46</v>
      </c>
      <c r="AA1867" t="n">
        <v>1.63</v>
      </c>
      <c r="AB1867" t="n">
        <v>1.28</v>
      </c>
      <c r="AC1867" t="n">
        <v>0.54</v>
      </c>
      <c r="AD1867" t="n">
        <v>3.9</v>
      </c>
      <c r="AE1867" t="n">
        <v>0.39</v>
      </c>
      <c r="AF1867" t="n">
        <v>1.22</v>
      </c>
      <c r="AG1867" t="n">
        <v>0.74</v>
      </c>
      <c r="AH1867" t="n">
        <v>0.6899999999999999</v>
      </c>
      <c r="AI1867" t="n">
        <v>3.03</v>
      </c>
      <c r="AJ1867" t="n">
        <v>0.41</v>
      </c>
      <c r="AK1867" t="n">
        <v>1.49</v>
      </c>
      <c r="AL1867" t="n">
        <v>0.96</v>
      </c>
      <c r="AM1867" t="n">
        <v>0.95</v>
      </c>
      <c r="AN1867" t="n">
        <v>3.79</v>
      </c>
      <c r="AO1867" t="n">
        <v>-5.26</v>
      </c>
      <c r="AP1867" t="n">
        <v>-4.82</v>
      </c>
      <c r="AQ1867" t="n">
        <v>-4.71</v>
      </c>
      <c r="AR1867" t="n">
        <v>-3.81</v>
      </c>
      <c r="AS1867" t="n">
        <v>-18.36</v>
      </c>
      <c r="AT1867" t="n">
        <v>-1.97</v>
      </c>
      <c r="AU1867" t="n">
        <v>0.03</v>
      </c>
      <c r="AV1867" t="n">
        <v>0.25</v>
      </c>
      <c r="AW1867" t="n">
        <v>-1.44</v>
      </c>
      <c r="AX1867" t="n">
        <v>-3.09</v>
      </c>
      <c r="AY1867" t="n">
        <v>-2.52</v>
      </c>
      <c r="AZ1867" t="n">
        <v>0.68</v>
      </c>
      <c r="BA1867" t="n">
        <v>0.6899999999999999</v>
      </c>
      <c r="BB1867" t="n">
        <v>1.14</v>
      </c>
      <c r="BC1867" t="n">
        <v>0.19</v>
      </c>
      <c r="BD1867" t="n">
        <v>0.02</v>
      </c>
      <c r="BE1867" t="n">
        <v>1.88</v>
      </c>
      <c r="BF1867" t="n">
        <v>-0.83</v>
      </c>
    </row>
    <row r="1869">
      <c r="A1869" t="inlineStr">
        <is>
          <t>Weighted average shares outstanding</t>
        </is>
      </c>
    </row>
    <row r="1870">
      <c r="A1870" t="inlineStr">
        <is>
          <t>Basic</t>
        </is>
      </c>
      <c r="C1870" t="inlineStr">
        <is>
          <t>Thousand</t>
        </is>
      </c>
      <c r="D1870" t="inlineStr">
        <is>
          <t>QQQQ</t>
        </is>
      </c>
      <c r="I1870" t="n">
        <v>231062</v>
      </c>
      <c r="J1870" t="n">
        <v>107645</v>
      </c>
      <c r="K1870" t="n">
        <v>723971</v>
      </c>
      <c r="L1870" t="n">
        <v>720600</v>
      </c>
      <c r="M1870" t="n">
        <v>719067</v>
      </c>
      <c r="N1870" t="n">
        <v>706185</v>
      </c>
      <c r="O1870" t="n">
        <v>717456</v>
      </c>
      <c r="P1870" t="n">
        <v>696415</v>
      </c>
      <c r="Q1870" t="n">
        <v>688727</v>
      </c>
      <c r="R1870" t="n">
        <v>661869</v>
      </c>
      <c r="S1870" t="n">
        <v>626559</v>
      </c>
      <c r="T1870" t="n">
        <v>668393</v>
      </c>
      <c r="U1870" t="n">
        <v>606245</v>
      </c>
      <c r="V1870" t="n">
        <v>563000</v>
      </c>
      <c r="W1870" t="n">
        <v>525415</v>
      </c>
      <c r="X1870" t="n">
        <v>514571</v>
      </c>
      <c r="Y1870" t="n">
        <v>552308</v>
      </c>
      <c r="Z1870" t="n">
        <v>503902</v>
      </c>
      <c r="AA1870" t="n">
        <v>490818</v>
      </c>
      <c r="AB1870" t="n">
        <v>484772</v>
      </c>
      <c r="AC1870" t="n">
        <v>477165</v>
      </c>
      <c r="AD1870" t="n">
        <v>489164</v>
      </c>
      <c r="AE1870" t="n">
        <v>472297</v>
      </c>
      <c r="AF1870" t="n">
        <v>463533</v>
      </c>
      <c r="AG1870" t="n">
        <v>460526</v>
      </c>
      <c r="AH1870" t="n">
        <v>460589</v>
      </c>
      <c r="AI1870" t="n">
        <v>464236</v>
      </c>
      <c r="AJ1870" t="n">
        <v>451951</v>
      </c>
      <c r="AK1870" t="n">
        <v>445008</v>
      </c>
      <c r="AL1870" t="n">
        <v>441915</v>
      </c>
      <c r="AM1870" t="n">
        <v>434578</v>
      </c>
      <c r="AN1870" t="n">
        <v>443363</v>
      </c>
      <c r="AO1870" t="n">
        <v>425713</v>
      </c>
      <c r="AP1870" t="n">
        <v>428807</v>
      </c>
      <c r="AQ1870" t="n">
        <v>509049</v>
      </c>
      <c r="AR1870" t="n">
        <v>571984</v>
      </c>
      <c r="AS1870" t="n">
        <v>483888</v>
      </c>
      <c r="AU1870" t="n">
        <v>644123</v>
      </c>
      <c r="AV1870" t="n">
        <v>648564</v>
      </c>
      <c r="AZ1870" t="n">
        <v>650346</v>
      </c>
      <c r="BA1870" t="n">
        <v>650586</v>
      </c>
      <c r="BB1870" t="n">
        <v>650944</v>
      </c>
      <c r="BC1870" t="n">
        <v>650345</v>
      </c>
      <c r="BD1870" t="n">
        <v>652000</v>
      </c>
      <c r="BE1870" t="n">
        <v>653602</v>
      </c>
      <c r="BF1870" t="n">
        <v>654119</v>
      </c>
    </row>
    <row r="1871">
      <c r="A1871" t="inlineStr">
        <is>
          <t>Diluted</t>
        </is>
      </c>
      <c r="C1871" t="inlineStr">
        <is>
          <t>Thousand</t>
        </is>
      </c>
      <c r="D1871" t="inlineStr">
        <is>
          <t>QQQQ</t>
        </is>
      </c>
      <c r="I1871" t="n">
        <v>231062</v>
      </c>
      <c r="J1871" t="n">
        <v>107645</v>
      </c>
      <c r="K1871" t="n">
        <v>741335</v>
      </c>
      <c r="L1871" t="n">
        <v>734767</v>
      </c>
      <c r="M1871" t="n">
        <v>735196</v>
      </c>
      <c r="N1871" t="n">
        <v>724767</v>
      </c>
      <c r="O1871" t="n">
        <v>734016</v>
      </c>
      <c r="P1871" t="n">
        <v>716930</v>
      </c>
      <c r="Q1871" t="n">
        <v>707611</v>
      </c>
      <c r="R1871" t="n">
        <v>680739</v>
      </c>
      <c r="S1871" t="n">
        <v>644140</v>
      </c>
      <c r="T1871" t="n">
        <v>687355</v>
      </c>
      <c r="U1871" t="n">
        <v>611488</v>
      </c>
      <c r="V1871" t="n">
        <v>566040</v>
      </c>
      <c r="W1871" t="n">
        <v>528510</v>
      </c>
      <c r="X1871" t="n">
        <v>518358</v>
      </c>
      <c r="Y1871" t="n">
        <v>556099</v>
      </c>
      <c r="Z1871" t="n">
        <v>507797</v>
      </c>
      <c r="AA1871" t="n">
        <v>492965</v>
      </c>
      <c r="AB1871" t="n">
        <v>486625</v>
      </c>
      <c r="AC1871" t="n">
        <v>479382</v>
      </c>
      <c r="AD1871" t="n">
        <v>491692</v>
      </c>
      <c r="AE1871" t="n">
        <v>474598</v>
      </c>
      <c r="AF1871" t="n">
        <v>464618</v>
      </c>
      <c r="AG1871" t="n">
        <v>461507</v>
      </c>
      <c r="AH1871" t="n">
        <v>461915</v>
      </c>
      <c r="AI1871" t="n">
        <v>465660</v>
      </c>
      <c r="AJ1871" t="n">
        <v>453429</v>
      </c>
      <c r="AK1871" t="n">
        <v>445587</v>
      </c>
      <c r="AL1871" t="n">
        <v>442401</v>
      </c>
      <c r="AM1871" t="n">
        <v>435659</v>
      </c>
      <c r="AN1871" t="n">
        <v>444269</v>
      </c>
      <c r="AO1871" t="n">
        <v>425713</v>
      </c>
      <c r="AP1871" t="n">
        <v>428807</v>
      </c>
      <c r="AQ1871" t="n">
        <v>509049</v>
      </c>
      <c r="AR1871" t="n">
        <v>571984</v>
      </c>
      <c r="AS1871" t="n">
        <v>483888</v>
      </c>
      <c r="AT1871" t="n">
        <v>634609</v>
      </c>
      <c r="AU1871" t="n">
        <v>656372</v>
      </c>
      <c r="AV1871" t="n">
        <v>721142</v>
      </c>
      <c r="AW1871" t="n">
        <v>648766</v>
      </c>
      <c r="AX1871" t="n">
        <v>644015</v>
      </c>
      <c r="AY1871" t="n">
        <v>649503</v>
      </c>
      <c r="AZ1871" t="n">
        <v>718532</v>
      </c>
      <c r="BA1871" t="n">
        <v>715985</v>
      </c>
      <c r="BB1871" t="n">
        <v>716070</v>
      </c>
      <c r="BC1871" t="n">
        <v>655122</v>
      </c>
      <c r="BD1871" t="n">
        <v>656707</v>
      </c>
      <c r="BE1871" t="n">
        <v>719345</v>
      </c>
      <c r="BF1871" t="n">
        <v>654119</v>
      </c>
    </row>
    <row r="1873">
      <c r="A1873" t="inlineStr">
        <is>
          <t>Dividend per share</t>
        </is>
      </c>
      <c r="C1873" t="inlineStr">
        <is>
          <t>Dollar</t>
        </is>
      </c>
      <c r="D1873" t="inlineStr">
        <is>
          <t xml:space="preserve">QQQQ </t>
        </is>
      </c>
      <c r="E1873" t="inlineStr">
        <is>
          <t>Yes</t>
        </is>
      </c>
      <c r="L1873" t="n">
        <v>0.1</v>
      </c>
      <c r="M1873" t="n">
        <v>0.1</v>
      </c>
      <c r="N1873" t="n">
        <v>0.1</v>
      </c>
      <c r="O1873" t="n">
        <v>0.2</v>
      </c>
      <c r="P1873" t="n">
        <v>0.1</v>
      </c>
      <c r="Q1873" t="n">
        <v>0.1</v>
      </c>
      <c r="R1873" t="n">
        <v>0.1</v>
      </c>
      <c r="S1873" t="n">
        <v>0.1</v>
      </c>
      <c r="T1873" t="n">
        <v>0.4</v>
      </c>
      <c r="U1873" t="n">
        <v>0.1</v>
      </c>
      <c r="V1873" t="n">
        <v>0.1</v>
      </c>
      <c r="W1873" t="n">
        <v>0.1</v>
      </c>
      <c r="X1873" t="n">
        <v>0.1</v>
      </c>
      <c r="Y1873" t="n">
        <v>0.4</v>
      </c>
      <c r="Z1873" t="n">
        <v>0.1</v>
      </c>
      <c r="AA1873" t="n">
        <v>0.1</v>
      </c>
      <c r="AB1873" t="n">
        <v>0.1</v>
      </c>
      <c r="AC1873" t="n">
        <v>0.1</v>
      </c>
      <c r="AD1873" t="n">
        <v>0.4</v>
      </c>
      <c r="AE1873" t="n">
        <v>0.1</v>
      </c>
      <c r="AF1873" t="n">
        <v>0.1</v>
      </c>
      <c r="AG1873" t="n">
        <v>0.1</v>
      </c>
      <c r="AH1873" t="n">
        <v>0.1</v>
      </c>
      <c r="AI1873" t="n">
        <v>0.4</v>
      </c>
      <c r="AJ1873" t="n">
        <v>0.1</v>
      </c>
      <c r="AK1873" t="n">
        <v>0.1</v>
      </c>
      <c r="AL1873" t="n">
        <v>0.1</v>
      </c>
      <c r="AM1873" t="n">
        <v>0.1</v>
      </c>
      <c r="AN1873" t="n">
        <v>0.4</v>
      </c>
      <c r="AO1873" t="n">
        <v>0.1</v>
      </c>
      <c r="AS1873" t="n">
        <v>0.1</v>
      </c>
    </row>
    <row r="1875">
      <c r="A1875" t="inlineStr">
        <is>
          <t>Amortization expense</t>
        </is>
      </c>
      <c r="C1875" t="inlineStr">
        <is>
          <t>Million</t>
        </is>
      </c>
      <c r="D1875" t="inlineStr">
        <is>
          <t>QQQQ</t>
        </is>
      </c>
      <c r="J1875" t="n">
        <v>81</v>
      </c>
      <c r="O1875" t="n">
        <v>81</v>
      </c>
      <c r="T1875" t="n">
        <v>55</v>
      </c>
      <c r="Y1875" t="n">
        <v>76</v>
      </c>
      <c r="AD1875" t="n">
        <v>44</v>
      </c>
      <c r="AI1875" t="n">
        <v>41</v>
      </c>
      <c r="AN1875" t="n">
        <v>41</v>
      </c>
      <c r="AS1875" t="n">
        <v>41</v>
      </c>
      <c r="AX1875" t="n">
        <v>41</v>
      </c>
      <c r="BC1875" t="n">
        <v>41</v>
      </c>
    </row>
    <row r="1877">
      <c r="A1877" t="inlineStr">
        <is>
          <t>Advertising expense</t>
        </is>
      </c>
      <c r="C1877" t="inlineStr">
        <is>
          <t>Million</t>
        </is>
      </c>
      <c r="D1877" t="inlineStr">
        <is>
          <t>QQQQ</t>
        </is>
      </c>
      <c r="BC1877" t="n">
        <v>105</v>
      </c>
    </row>
    <row r="1879">
      <c r="A1879" t="inlineStr">
        <is>
          <t>Fuel impacts</t>
        </is>
      </c>
    </row>
    <row r="1880">
      <c r="A1880" t="inlineStr">
        <is>
          <t>Increase in fuel consumption</t>
        </is>
      </c>
      <c r="C1880" t="inlineStr">
        <is>
          <t>Percent</t>
        </is>
      </c>
      <c r="D1880" t="inlineStr">
        <is>
          <t>QQQQ</t>
        </is>
      </c>
      <c r="AP1880" t="n">
        <v>-76.3</v>
      </c>
      <c r="AQ1880" t="n">
        <v>-58.7</v>
      </c>
      <c r="AT1880" t="n">
        <v>-37.4</v>
      </c>
      <c r="AV1880" t="n">
        <v>88.5</v>
      </c>
      <c r="AW1880" t="n">
        <v>44.7</v>
      </c>
    </row>
    <row r="1882">
      <c r="A1882" t="inlineStr">
        <is>
          <t>Other costs impacts</t>
        </is>
      </c>
    </row>
    <row r="1883">
      <c r="A1883" t="inlineStr">
        <is>
          <t>Operating net special credits</t>
        </is>
      </c>
      <c r="C1883" t="inlineStr">
        <is>
          <t>Billion</t>
        </is>
      </c>
      <c r="D1883" t="inlineStr">
        <is>
          <t>QQQQ</t>
        </is>
      </c>
      <c r="AZ1883" t="n">
        <v>1.5</v>
      </c>
      <c r="BA1883" t="n">
        <v>1.1</v>
      </c>
      <c r="BC1883" t="n">
        <v>4.5</v>
      </c>
    </row>
    <row r="1885">
      <c r="A1885" t="inlineStr">
        <is>
          <t>Pre-tax income impacts</t>
        </is>
      </c>
    </row>
    <row r="1886">
      <c r="A1886" t="inlineStr">
        <is>
          <t>Net pre-tax special credits</t>
        </is>
      </c>
      <c r="C1886" t="inlineStr">
        <is>
          <t>Billion</t>
        </is>
      </c>
      <c r="D1886" t="inlineStr">
        <is>
          <t>QQQQ</t>
        </is>
      </c>
      <c r="AQ1886" t="n">
        <v>0.54</v>
      </c>
      <c r="AT1886" t="n">
        <v>1.9</v>
      </c>
      <c r="AW1886" t="n">
        <v>6.9</v>
      </c>
      <c r="AY1886" t="n">
        <v>1.9</v>
      </c>
      <c r="AZ1886" t="n">
        <v>1.4</v>
      </c>
      <c r="BA1886" t="n">
        <v>1</v>
      </c>
      <c r="BC1886" t="n">
        <v>4.4</v>
      </c>
    </row>
    <row r="1887">
      <c r="A1887" t="inlineStr">
        <is>
          <t xml:space="preserve">Pre-tax income </t>
        </is>
      </c>
      <c r="C1887" t="inlineStr">
        <is>
          <t>Billion</t>
        </is>
      </c>
      <c r="D1887" t="inlineStr">
        <is>
          <t>QQQQ</t>
        </is>
      </c>
      <c r="U1887" t="n">
        <v>1.2</v>
      </c>
      <c r="V1887" t="n">
        <v>1.6</v>
      </c>
      <c r="W1887" t="n">
        <v>1.5</v>
      </c>
      <c r="Z1887" t="n">
        <v>0.491</v>
      </c>
      <c r="AA1887" t="n">
        <v>1.5</v>
      </c>
      <c r="AB1887" t="n">
        <v>1.1</v>
      </c>
      <c r="AC1887" t="n">
        <v>3.8</v>
      </c>
      <c r="AE1887" t="n">
        <v>0.468</v>
      </c>
      <c r="AF1887" t="n">
        <v>1</v>
      </c>
      <c r="AG1887" t="n">
        <v>0.6879999999999999</v>
      </c>
      <c r="AH1887" t="n">
        <v>2.8</v>
      </c>
      <c r="AJ1887" t="n">
        <v>0.314</v>
      </c>
      <c r="AK1887" t="n">
        <v>1.1</v>
      </c>
      <c r="AL1887" t="n">
        <v>0.835</v>
      </c>
      <c r="AM1887" t="n">
        <v>2.9</v>
      </c>
      <c r="AO1887" t="n">
        <v>-1.4</v>
      </c>
      <c r="AP1887" t="n">
        <v>-4.3</v>
      </c>
      <c r="AT1887" t="n">
        <v>-3.5</v>
      </c>
      <c r="AU1887" t="n">
        <v>-1.4</v>
      </c>
      <c r="AV1887" t="n">
        <v>-0.833</v>
      </c>
      <c r="AY1887" t="n">
        <v>-1.9</v>
      </c>
      <c r="AZ1887" t="n">
        <v>0.6870000000000001</v>
      </c>
      <c r="BA1887" t="n">
        <v>0.64</v>
      </c>
      <c r="BD1887" t="n">
        <v>0.045</v>
      </c>
      <c r="BE1887" t="n">
        <v>1.8</v>
      </c>
    </row>
    <row r="1889">
      <c r="A1889" t="inlineStr">
        <is>
          <t>Operating lease cost</t>
        </is>
      </c>
    </row>
    <row r="1890">
      <c r="A1890" t="inlineStr">
        <is>
          <t>Operating lease cost</t>
        </is>
      </c>
      <c r="C1890" t="inlineStr">
        <is>
          <t>Million</t>
        </is>
      </c>
      <c r="D1890" t="inlineStr">
        <is>
          <t xml:space="preserve">QQQQ </t>
        </is>
      </c>
      <c r="AI1890" t="n">
        <v>1907</v>
      </c>
      <c r="AN1890" t="n">
        <v>2027</v>
      </c>
      <c r="AS1890" t="n">
        <v>1943</v>
      </c>
      <c r="AX1890" t="n">
        <v>1998</v>
      </c>
      <c r="BC1890" t="n">
        <v>2007</v>
      </c>
    </row>
    <row r="1891">
      <c r="A1891" t="inlineStr">
        <is>
          <t>Amortization of assets</t>
        </is>
      </c>
      <c r="C1891" t="inlineStr">
        <is>
          <t>Million</t>
        </is>
      </c>
      <c r="D1891" t="inlineStr">
        <is>
          <t xml:space="preserve">QQQQ </t>
        </is>
      </c>
      <c r="AI1891" t="n">
        <v>78</v>
      </c>
      <c r="AN1891" t="n">
        <v>79</v>
      </c>
      <c r="AS1891" t="n">
        <v>92</v>
      </c>
      <c r="AX1891" t="n">
        <v>107</v>
      </c>
      <c r="BC1891" t="n">
        <v>143</v>
      </c>
    </row>
    <row r="1892">
      <c r="A1892" t="inlineStr">
        <is>
          <t>Interest on lease liabilities</t>
        </is>
      </c>
      <c r="C1892" t="inlineStr">
        <is>
          <t>Million</t>
        </is>
      </c>
      <c r="D1892" t="inlineStr">
        <is>
          <t xml:space="preserve">QQQQ </t>
        </is>
      </c>
      <c r="AI1892" t="n">
        <v>48</v>
      </c>
      <c r="AN1892" t="n">
        <v>43</v>
      </c>
      <c r="AS1892" t="n">
        <v>38</v>
      </c>
      <c r="AX1892" t="n">
        <v>44</v>
      </c>
      <c r="BC1892" t="n">
        <v>47</v>
      </c>
    </row>
    <row r="1893">
      <c r="A1893" t="inlineStr">
        <is>
          <t>Variable lease cost</t>
        </is>
      </c>
      <c r="C1893" t="inlineStr">
        <is>
          <t>Million</t>
        </is>
      </c>
      <c r="D1893" t="inlineStr">
        <is>
          <t xml:space="preserve">QQQQ </t>
        </is>
      </c>
      <c r="AI1893" t="n">
        <v>2353</v>
      </c>
      <c r="AN1893" t="n">
        <v>2558</v>
      </c>
      <c r="AS1893" t="n">
        <v>1786</v>
      </c>
      <c r="AX1893" t="n">
        <v>2461</v>
      </c>
      <c r="BC1893" t="n">
        <v>2580</v>
      </c>
    </row>
    <row r="1894">
      <c r="A1894" t="inlineStr">
        <is>
          <t>Total, net lease cost</t>
        </is>
      </c>
      <c r="C1894" t="inlineStr">
        <is>
          <t>Million</t>
        </is>
      </c>
      <c r="D1894" t="inlineStr">
        <is>
          <t xml:space="preserve">QQQQ </t>
        </is>
      </c>
      <c r="AI1894" t="n">
        <v>4386</v>
      </c>
      <c r="AN1894" t="n">
        <v>4707</v>
      </c>
      <c r="AS1894" t="n">
        <v>3859</v>
      </c>
      <c r="AX1894" t="n">
        <v>4610</v>
      </c>
      <c r="BC1894" t="n">
        <v>4777</v>
      </c>
    </row>
    <row r="1895">
      <c r="A1895" t="inlineStr">
        <is>
          <t>Total, net lease cost-c</t>
        </is>
      </c>
      <c r="I1895">
        <f>SUM(I1890:I1893)</f>
        <v/>
      </c>
      <c r="N1895">
        <f>SUM(N1890:N1893)</f>
        <v/>
      </c>
      <c r="S1895">
        <f>SUM(S1890:S1893)</f>
        <v/>
      </c>
      <c r="X1895">
        <f>SUM(X1890:X1893)</f>
        <v/>
      </c>
      <c r="AC1895">
        <f>SUM(AC1890:AC1893)</f>
        <v/>
      </c>
      <c r="AH1895">
        <f>SUM(AH1890:AH1893)</f>
        <v/>
      </c>
      <c r="AI1895">
        <f>SUM(AI1890:AI1893)</f>
        <v/>
      </c>
      <c r="AM1895">
        <f>SUM(AM1890:AM1893)</f>
        <v/>
      </c>
      <c r="AN1895">
        <f>SUM(AN1890:AN1893)</f>
        <v/>
      </c>
      <c r="AR1895">
        <f>SUM(AR1890:AR1893)</f>
        <v/>
      </c>
      <c r="AS1895">
        <f>SUM(AS1890:AS1893)</f>
        <v/>
      </c>
      <c r="AV1895">
        <f>SUM(AV1890:AV1893)</f>
        <v/>
      </c>
      <c r="AX1895">
        <f>SUM(AX1890:AX1893)</f>
        <v/>
      </c>
      <c r="BC1895">
        <f>SUM(BC1890:BC1893)</f>
        <v/>
      </c>
    </row>
    <row r="1896">
      <c r="A1896" t="inlineStr">
        <is>
          <t>Sum check</t>
        </is>
      </c>
      <c r="I1896">
        <f>I1894-I1895</f>
        <v/>
      </c>
      <c r="N1896">
        <f>N1894-N1895</f>
        <v/>
      </c>
      <c r="S1896">
        <f>S1894-S1895</f>
        <v/>
      </c>
      <c r="X1896">
        <f>X1894-X1895</f>
        <v/>
      </c>
      <c r="AC1896">
        <f>AC1894-AC1895</f>
        <v/>
      </c>
      <c r="AH1896">
        <f>AH1894-AH1895</f>
        <v/>
      </c>
      <c r="AI1896">
        <f>AI1894-AI1895</f>
        <v/>
      </c>
      <c r="AM1896">
        <f>AM1894-AM1895</f>
        <v/>
      </c>
      <c r="AN1896">
        <f>AN1894-AN1895</f>
        <v/>
      </c>
      <c r="AR1896">
        <f>AR1894-AR1895</f>
        <v/>
      </c>
      <c r="AS1896">
        <f>AS1894-AS1895</f>
        <v/>
      </c>
      <c r="AV1896">
        <f>AV1894-AV1895</f>
        <v/>
      </c>
      <c r="AX1896">
        <f>AX1894-AX1895</f>
        <v/>
      </c>
      <c r="BC1896">
        <f>BC1894-BC1895</f>
        <v/>
      </c>
    </row>
    <row r="1898">
      <c r="A1898" t="inlineStr">
        <is>
          <t>Balance sheet</t>
        </is>
      </c>
    </row>
    <row r="1899">
      <c r="A1899" t="inlineStr">
        <is>
          <t>Assets</t>
        </is>
      </c>
    </row>
    <row r="1900">
      <c r="A1900" t="inlineStr">
        <is>
          <t>Current assets</t>
        </is>
      </c>
    </row>
    <row r="1901">
      <c r="A1901" t="inlineStr">
        <is>
          <t>Cash</t>
        </is>
      </c>
      <c r="C1901" t="inlineStr">
        <is>
          <t>Million</t>
        </is>
      </c>
      <c r="D1901" t="inlineStr">
        <is>
          <t>QQQQ</t>
        </is>
      </c>
      <c r="F1901" t="n">
        <v>606</v>
      </c>
      <c r="G1901" t="n">
        <v>604</v>
      </c>
      <c r="H1901" t="n">
        <v>717</v>
      </c>
      <c r="I1901" t="n">
        <v>1140</v>
      </c>
      <c r="K1901" t="n">
        <v>1259</v>
      </c>
      <c r="L1901" t="n">
        <v>1210</v>
      </c>
      <c r="M1901" t="n">
        <v>1178</v>
      </c>
      <c r="N1901" t="n">
        <v>994</v>
      </c>
      <c r="P1901" t="n">
        <v>1048</v>
      </c>
      <c r="Q1901" t="n">
        <v>952</v>
      </c>
      <c r="R1901" t="n">
        <v>1016</v>
      </c>
      <c r="S1901" t="n">
        <v>390</v>
      </c>
      <c r="U1901" t="n">
        <v>495</v>
      </c>
      <c r="V1901" t="n">
        <v>446</v>
      </c>
      <c r="W1901" t="n">
        <v>381</v>
      </c>
      <c r="X1901" t="n">
        <v>322</v>
      </c>
      <c r="Z1901" t="n">
        <v>374</v>
      </c>
      <c r="AA1901" t="n">
        <v>386</v>
      </c>
      <c r="AB1901" t="n">
        <v>340</v>
      </c>
      <c r="AC1901" t="n">
        <v>295</v>
      </c>
      <c r="AE1901" t="n">
        <v>297</v>
      </c>
      <c r="AF1901" t="n">
        <v>293</v>
      </c>
      <c r="AG1901" t="n">
        <v>303</v>
      </c>
      <c r="AH1901" t="n">
        <v>275</v>
      </c>
      <c r="AJ1901" t="n">
        <v>337</v>
      </c>
      <c r="AK1901" t="n">
        <v>319</v>
      </c>
      <c r="AL1901" t="n">
        <v>312</v>
      </c>
      <c r="AM1901" t="n">
        <v>280</v>
      </c>
      <c r="AO1901" t="n">
        <v>474</v>
      </c>
      <c r="AP1901" t="n">
        <v>462</v>
      </c>
      <c r="AQ1901" t="n">
        <v>253</v>
      </c>
      <c r="AR1901" t="n">
        <v>245</v>
      </c>
      <c r="AT1901" t="n">
        <v>277</v>
      </c>
      <c r="AU1901" t="n">
        <v>325</v>
      </c>
      <c r="AV1901" t="n">
        <v>293</v>
      </c>
      <c r="AW1901" t="n">
        <v>273</v>
      </c>
      <c r="AY1901" t="n">
        <v>376</v>
      </c>
      <c r="AZ1901" t="n">
        <v>401</v>
      </c>
      <c r="BA1901" t="n">
        <v>332</v>
      </c>
      <c r="BB1901" t="n">
        <v>440</v>
      </c>
      <c r="BD1901" t="n">
        <v>452</v>
      </c>
      <c r="BE1901" t="n">
        <v>614</v>
      </c>
      <c r="BF1901" t="n">
        <v>577</v>
      </c>
    </row>
    <row r="1902">
      <c r="A1902" t="inlineStr">
        <is>
          <t>Short-term investments</t>
        </is>
      </c>
      <c r="C1902" t="inlineStr">
        <is>
          <t>Million</t>
        </is>
      </c>
      <c r="D1902" t="inlineStr">
        <is>
          <t>QQQQ</t>
        </is>
      </c>
      <c r="F1902" t="n">
        <v>3638</v>
      </c>
      <c r="G1902" t="n">
        <v>5606</v>
      </c>
      <c r="H1902" t="n">
        <v>6046</v>
      </c>
      <c r="I1902" t="n">
        <v>8111</v>
      </c>
      <c r="K1902" t="n">
        <v>8405</v>
      </c>
      <c r="L1902" t="n">
        <v>8249</v>
      </c>
      <c r="M1902" t="n">
        <v>6721</v>
      </c>
      <c r="N1902" t="n">
        <v>6309</v>
      </c>
      <c r="P1902" t="n">
        <v>8125</v>
      </c>
      <c r="Q1902" t="n">
        <v>7967</v>
      </c>
      <c r="R1902" t="n">
        <v>7857</v>
      </c>
      <c r="S1902" t="n">
        <v>5864</v>
      </c>
      <c r="U1902" t="n">
        <v>6435</v>
      </c>
      <c r="V1902" t="n">
        <v>6672</v>
      </c>
      <c r="W1902" t="n">
        <v>6374</v>
      </c>
      <c r="X1902" t="n">
        <v>6037</v>
      </c>
      <c r="Z1902" t="n">
        <v>6302</v>
      </c>
      <c r="AA1902" t="n">
        <v>6500</v>
      </c>
      <c r="AB1902" t="n">
        <v>5428</v>
      </c>
      <c r="AC1902" t="n">
        <v>4771</v>
      </c>
      <c r="AE1902" t="n">
        <v>4994</v>
      </c>
      <c r="AF1902" t="n">
        <v>4381</v>
      </c>
      <c r="AG1902" t="n">
        <v>4552</v>
      </c>
      <c r="AH1902" t="n">
        <v>4485</v>
      </c>
      <c r="AJ1902" t="n">
        <v>4012</v>
      </c>
      <c r="AK1902" t="n">
        <v>5088</v>
      </c>
      <c r="AL1902" t="n">
        <v>4856</v>
      </c>
      <c r="AM1902" t="n">
        <v>3546</v>
      </c>
      <c r="AO1902" t="n">
        <v>3102</v>
      </c>
      <c r="AP1902" t="n">
        <v>9351</v>
      </c>
      <c r="AQ1902" t="n">
        <v>8031</v>
      </c>
      <c r="AR1902" t="n">
        <v>6619</v>
      </c>
      <c r="AT1902" t="n">
        <v>13762</v>
      </c>
      <c r="AU1902" t="n">
        <v>17625</v>
      </c>
      <c r="AV1902" t="n">
        <v>14243</v>
      </c>
      <c r="AW1902" t="n">
        <v>12158</v>
      </c>
      <c r="AY1902" t="n">
        <v>12108</v>
      </c>
      <c r="AZ1902" t="n">
        <v>12121</v>
      </c>
      <c r="BA1902" t="n">
        <v>10900</v>
      </c>
      <c r="BB1902" t="n">
        <v>8525</v>
      </c>
      <c r="BD1902" t="n">
        <v>11041</v>
      </c>
      <c r="BE1902" t="n">
        <v>11447</v>
      </c>
      <c r="BF1902" t="n">
        <v>10005</v>
      </c>
    </row>
    <row r="1903">
      <c r="A1903" t="inlineStr">
        <is>
          <t>Restricted cash and short-term investments</t>
        </is>
      </c>
      <c r="C1903" t="inlineStr">
        <is>
          <t>Million</t>
        </is>
      </c>
      <c r="D1903" t="inlineStr">
        <is>
          <t>QQQQ</t>
        </is>
      </c>
      <c r="F1903" t="n">
        <v>853</v>
      </c>
      <c r="G1903" t="n">
        <v>863</v>
      </c>
      <c r="H1903" t="n">
        <v>935</v>
      </c>
      <c r="I1903" t="n">
        <v>1035</v>
      </c>
      <c r="K1903" t="n">
        <v>947</v>
      </c>
      <c r="L1903" t="n">
        <v>882</v>
      </c>
      <c r="M1903" t="n">
        <v>875</v>
      </c>
      <c r="N1903" t="n">
        <v>774</v>
      </c>
      <c r="P1903" t="n">
        <v>757</v>
      </c>
      <c r="Q1903" t="n">
        <v>747</v>
      </c>
      <c r="R1903" t="n">
        <v>710</v>
      </c>
      <c r="S1903" t="n">
        <v>695</v>
      </c>
      <c r="U1903" t="n">
        <v>691</v>
      </c>
      <c r="V1903" t="n">
        <v>640</v>
      </c>
      <c r="W1903" t="n">
        <v>635</v>
      </c>
      <c r="X1903" t="n">
        <v>638</v>
      </c>
      <c r="Z1903" t="n">
        <v>543</v>
      </c>
      <c r="AA1903" t="n">
        <v>554</v>
      </c>
      <c r="AB1903" t="n">
        <v>393</v>
      </c>
      <c r="AC1903" t="n">
        <v>318</v>
      </c>
      <c r="AE1903" t="n">
        <v>294</v>
      </c>
      <c r="AF1903" t="n">
        <v>183</v>
      </c>
      <c r="AG1903" t="n">
        <v>154</v>
      </c>
      <c r="AH1903" t="n">
        <v>154</v>
      </c>
      <c r="AJ1903" t="n">
        <v>156</v>
      </c>
      <c r="AK1903" t="n">
        <v>157</v>
      </c>
      <c r="AL1903" t="n">
        <v>158</v>
      </c>
      <c r="AM1903" t="n">
        <v>158</v>
      </c>
      <c r="AO1903" t="n">
        <v>157</v>
      </c>
      <c r="AP1903" t="n">
        <v>539</v>
      </c>
      <c r="AQ1903" t="n">
        <v>508</v>
      </c>
      <c r="AR1903" t="n">
        <v>609</v>
      </c>
      <c r="AT1903" t="n">
        <v>806</v>
      </c>
      <c r="AU1903" t="n">
        <v>999</v>
      </c>
      <c r="AV1903" t="n">
        <v>923</v>
      </c>
      <c r="AW1903" t="n">
        <v>990</v>
      </c>
      <c r="AY1903" t="n">
        <v>952</v>
      </c>
      <c r="AZ1903" t="n">
        <v>997</v>
      </c>
      <c r="BA1903" t="n">
        <v>953</v>
      </c>
      <c r="BB1903" t="n">
        <v>995</v>
      </c>
      <c r="BD1903" t="n">
        <v>955</v>
      </c>
      <c r="BE1903" t="n">
        <v>984</v>
      </c>
      <c r="BF1903" t="n">
        <v>925</v>
      </c>
    </row>
    <row r="1904">
      <c r="A1904" t="inlineStr">
        <is>
          <t>Receivables ,net</t>
        </is>
      </c>
      <c r="C1904" t="inlineStr">
        <is>
          <t>Million</t>
        </is>
      </c>
      <c r="D1904" t="inlineStr">
        <is>
          <t>QQQQ</t>
        </is>
      </c>
      <c r="F1904" t="n">
        <v>1243</v>
      </c>
      <c r="G1904" t="n">
        <v>1376</v>
      </c>
      <c r="H1904" t="n">
        <v>1340</v>
      </c>
      <c r="I1904" t="n">
        <v>1560</v>
      </c>
      <c r="K1904" t="n">
        <v>2008</v>
      </c>
      <c r="L1904" t="n">
        <v>1981</v>
      </c>
      <c r="M1904" t="n">
        <v>1961</v>
      </c>
      <c r="N1904" t="n">
        <v>1771</v>
      </c>
      <c r="P1904" t="n">
        <v>1826</v>
      </c>
      <c r="Q1904" t="n">
        <v>1892</v>
      </c>
      <c r="R1904" t="n">
        <v>1828</v>
      </c>
      <c r="S1904" t="n">
        <v>1425</v>
      </c>
      <c r="U1904" t="n">
        <v>1450</v>
      </c>
      <c r="V1904" t="n">
        <v>1593</v>
      </c>
      <c r="W1904" t="n">
        <v>1703</v>
      </c>
      <c r="X1904" t="n">
        <v>1594</v>
      </c>
      <c r="Z1904" t="n">
        <v>1397</v>
      </c>
      <c r="AA1904" t="n">
        <v>1543</v>
      </c>
      <c r="AB1904" t="n">
        <v>1700</v>
      </c>
      <c r="AC1904" t="n">
        <v>1752</v>
      </c>
      <c r="AE1904" t="n">
        <v>1809</v>
      </c>
      <c r="AF1904" t="n">
        <v>1941</v>
      </c>
      <c r="AG1904" t="n">
        <v>2170</v>
      </c>
      <c r="AH1904" t="n">
        <v>1706</v>
      </c>
      <c r="AJ1904" t="n">
        <v>1876</v>
      </c>
      <c r="AK1904" t="n">
        <v>1943</v>
      </c>
      <c r="AL1904" t="n">
        <v>1850</v>
      </c>
      <c r="AM1904" t="n">
        <v>1750</v>
      </c>
      <c r="AO1904" t="n">
        <v>1020</v>
      </c>
      <c r="AP1904" t="n">
        <v>879</v>
      </c>
      <c r="AQ1904" t="n">
        <v>1135</v>
      </c>
      <c r="AR1904" t="n">
        <v>1342</v>
      </c>
      <c r="AT1904" t="n">
        <v>971</v>
      </c>
      <c r="AU1904" t="n">
        <v>1249</v>
      </c>
      <c r="AV1904" t="n">
        <v>1332</v>
      </c>
      <c r="AW1904" t="n">
        <v>1505</v>
      </c>
      <c r="AY1904" t="n">
        <v>1537</v>
      </c>
      <c r="AZ1904" t="n">
        <v>1835</v>
      </c>
      <c r="BA1904" t="n">
        <v>1991</v>
      </c>
      <c r="BB1904" t="n">
        <v>2138</v>
      </c>
      <c r="BD1904" t="n">
        <v>1989</v>
      </c>
      <c r="BE1904" t="n">
        <v>2073</v>
      </c>
      <c r="BF1904" t="n">
        <v>2021</v>
      </c>
    </row>
    <row r="1905">
      <c r="A1905" t="inlineStr">
        <is>
          <t>Aircraft fuel spare parts and supplies ,net</t>
        </is>
      </c>
      <c r="C1905" t="inlineStr">
        <is>
          <t>Million</t>
        </is>
      </c>
      <c r="D1905" t="inlineStr">
        <is>
          <t>QQQQ</t>
        </is>
      </c>
      <c r="F1905" t="n">
        <v>595</v>
      </c>
      <c r="G1905" t="n">
        <v>589</v>
      </c>
      <c r="H1905" t="n">
        <v>681</v>
      </c>
      <c r="I1905" t="n">
        <v>1012</v>
      </c>
      <c r="K1905" t="n">
        <v>1052</v>
      </c>
      <c r="L1905" t="n">
        <v>1093</v>
      </c>
      <c r="M1905" t="n">
        <v>1182</v>
      </c>
      <c r="N1905" t="n">
        <v>1004</v>
      </c>
      <c r="P1905" t="n">
        <v>995</v>
      </c>
      <c r="Q1905" t="n">
        <v>1069</v>
      </c>
      <c r="R1905" t="n">
        <v>1010</v>
      </c>
      <c r="S1905" t="n">
        <v>863</v>
      </c>
      <c r="U1905" t="n">
        <v>886</v>
      </c>
      <c r="V1905" t="n">
        <v>999</v>
      </c>
      <c r="W1905" t="n">
        <v>1100</v>
      </c>
      <c r="X1905" t="n">
        <v>1094</v>
      </c>
      <c r="Z1905" t="n">
        <v>1154</v>
      </c>
      <c r="AA1905" t="n">
        <v>1206</v>
      </c>
      <c r="AB1905" t="n">
        <v>1315</v>
      </c>
      <c r="AC1905" t="n">
        <v>1359</v>
      </c>
      <c r="AE1905" t="n">
        <v>1455</v>
      </c>
      <c r="AF1905" t="n">
        <v>1522</v>
      </c>
      <c r="AG1905" t="n">
        <v>1576</v>
      </c>
      <c r="AH1905" t="n">
        <v>1522</v>
      </c>
      <c r="AJ1905" t="n">
        <v>1666</v>
      </c>
      <c r="AK1905" t="n">
        <v>1708</v>
      </c>
      <c r="AL1905" t="n">
        <v>1800</v>
      </c>
      <c r="AM1905" t="n">
        <v>1851</v>
      </c>
      <c r="AO1905" t="n">
        <v>1772</v>
      </c>
      <c r="AP1905" t="n">
        <v>1653</v>
      </c>
      <c r="AQ1905" t="n">
        <v>1633</v>
      </c>
      <c r="AR1905" t="n">
        <v>1614</v>
      </c>
      <c r="AT1905" t="n">
        <v>1658</v>
      </c>
      <c r="AU1905" t="n">
        <v>1789</v>
      </c>
      <c r="AV1905" t="n">
        <v>1851</v>
      </c>
      <c r="AW1905" t="n">
        <v>1795</v>
      </c>
      <c r="AY1905" t="n">
        <v>2002</v>
      </c>
      <c r="AZ1905" t="n">
        <v>2273</v>
      </c>
      <c r="BA1905" t="n">
        <v>2215</v>
      </c>
      <c r="BB1905" t="n">
        <v>2279</v>
      </c>
      <c r="BD1905" t="n">
        <v>2308</v>
      </c>
      <c r="BE1905" t="n">
        <v>2280</v>
      </c>
      <c r="BF1905" t="n">
        <v>2461</v>
      </c>
    </row>
    <row r="1906">
      <c r="A1906" t="inlineStr">
        <is>
          <t>Fuel derivative contracts</t>
        </is>
      </c>
      <c r="C1906" t="inlineStr">
        <is>
          <t>Million</t>
        </is>
      </c>
      <c r="D1906" t="inlineStr">
        <is>
          <t>QQQQ</t>
        </is>
      </c>
      <c r="F1906" t="n">
        <v>66</v>
      </c>
      <c r="G1906" t="n">
        <v>21</v>
      </c>
      <c r="H1906" t="n">
        <v>58</v>
      </c>
    </row>
    <row r="1907">
      <c r="A1907" t="inlineStr">
        <is>
          <t>Other current assets</t>
        </is>
      </c>
      <c r="C1907" t="inlineStr">
        <is>
          <t>Million</t>
        </is>
      </c>
      <c r="D1907" t="inlineStr">
        <is>
          <t>QQQQ</t>
        </is>
      </c>
      <c r="F1907" t="n">
        <v>524</v>
      </c>
      <c r="G1907" t="n">
        <v>576</v>
      </c>
      <c r="H1907" t="n">
        <v>464</v>
      </c>
    </row>
    <row r="1908">
      <c r="A1908" t="inlineStr">
        <is>
          <t>Prepaid expenses and other</t>
        </is>
      </c>
      <c r="C1908" t="inlineStr">
        <is>
          <t>Million</t>
        </is>
      </c>
      <c r="D1908" t="inlineStr">
        <is>
          <t>QQQQ</t>
        </is>
      </c>
      <c r="I1908" t="n">
        <v>1465</v>
      </c>
      <c r="K1908" t="n">
        <v>1522</v>
      </c>
      <c r="L1908" t="n">
        <v>1551</v>
      </c>
      <c r="M1908" t="n">
        <v>1533</v>
      </c>
      <c r="N1908" t="n">
        <v>1260</v>
      </c>
      <c r="P1908" t="n">
        <v>1378</v>
      </c>
      <c r="Q1908" t="n">
        <v>1482</v>
      </c>
      <c r="R1908" t="n">
        <v>1285</v>
      </c>
      <c r="S1908" t="n">
        <v>748</v>
      </c>
      <c r="U1908" t="n">
        <v>845</v>
      </c>
      <c r="V1908" t="n">
        <v>834</v>
      </c>
      <c r="W1908" t="n">
        <v>855</v>
      </c>
      <c r="X1908" t="n">
        <v>639</v>
      </c>
      <c r="Z1908" t="n">
        <v>856</v>
      </c>
      <c r="AA1908" t="n">
        <v>827</v>
      </c>
      <c r="AB1908" t="n">
        <v>826</v>
      </c>
      <c r="AC1908" t="n">
        <v>651</v>
      </c>
      <c r="AE1908" t="n">
        <v>824</v>
      </c>
      <c r="AF1908" t="n">
        <v>856</v>
      </c>
      <c r="AG1908" t="n">
        <v>743</v>
      </c>
      <c r="AH1908" t="n">
        <v>495</v>
      </c>
      <c r="AJ1908" t="n">
        <v>607</v>
      </c>
      <c r="AK1908" t="n">
        <v>635</v>
      </c>
      <c r="AL1908" t="n">
        <v>596</v>
      </c>
      <c r="AM1908" t="n">
        <v>621</v>
      </c>
      <c r="AO1908" t="n">
        <v>650</v>
      </c>
      <c r="AP1908" t="n">
        <v>905</v>
      </c>
      <c r="AQ1908" t="n">
        <v>780</v>
      </c>
      <c r="AR1908" t="n">
        <v>666</v>
      </c>
      <c r="AT1908" t="n">
        <v>615</v>
      </c>
      <c r="AU1908" t="n">
        <v>660</v>
      </c>
      <c r="AV1908" t="n">
        <v>553</v>
      </c>
      <c r="AW1908" t="n">
        <v>615</v>
      </c>
      <c r="AY1908" t="n">
        <v>787</v>
      </c>
      <c r="AZ1908" t="n">
        <v>898</v>
      </c>
      <c r="BA1908" t="n">
        <v>986</v>
      </c>
      <c r="BB1908" t="n">
        <v>892</v>
      </c>
      <c r="BD1908" t="n">
        <v>907</v>
      </c>
      <c r="BE1908" t="n">
        <v>822</v>
      </c>
      <c r="BF1908" t="n">
        <v>719</v>
      </c>
    </row>
    <row r="1909">
      <c r="A1909" t="inlineStr">
        <is>
          <t>Total current assets</t>
        </is>
      </c>
      <c r="C1909" t="inlineStr">
        <is>
          <t>Million</t>
        </is>
      </c>
      <c r="D1909" t="inlineStr">
        <is>
          <t>QQQQ</t>
        </is>
      </c>
      <c r="F1909" t="n">
        <v>7525</v>
      </c>
      <c r="G1909" t="n">
        <v>9635</v>
      </c>
      <c r="H1909" t="n">
        <v>10241</v>
      </c>
      <c r="I1909" t="n">
        <v>14323</v>
      </c>
      <c r="K1909" t="n">
        <v>15193</v>
      </c>
      <c r="L1909" t="n">
        <v>14966</v>
      </c>
      <c r="M1909" t="n">
        <v>13450</v>
      </c>
      <c r="N1909" t="n">
        <v>12112</v>
      </c>
      <c r="P1909" t="n">
        <v>14129</v>
      </c>
      <c r="Q1909" t="n">
        <v>14109</v>
      </c>
      <c r="R1909" t="n">
        <v>13706</v>
      </c>
      <c r="S1909" t="n">
        <v>9985</v>
      </c>
      <c r="U1909" t="n">
        <v>10802</v>
      </c>
      <c r="V1909" t="n">
        <v>11184</v>
      </c>
      <c r="W1909" t="n">
        <v>11048</v>
      </c>
      <c r="X1909" t="n">
        <v>10324</v>
      </c>
      <c r="Z1909" t="n">
        <v>10626</v>
      </c>
      <c r="AA1909" t="n">
        <v>11016</v>
      </c>
      <c r="AB1909" t="n">
        <v>10002</v>
      </c>
      <c r="AC1909" t="n">
        <v>9146</v>
      </c>
      <c r="AE1909" t="n">
        <v>9673</v>
      </c>
      <c r="AF1909" t="n">
        <v>9176</v>
      </c>
      <c r="AG1909" t="n">
        <v>9498</v>
      </c>
      <c r="AH1909" t="n">
        <v>8637</v>
      </c>
      <c r="AJ1909" t="n">
        <v>8654</v>
      </c>
      <c r="AK1909" t="n">
        <v>9850</v>
      </c>
      <c r="AL1909" t="n">
        <v>9572</v>
      </c>
      <c r="AM1909" t="n">
        <v>8206</v>
      </c>
      <c r="AO1909" t="n">
        <v>7175</v>
      </c>
      <c r="AP1909" t="n">
        <v>13789</v>
      </c>
      <c r="AQ1909" t="n">
        <v>12340</v>
      </c>
      <c r="AR1909" t="n">
        <v>11095</v>
      </c>
      <c r="AT1909" t="n">
        <v>18089</v>
      </c>
      <c r="AU1909" t="n">
        <v>22647</v>
      </c>
      <c r="AV1909" t="n">
        <v>19195</v>
      </c>
      <c r="AW1909" t="n">
        <v>17336</v>
      </c>
      <c r="AY1909" t="n">
        <v>17762</v>
      </c>
      <c r="AZ1909" t="n">
        <v>18525</v>
      </c>
      <c r="BA1909" t="n">
        <v>17377</v>
      </c>
      <c r="BB1909" t="n">
        <v>15269</v>
      </c>
      <c r="BD1909" t="n">
        <v>17652</v>
      </c>
      <c r="BE1909" t="n">
        <v>18220</v>
      </c>
      <c r="BF1909" t="n">
        <v>16708</v>
      </c>
    </row>
    <row r="1910">
      <c r="A1910" t="inlineStr">
        <is>
          <t>Total current assets-c</t>
        </is>
      </c>
      <c r="F1910">
        <f>SUM(F1901:F1908)</f>
        <v/>
      </c>
      <c r="G1910">
        <f>SUM(G1901:G1908)</f>
        <v/>
      </c>
      <c r="H1910">
        <f>SUM(H1901:H1908)</f>
        <v/>
      </c>
      <c r="I1910">
        <f>SUM(I1901:I1908)</f>
        <v/>
      </c>
      <c r="K1910">
        <f>SUM(K1901:K1908)</f>
        <v/>
      </c>
      <c r="L1910">
        <f>SUM(L1901:L1908)</f>
        <v/>
      </c>
      <c r="M1910">
        <f>SUM(M1901:M1908)</f>
        <v/>
      </c>
      <c r="N1910">
        <f>SUM(N1901:N1908)</f>
        <v/>
      </c>
      <c r="P1910">
        <f>SUM(P1901:P1908)</f>
        <v/>
      </c>
      <c r="Q1910">
        <f>SUM(Q1901:Q1908)</f>
        <v/>
      </c>
      <c r="R1910">
        <f>SUM(R1901:R1908)</f>
        <v/>
      </c>
      <c r="S1910">
        <f>SUM(S1901:S1908)</f>
        <v/>
      </c>
      <c r="U1910">
        <f>SUM(U1901:U1908)</f>
        <v/>
      </c>
      <c r="V1910">
        <f>SUM(V1901:V1908)</f>
        <v/>
      </c>
      <c r="W1910">
        <f>SUM(W1901:W1908)</f>
        <v/>
      </c>
      <c r="X1910">
        <f>SUM(X1901:X1908)</f>
        <v/>
      </c>
      <c r="Z1910">
        <f>SUM(Z1901:Z1908)</f>
        <v/>
      </c>
      <c r="AA1910">
        <f>SUM(AA1901:AA1908)</f>
        <v/>
      </c>
      <c r="AB1910">
        <f>SUM(AB1901:AB1908)</f>
        <v/>
      </c>
      <c r="AC1910">
        <f>SUM(AC1901:AC1908)</f>
        <v/>
      </c>
      <c r="AE1910">
        <f>SUM(AE1901:AE1908)</f>
        <v/>
      </c>
      <c r="AF1910">
        <f>SUM(AF1901:AF1908)</f>
        <v/>
      </c>
      <c r="AG1910">
        <f>SUM(AG1901:AG1908)</f>
        <v/>
      </c>
      <c r="AH1910">
        <f>SUM(AH1901:AH1908)</f>
        <v/>
      </c>
      <c r="AJ1910">
        <f>SUM(AJ1901:AJ1908)</f>
        <v/>
      </c>
      <c r="AK1910">
        <f>SUM(AK1901:AK1908)</f>
        <v/>
      </c>
      <c r="AL1910">
        <f>SUM(AL1901:AL1908)</f>
        <v/>
      </c>
      <c r="AM1910">
        <f>SUM(AM1901:AM1908)</f>
        <v/>
      </c>
      <c r="AO1910">
        <f>SUM(AO1901:AO1908)</f>
        <v/>
      </c>
      <c r="AP1910">
        <f>SUM(AP1901:AP1908)</f>
        <v/>
      </c>
      <c r="AQ1910">
        <f>SUM(AQ1901:AQ1908)</f>
        <v/>
      </c>
      <c r="AR1910">
        <f>SUM(AR1901:AR1908)</f>
        <v/>
      </c>
      <c r="AT1910">
        <f>SUM(AT1901:AT1908)</f>
        <v/>
      </c>
      <c r="AU1910">
        <f>SUM(AU1901:AU1908)</f>
        <v/>
      </c>
      <c r="AV1910">
        <f>SUM(AV1901:AV1908)</f>
        <v/>
      </c>
      <c r="AW1910">
        <f>SUM(AW1901:AW1908)</f>
        <v/>
      </c>
      <c r="AY1910">
        <f>SUM(AY1901:AY1908)</f>
        <v/>
      </c>
      <c r="AZ1910">
        <f>SUM(AZ1901:AZ1908)</f>
        <v/>
      </c>
      <c r="BA1910">
        <f>SUM(BA1901:BA1908)</f>
        <v/>
      </c>
      <c r="BB1910">
        <f>SUM(BB1901:BB1908)</f>
        <v/>
      </c>
      <c r="BD1910">
        <f>SUM(BD1901:BD1908)</f>
        <v/>
      </c>
      <c r="BE1910">
        <f>SUM(BE1901:BE1908)</f>
        <v/>
      </c>
      <c r="BF1910">
        <f>SUM(BF1901:BF1908)</f>
        <v/>
      </c>
    </row>
    <row r="1911">
      <c r="A1911" t="inlineStr">
        <is>
          <t>Sum check</t>
        </is>
      </c>
      <c r="F1911">
        <f>F1909-F1910</f>
        <v/>
      </c>
      <c r="G1911">
        <f>G1909-G1910</f>
        <v/>
      </c>
      <c r="H1911">
        <f>H1909-H1910</f>
        <v/>
      </c>
      <c r="I1911">
        <f>I1909-I1910</f>
        <v/>
      </c>
      <c r="K1911">
        <f>K1909-K1910</f>
        <v/>
      </c>
      <c r="L1911">
        <f>L1909-L1910</f>
        <v/>
      </c>
      <c r="M1911">
        <f>M1909-M1910</f>
        <v/>
      </c>
      <c r="N1911">
        <f>N1909-N1910</f>
        <v/>
      </c>
      <c r="P1911">
        <f>P1909-P1910</f>
        <v/>
      </c>
      <c r="Q1911">
        <f>Q1909-Q1910</f>
        <v/>
      </c>
      <c r="R1911">
        <f>R1909-R1910</f>
        <v/>
      </c>
      <c r="S1911">
        <f>S1909-S1910</f>
        <v/>
      </c>
      <c r="U1911">
        <f>U1909-U1910</f>
        <v/>
      </c>
      <c r="V1911">
        <f>V1909-V1910</f>
        <v/>
      </c>
      <c r="W1911">
        <f>W1909-W1910</f>
        <v/>
      </c>
      <c r="X1911">
        <f>X1909-X1910</f>
        <v/>
      </c>
      <c r="Z1911">
        <f>Z1909-Z1910</f>
        <v/>
      </c>
      <c r="AA1911">
        <f>AA1909-AA1910</f>
        <v/>
      </c>
      <c r="AB1911">
        <f>AB1909-AB1910</f>
        <v/>
      </c>
      <c r="AC1911">
        <f>AC1909-AC1910</f>
        <v/>
      </c>
      <c r="AE1911">
        <f>AE1909-AE1910</f>
        <v/>
      </c>
      <c r="AF1911">
        <f>AF1909-AF1910</f>
        <v/>
      </c>
      <c r="AG1911">
        <f>AG1909-AG1910</f>
        <v/>
      </c>
      <c r="AH1911">
        <f>AH1909-AH1910</f>
        <v/>
      </c>
      <c r="AJ1911">
        <f>AJ1909-AJ1910</f>
        <v/>
      </c>
      <c r="AK1911">
        <f>AK1909-AK1910</f>
        <v/>
      </c>
      <c r="AL1911">
        <f>AL1909-AL1910</f>
        <v/>
      </c>
      <c r="AM1911">
        <f>AM1909-AM1910</f>
        <v/>
      </c>
      <c r="AO1911">
        <f>AO1909-AO1910</f>
        <v/>
      </c>
      <c r="AP1911">
        <f>AP1909-AP1910</f>
        <v/>
      </c>
      <c r="AQ1911">
        <f>AQ1909-AQ1910</f>
        <v/>
      </c>
      <c r="AR1911">
        <f>AR1909-AR1910</f>
        <v/>
      </c>
      <c r="AT1911">
        <f>AT1909-AT1910</f>
        <v/>
      </c>
      <c r="AU1911">
        <f>AU1909-AU1910</f>
        <v/>
      </c>
      <c r="AV1911">
        <f>AV1909-AV1910</f>
        <v/>
      </c>
      <c r="AW1911">
        <f>AW1909-AW1910</f>
        <v/>
      </c>
      <c r="AY1911">
        <f>AY1909-AY1910</f>
        <v/>
      </c>
      <c r="AZ1911">
        <f>AZ1909-AZ1910</f>
        <v/>
      </c>
      <c r="BA1911">
        <f>BA1909-BA1910</f>
        <v/>
      </c>
      <c r="BB1911">
        <f>BB1909-BB1910</f>
        <v/>
      </c>
      <c r="BD1911">
        <f>BD1909-BD1910</f>
        <v/>
      </c>
      <c r="BE1911">
        <f>BE1909-BE1910</f>
        <v/>
      </c>
      <c r="BF1911">
        <f>BF1909-BF1910</f>
        <v/>
      </c>
    </row>
    <row r="1913">
      <c r="A1913" t="inlineStr">
        <is>
          <t>Operating property and equipment</t>
        </is>
      </c>
    </row>
    <row r="1914">
      <c r="A1914" t="inlineStr">
        <is>
          <t>Flight equipment ,net</t>
        </is>
      </c>
      <c r="C1914" t="inlineStr">
        <is>
          <t>Million</t>
        </is>
      </c>
      <c r="D1914" t="inlineStr">
        <is>
          <t>QQQQ</t>
        </is>
      </c>
      <c r="F1914" t="n">
        <v>10216</v>
      </c>
      <c r="G1914" t="n">
        <v>10510</v>
      </c>
      <c r="H1914" t="n">
        <v>10445</v>
      </c>
      <c r="I1914" t="n">
        <v>23730</v>
      </c>
      <c r="K1914" t="n">
        <v>24687</v>
      </c>
      <c r="L1914" t="n">
        <v>26113</v>
      </c>
      <c r="M1914" t="n">
        <v>27212</v>
      </c>
      <c r="N1914" t="n">
        <v>28213</v>
      </c>
      <c r="P1914" t="n">
        <v>29273</v>
      </c>
      <c r="Q1914" t="n">
        <v>30829</v>
      </c>
      <c r="R1914" t="n">
        <v>31872</v>
      </c>
      <c r="S1914" t="n">
        <v>33091</v>
      </c>
      <c r="U1914" t="n">
        <v>34407</v>
      </c>
      <c r="V1914" t="n">
        <v>35553</v>
      </c>
      <c r="W1914" t="n">
        <v>36259</v>
      </c>
      <c r="X1914" t="n">
        <v>37028</v>
      </c>
      <c r="Z1914" t="n">
        <v>38352</v>
      </c>
      <c r="AA1914" t="n">
        <v>39329</v>
      </c>
      <c r="AB1914" t="n">
        <v>39545</v>
      </c>
      <c r="AC1914" t="n">
        <v>40318</v>
      </c>
      <c r="AE1914" t="n">
        <v>40662</v>
      </c>
      <c r="AF1914" t="n">
        <v>40854</v>
      </c>
      <c r="AG1914" t="n">
        <v>40983</v>
      </c>
      <c r="AH1914" t="n">
        <v>41456</v>
      </c>
      <c r="AJ1914" t="n">
        <v>42013</v>
      </c>
      <c r="AK1914" t="n">
        <v>42437</v>
      </c>
      <c r="AL1914" t="n">
        <v>42320</v>
      </c>
      <c r="AM1914" t="n">
        <v>42537</v>
      </c>
      <c r="AO1914" t="n">
        <v>39305</v>
      </c>
      <c r="AP1914" t="n">
        <v>38672</v>
      </c>
      <c r="AQ1914" t="n">
        <v>37576</v>
      </c>
      <c r="AR1914" t="n">
        <v>37816</v>
      </c>
      <c r="AT1914" t="n">
        <v>37480</v>
      </c>
      <c r="AU1914" t="n">
        <v>37577</v>
      </c>
      <c r="AV1914" t="n">
        <v>37689</v>
      </c>
      <c r="AW1914" t="n">
        <v>37856</v>
      </c>
      <c r="AY1914" t="n">
        <v>38359</v>
      </c>
      <c r="AZ1914" t="n">
        <v>38754</v>
      </c>
      <c r="BA1914" t="n">
        <v>39154</v>
      </c>
      <c r="BB1914" t="n">
        <v>39703</v>
      </c>
      <c r="BD1914" t="n">
        <v>40020</v>
      </c>
      <c r="BE1914" t="n">
        <v>40570</v>
      </c>
      <c r="BF1914" t="n">
        <v>40934</v>
      </c>
    </row>
    <row r="1915">
      <c r="A1915" t="inlineStr">
        <is>
          <t>Equipment purchase deposits</t>
        </is>
      </c>
      <c r="C1915" t="inlineStr">
        <is>
          <t>Million</t>
        </is>
      </c>
      <c r="D1915" t="inlineStr">
        <is>
          <t>QQQQ</t>
        </is>
      </c>
      <c r="F1915" t="n">
        <v>721</v>
      </c>
      <c r="G1915" t="n">
        <v>696</v>
      </c>
      <c r="H1915" t="n">
        <v>709</v>
      </c>
      <c r="I1915" t="n">
        <v>1077</v>
      </c>
      <c r="K1915" t="n">
        <v>1045</v>
      </c>
      <c r="L1915" t="n">
        <v>1043</v>
      </c>
      <c r="M1915" t="n">
        <v>1172</v>
      </c>
      <c r="N1915" t="n">
        <v>1230</v>
      </c>
      <c r="P1915" t="n">
        <v>1265</v>
      </c>
      <c r="Q1915" t="n">
        <v>1124</v>
      </c>
      <c r="R1915" t="n">
        <v>1073</v>
      </c>
      <c r="S1915" t="n">
        <v>1067</v>
      </c>
      <c r="U1915" t="n">
        <v>1058</v>
      </c>
      <c r="V1915" t="n">
        <v>1136</v>
      </c>
      <c r="W1915" t="n">
        <v>1149</v>
      </c>
      <c r="X1915" t="n">
        <v>1209</v>
      </c>
      <c r="Z1915" t="n">
        <v>1247</v>
      </c>
      <c r="AA1915" t="n">
        <v>1212</v>
      </c>
      <c r="AB1915" t="n">
        <v>1280</v>
      </c>
      <c r="AC1915" t="n">
        <v>1217</v>
      </c>
      <c r="AE1915" t="n">
        <v>1231</v>
      </c>
      <c r="AF1915" t="n">
        <v>1392</v>
      </c>
      <c r="AG1915" t="n">
        <v>1330</v>
      </c>
      <c r="AH1915" t="n">
        <v>1278</v>
      </c>
      <c r="AJ1915" t="n">
        <v>1211</v>
      </c>
      <c r="AK1915" t="n">
        <v>1372</v>
      </c>
      <c r="AL1915" t="n">
        <v>1567</v>
      </c>
      <c r="AM1915" t="n">
        <v>1674</v>
      </c>
      <c r="AO1915" t="n">
        <v>1740</v>
      </c>
      <c r="AP1915" t="n">
        <v>1786</v>
      </c>
      <c r="AQ1915" t="n">
        <v>1899</v>
      </c>
      <c r="AR1915" t="n">
        <v>1446</v>
      </c>
      <c r="AT1915" t="n">
        <v>1136</v>
      </c>
      <c r="AU1915" t="n">
        <v>714</v>
      </c>
      <c r="AV1915" t="n">
        <v>626</v>
      </c>
      <c r="AW1915" t="n">
        <v>517</v>
      </c>
      <c r="AY1915" t="n">
        <v>545</v>
      </c>
      <c r="AZ1915" t="n">
        <v>617</v>
      </c>
      <c r="BA1915" t="n">
        <v>643</v>
      </c>
      <c r="BB1915" t="n">
        <v>613</v>
      </c>
      <c r="BD1915" t="n">
        <v>640</v>
      </c>
      <c r="BE1915" t="n">
        <v>767</v>
      </c>
      <c r="BF1915" t="n">
        <v>799</v>
      </c>
    </row>
    <row r="1916">
      <c r="A1916" t="inlineStr">
        <is>
          <t>Other equipment and property ,net</t>
        </is>
      </c>
      <c r="C1916" t="inlineStr">
        <is>
          <t>Million</t>
        </is>
      </c>
      <c r="D1916" t="inlineStr">
        <is>
          <t>QQQQ</t>
        </is>
      </c>
      <c r="F1916" t="n">
        <v>2099</v>
      </c>
      <c r="G1916" t="n">
        <v>2083</v>
      </c>
      <c r="H1916" t="n">
        <v>2071</v>
      </c>
    </row>
    <row r="1917">
      <c r="A1917" t="inlineStr">
        <is>
          <t>Ground property and equipment</t>
        </is>
      </c>
      <c r="C1917" t="inlineStr">
        <is>
          <t>Million</t>
        </is>
      </c>
      <c r="D1917" t="inlineStr">
        <is>
          <t>QQQQ</t>
        </is>
      </c>
      <c r="I1917" t="n">
        <v>5585</v>
      </c>
      <c r="K1917" t="n">
        <v>5663</v>
      </c>
      <c r="L1917" t="n">
        <v>5712</v>
      </c>
      <c r="M1917" t="n">
        <v>5812</v>
      </c>
      <c r="N1917" t="n">
        <v>5900</v>
      </c>
      <c r="P1917" t="n">
        <v>6013</v>
      </c>
      <c r="Q1917" t="n">
        <v>6132</v>
      </c>
      <c r="R1917" t="n">
        <v>6262</v>
      </c>
      <c r="S1917" t="n">
        <v>6402</v>
      </c>
      <c r="U1917" t="n">
        <v>6561</v>
      </c>
      <c r="V1917" t="n">
        <v>6726</v>
      </c>
      <c r="W1917" t="n">
        <v>6915</v>
      </c>
      <c r="X1917" t="n">
        <v>7116</v>
      </c>
      <c r="Z1917" t="n">
        <v>7332</v>
      </c>
      <c r="AA1917" t="n">
        <v>7580</v>
      </c>
      <c r="AB1917" t="n">
        <v>7902</v>
      </c>
      <c r="AC1917" t="n">
        <v>8267</v>
      </c>
      <c r="AE1917" t="n">
        <v>8599</v>
      </c>
      <c r="AF1917" t="n">
        <v>8903</v>
      </c>
      <c r="AG1917" t="n">
        <v>9187</v>
      </c>
      <c r="AH1917" t="n">
        <v>8764</v>
      </c>
      <c r="AJ1917" t="n">
        <v>8932</v>
      </c>
      <c r="AK1917" t="n">
        <v>9007</v>
      </c>
      <c r="AL1917" t="n">
        <v>9232</v>
      </c>
      <c r="AM1917" t="n">
        <v>9443</v>
      </c>
      <c r="AO1917" t="n">
        <v>9602</v>
      </c>
      <c r="AP1917" t="n">
        <v>9386</v>
      </c>
      <c r="AQ1917" t="n">
        <v>9451</v>
      </c>
      <c r="AR1917" t="n">
        <v>9194</v>
      </c>
      <c r="AT1917" t="n">
        <v>9108</v>
      </c>
      <c r="AU1917" t="n">
        <v>9132</v>
      </c>
      <c r="AV1917" t="n">
        <v>9114</v>
      </c>
      <c r="AW1917" t="n">
        <v>9335</v>
      </c>
      <c r="AY1917" t="n">
        <v>9418</v>
      </c>
      <c r="AZ1917" t="n">
        <v>9595</v>
      </c>
      <c r="BA1917" t="n">
        <v>9696</v>
      </c>
      <c r="BB1917" t="n">
        <v>9913</v>
      </c>
      <c r="BD1917" t="n">
        <v>10030</v>
      </c>
      <c r="BE1917" t="n">
        <v>9996</v>
      </c>
      <c r="BF1917" t="n">
        <v>10156</v>
      </c>
    </row>
    <row r="1918">
      <c r="A1918" t="inlineStr">
        <is>
          <t>Total property and equipment at cost</t>
        </is>
      </c>
      <c r="C1918" t="inlineStr">
        <is>
          <t>Million</t>
        </is>
      </c>
      <c r="D1918" t="inlineStr">
        <is>
          <t>QQQQ</t>
        </is>
      </c>
      <c r="I1918" t="n">
        <v>30392</v>
      </c>
      <c r="K1918" t="n">
        <v>31395</v>
      </c>
      <c r="L1918" t="n">
        <v>32868</v>
      </c>
      <c r="M1918" t="n">
        <v>34196</v>
      </c>
      <c r="N1918" t="n">
        <v>35343</v>
      </c>
      <c r="P1918" t="n">
        <v>36551</v>
      </c>
      <c r="Q1918" t="n">
        <v>38085</v>
      </c>
      <c r="R1918" t="n">
        <v>39207</v>
      </c>
      <c r="S1918" t="n">
        <v>40560</v>
      </c>
      <c r="U1918" t="n">
        <v>42026</v>
      </c>
      <c r="V1918" t="n">
        <v>43415</v>
      </c>
      <c r="W1918" t="n">
        <v>44323</v>
      </c>
      <c r="X1918" t="n">
        <v>45353</v>
      </c>
      <c r="Z1918" t="n">
        <v>46931</v>
      </c>
      <c r="AA1918" t="n">
        <v>48121</v>
      </c>
      <c r="AB1918" t="n">
        <v>48727</v>
      </c>
      <c r="AC1918" t="n">
        <v>49802</v>
      </c>
      <c r="AE1918" t="n">
        <v>50492</v>
      </c>
      <c r="AF1918" t="n">
        <v>51149</v>
      </c>
      <c r="AG1918" t="n">
        <v>51500</v>
      </c>
      <c r="AH1918" t="n">
        <v>51498</v>
      </c>
      <c r="AJ1918" t="n">
        <v>52156</v>
      </c>
      <c r="AK1918" t="n">
        <v>52816</v>
      </c>
      <c r="AL1918" t="n">
        <v>53119</v>
      </c>
      <c r="AM1918" t="n">
        <v>53654</v>
      </c>
      <c r="AO1918" t="n">
        <v>50647</v>
      </c>
      <c r="AP1918" t="n">
        <v>49844</v>
      </c>
      <c r="AQ1918" t="n">
        <v>48926</v>
      </c>
      <c r="AR1918" t="n">
        <v>48456</v>
      </c>
      <c r="AT1918" t="n">
        <v>47724</v>
      </c>
      <c r="AU1918" t="n">
        <v>47423</v>
      </c>
      <c r="AV1918" t="n">
        <v>47429</v>
      </c>
      <c r="AW1918" t="n">
        <v>47708</v>
      </c>
      <c r="AY1918" t="n">
        <v>48322</v>
      </c>
      <c r="AZ1918" t="n">
        <v>48966</v>
      </c>
      <c r="BA1918" t="n">
        <v>49493</v>
      </c>
      <c r="BB1918" t="n">
        <v>50229</v>
      </c>
      <c r="BD1918" t="n">
        <v>50690</v>
      </c>
      <c r="BE1918" t="n">
        <v>51333</v>
      </c>
      <c r="BF1918" t="n">
        <v>51889</v>
      </c>
    </row>
    <row r="1919">
      <c r="A1919" t="inlineStr">
        <is>
          <t>Total property and equipment at cost-c</t>
        </is>
      </c>
      <c r="I1919">
        <f>SUM(I1914:I1917)</f>
        <v/>
      </c>
      <c r="K1919">
        <f>SUM(K1914:K1917)</f>
        <v/>
      </c>
      <c r="L1919">
        <f>SUM(L1914:L1917)</f>
        <v/>
      </c>
      <c r="M1919">
        <f>SUM(M1914:M1917)</f>
        <v/>
      </c>
      <c r="N1919">
        <f>SUM(N1914:N1917)</f>
        <v/>
      </c>
      <c r="P1919">
        <f>SUM(P1914:P1917)</f>
        <v/>
      </c>
      <c r="Q1919">
        <f>SUM(Q1914:Q1917)</f>
        <v/>
      </c>
      <c r="R1919">
        <f>SUM(R1914:R1917)</f>
        <v/>
      </c>
      <c r="S1919">
        <f>SUM(S1914:S1917)</f>
        <v/>
      </c>
      <c r="U1919">
        <f>SUM(U1914:U1917)</f>
        <v/>
      </c>
      <c r="V1919">
        <f>SUM(V1914:V1917)</f>
        <v/>
      </c>
      <c r="W1919">
        <f>SUM(W1914:W1917)</f>
        <v/>
      </c>
      <c r="X1919">
        <f>SUM(X1914:X1917)</f>
        <v/>
      </c>
      <c r="Z1919">
        <f>SUM(Z1914:Z1917)</f>
        <v/>
      </c>
      <c r="AA1919">
        <f>SUM(AA1914:AA1917)</f>
        <v/>
      </c>
      <c r="AB1919">
        <f>SUM(AB1914:AB1917)</f>
        <v/>
      </c>
      <c r="AC1919">
        <f>SUM(AC1914:AC1917)</f>
        <v/>
      </c>
      <c r="AE1919">
        <f>SUM(AE1914:AE1917)</f>
        <v/>
      </c>
      <c r="AF1919">
        <f>SUM(AF1914:AF1917)</f>
        <v/>
      </c>
      <c r="AG1919">
        <f>SUM(AG1914:AG1917)</f>
        <v/>
      </c>
      <c r="AH1919">
        <f>SUM(AH1914:AH1917)</f>
        <v/>
      </c>
      <c r="AJ1919">
        <f>SUM(AJ1914:AJ1917)</f>
        <v/>
      </c>
      <c r="AK1919">
        <f>SUM(AK1914:AK1917)</f>
        <v/>
      </c>
      <c r="AL1919">
        <f>SUM(AL1914:AL1917)</f>
        <v/>
      </c>
      <c r="AM1919">
        <f>SUM(AM1914:AM1917)</f>
        <v/>
      </c>
      <c r="AO1919">
        <f>SUM(AO1914:AO1917)</f>
        <v/>
      </c>
      <c r="AP1919">
        <f>SUM(AP1914:AP1917)</f>
        <v/>
      </c>
      <c r="AQ1919">
        <f>SUM(AQ1914:AQ1917)</f>
        <v/>
      </c>
      <c r="AR1919">
        <f>SUM(AR1914:AR1917)</f>
        <v/>
      </c>
      <c r="AT1919">
        <f>SUM(AT1914:AT1917)</f>
        <v/>
      </c>
      <c r="AU1919">
        <f>SUM(AU1914:AU1917)</f>
        <v/>
      </c>
      <c r="AV1919">
        <f>SUM(AV1914:AV1917)</f>
        <v/>
      </c>
      <c r="AW1919">
        <f>SUM(AW1914:AW1917)</f>
        <v/>
      </c>
      <c r="AY1919">
        <f>SUM(AY1914:AY1917)</f>
        <v/>
      </c>
      <c r="AZ1919">
        <f>SUM(AZ1914:AZ1917)</f>
        <v/>
      </c>
      <c r="BA1919">
        <f>SUM(BA1914:BA1917)</f>
        <v/>
      </c>
      <c r="BB1919">
        <f>SUM(BB1914:BB1917)</f>
        <v/>
      </c>
      <c r="BD1919">
        <f>SUM(BD1914:BD1917)</f>
        <v/>
      </c>
      <c r="BE1919">
        <f>SUM(BE1914:BE1917)</f>
        <v/>
      </c>
      <c r="BF1919">
        <f>SUM(BF1914:BF1917)</f>
        <v/>
      </c>
    </row>
    <row r="1920">
      <c r="A1920" t="inlineStr">
        <is>
          <t>Sum check</t>
        </is>
      </c>
      <c r="I1920">
        <f>I1918-I1919</f>
        <v/>
      </c>
      <c r="K1920">
        <f>K1918-K1919</f>
        <v/>
      </c>
      <c r="L1920">
        <f>L1918-L1919</f>
        <v/>
      </c>
      <c r="M1920">
        <f>M1918-M1919</f>
        <v/>
      </c>
      <c r="N1920">
        <f>N1918-N1919</f>
        <v/>
      </c>
      <c r="P1920">
        <f>P1918-P1919</f>
        <v/>
      </c>
      <c r="Q1920">
        <f>Q1918-Q1919</f>
        <v/>
      </c>
      <c r="R1920">
        <f>R1918-R1919</f>
        <v/>
      </c>
      <c r="S1920">
        <f>S1918-S1919</f>
        <v/>
      </c>
      <c r="U1920">
        <f>U1918-U1919</f>
        <v/>
      </c>
      <c r="V1920">
        <f>V1918-V1919</f>
        <v/>
      </c>
      <c r="W1920">
        <f>W1918-W1919</f>
        <v/>
      </c>
      <c r="X1920">
        <f>X1918-X1919</f>
        <v/>
      </c>
      <c r="Z1920">
        <f>Z1918-Z1919</f>
        <v/>
      </c>
      <c r="AA1920">
        <f>AA1918-AA1919</f>
        <v/>
      </c>
      <c r="AB1920">
        <f>AB1918-AB1919</f>
        <v/>
      </c>
      <c r="AC1920">
        <f>AC1918-AC1919</f>
        <v/>
      </c>
      <c r="AE1920">
        <f>AE1918-AE1919</f>
        <v/>
      </c>
      <c r="AF1920">
        <f>AF1918-AF1919</f>
        <v/>
      </c>
      <c r="AG1920">
        <f>AG1918-AG1919</f>
        <v/>
      </c>
      <c r="AH1920">
        <f>AH1918-AH1919</f>
        <v/>
      </c>
      <c r="AJ1920">
        <f>AJ1918-AJ1919</f>
        <v/>
      </c>
      <c r="AK1920">
        <f>AK1918-AK1919</f>
        <v/>
      </c>
      <c r="AL1920">
        <f>AL1918-AL1919</f>
        <v/>
      </c>
      <c r="AM1920">
        <f>AM1918-AM1919</f>
        <v/>
      </c>
      <c r="AO1920">
        <f>AO1918-AO1919</f>
        <v/>
      </c>
      <c r="AP1920">
        <f>AP1918-AP1919</f>
        <v/>
      </c>
      <c r="AQ1920">
        <f>AQ1918-AQ1919</f>
        <v/>
      </c>
      <c r="AR1920">
        <f>AR1918-AR1919</f>
        <v/>
      </c>
      <c r="AT1920">
        <f>AT1918-AT1919</f>
        <v/>
      </c>
      <c r="AU1920">
        <f>AU1918-AU1919</f>
        <v/>
      </c>
      <c r="AV1920">
        <f>AV1918-AV1919</f>
        <v/>
      </c>
      <c r="AW1920">
        <f>AW1918-AW1919</f>
        <v/>
      </c>
      <c r="AY1920">
        <f>AY1918-AY1919</f>
        <v/>
      </c>
      <c r="AZ1920">
        <f>AZ1918-AZ1919</f>
        <v/>
      </c>
      <c r="BA1920">
        <f>BA1918-BA1919</f>
        <v/>
      </c>
      <c r="BB1920">
        <f>BB1918-BB1919</f>
        <v/>
      </c>
      <c r="BD1920">
        <f>BD1918-BD1919</f>
        <v/>
      </c>
      <c r="BE1920">
        <f>BE1918-BE1919</f>
        <v/>
      </c>
      <c r="BF1920">
        <f>BF1918-BF1919</f>
        <v/>
      </c>
    </row>
    <row r="1922">
      <c r="A1922" t="inlineStr">
        <is>
          <t>Less: accumulated depreciation and amortization</t>
        </is>
      </c>
      <c r="C1922" t="inlineStr">
        <is>
          <t>Million</t>
        </is>
      </c>
      <c r="D1922" t="inlineStr">
        <is>
          <t>QQQQ</t>
        </is>
      </c>
      <c r="I1922" t="n">
        <v>-11133</v>
      </c>
      <c r="K1922" t="n">
        <v>-11451</v>
      </c>
      <c r="L1922" t="n">
        <v>-11632</v>
      </c>
      <c r="M1922" t="n">
        <v>-12033</v>
      </c>
      <c r="N1922" t="n">
        <v>-12259</v>
      </c>
      <c r="P1922" t="n">
        <v>-12509</v>
      </c>
      <c r="Q1922" t="n">
        <v>-12797</v>
      </c>
      <c r="R1922" t="n">
        <v>-12915</v>
      </c>
      <c r="S1922" t="n">
        <v>-13144</v>
      </c>
      <c r="U1922" t="n">
        <v>-13393</v>
      </c>
      <c r="V1922" t="n">
        <v>-13804</v>
      </c>
      <c r="W1922" t="n">
        <v>-14019</v>
      </c>
      <c r="X1922" t="n">
        <v>-14194</v>
      </c>
      <c r="Z1922" t="n">
        <v>-14640</v>
      </c>
      <c r="AA1922" t="n">
        <v>-15128</v>
      </c>
      <c r="AB1922" t="n">
        <v>-15416</v>
      </c>
      <c r="AC1922" t="n">
        <v>-15646</v>
      </c>
      <c r="AE1922" t="n">
        <v>-16159</v>
      </c>
      <c r="AF1922" t="n">
        <v>-16725</v>
      </c>
      <c r="AG1922" t="n">
        <v>-17277</v>
      </c>
      <c r="AH1922" t="n">
        <v>-17443</v>
      </c>
      <c r="AJ1922" t="n">
        <v>-17746</v>
      </c>
      <c r="AK1922" t="n">
        <v>-18114</v>
      </c>
      <c r="AL1922" t="n">
        <v>-18500</v>
      </c>
      <c r="AM1922" t="n">
        <v>-18659</v>
      </c>
      <c r="AO1922" t="n">
        <v>-16441</v>
      </c>
      <c r="AP1922" t="n">
        <v>-16493</v>
      </c>
      <c r="AQ1922" t="n">
        <v>-16670</v>
      </c>
      <c r="AR1922" t="n">
        <v>-16757</v>
      </c>
      <c r="AT1922" t="n">
        <v>-16827</v>
      </c>
      <c r="AU1922" t="n">
        <v>-17218</v>
      </c>
      <c r="AV1922" t="n">
        <v>-17632</v>
      </c>
      <c r="AW1922" t="n">
        <v>-18171</v>
      </c>
      <c r="AY1922" t="n">
        <v>-18464</v>
      </c>
      <c r="AZ1922" t="n">
        <v>-18972</v>
      </c>
      <c r="BA1922" t="n">
        <v>-19506</v>
      </c>
      <c r="BB1922" t="n">
        <v>-20029</v>
      </c>
      <c r="BD1922" t="n">
        <v>-20546</v>
      </c>
      <c r="BE1922" t="n">
        <v>-21062</v>
      </c>
      <c r="BF1922" t="n">
        <v>-21571</v>
      </c>
    </row>
    <row r="1923">
      <c r="A1923" t="inlineStr">
        <is>
          <t>Total property and equipment, net</t>
        </is>
      </c>
      <c r="C1923" t="inlineStr">
        <is>
          <t>Million</t>
        </is>
      </c>
      <c r="D1923" t="inlineStr">
        <is>
          <t>QQQQ</t>
        </is>
      </c>
      <c r="F1923" t="n">
        <v>13036</v>
      </c>
      <c r="G1923" t="n">
        <v>13289</v>
      </c>
      <c r="H1923" t="n">
        <v>13225</v>
      </c>
      <c r="I1923" t="n">
        <v>19259</v>
      </c>
      <c r="K1923" t="n">
        <v>19944</v>
      </c>
      <c r="L1923" t="n">
        <v>21236</v>
      </c>
      <c r="M1923" t="n">
        <v>22163</v>
      </c>
      <c r="N1923" t="n">
        <v>23084</v>
      </c>
      <c r="P1923" t="n">
        <v>24042</v>
      </c>
      <c r="Q1923" t="n">
        <v>25288</v>
      </c>
      <c r="R1923" t="n">
        <v>26292</v>
      </c>
      <c r="S1923" t="n">
        <v>27416</v>
      </c>
      <c r="U1923" t="n">
        <v>28633</v>
      </c>
      <c r="V1923" t="n">
        <v>29611</v>
      </c>
      <c r="W1923" t="n">
        <v>30304</v>
      </c>
      <c r="X1923" t="n">
        <v>31159</v>
      </c>
      <c r="Z1923" t="n">
        <v>32291</v>
      </c>
      <c r="AA1923" t="n">
        <v>32993</v>
      </c>
      <c r="AB1923" t="n">
        <v>33311</v>
      </c>
      <c r="AC1923" t="n">
        <v>34156</v>
      </c>
      <c r="AE1923" t="n">
        <v>34333</v>
      </c>
      <c r="AF1923" t="n">
        <v>34424</v>
      </c>
      <c r="AG1923" t="n">
        <v>34223</v>
      </c>
      <c r="AH1923" t="n">
        <v>34055</v>
      </c>
      <c r="AJ1923" t="n">
        <v>34410</v>
      </c>
      <c r="AK1923" t="n">
        <v>34702</v>
      </c>
      <c r="AL1923" t="n">
        <v>34619</v>
      </c>
      <c r="AM1923" t="n">
        <v>34995</v>
      </c>
      <c r="AO1923" t="n">
        <v>34206</v>
      </c>
      <c r="AP1923" t="n">
        <v>33351</v>
      </c>
      <c r="AQ1923" t="n">
        <v>32256</v>
      </c>
      <c r="AR1923" t="n">
        <v>31699</v>
      </c>
      <c r="AT1923" t="n">
        <v>30897</v>
      </c>
      <c r="AU1923" t="n">
        <v>30205</v>
      </c>
      <c r="AV1923" t="n">
        <v>29797</v>
      </c>
      <c r="AW1923" t="n">
        <v>29537</v>
      </c>
      <c r="AY1923" t="n">
        <v>29858</v>
      </c>
      <c r="AZ1923" t="n">
        <v>29994</v>
      </c>
      <c r="BA1923" t="n">
        <v>29987</v>
      </c>
      <c r="BB1923" t="n">
        <v>30200</v>
      </c>
      <c r="BD1923" t="n">
        <v>30144</v>
      </c>
      <c r="BE1923" t="n">
        <v>30271</v>
      </c>
      <c r="BF1923" t="n">
        <v>30318</v>
      </c>
    </row>
    <row r="1924">
      <c r="A1924" t="inlineStr">
        <is>
          <t>Total property and equipment, net-c</t>
        </is>
      </c>
      <c r="F1924">
        <f>SUM(F1914:F1917)+F1922</f>
        <v/>
      </c>
      <c r="G1924">
        <f>SUM(G1914:G1917)+G1922</f>
        <v/>
      </c>
      <c r="H1924">
        <f>SUM(H1914:H1917)+H1922</f>
        <v/>
      </c>
      <c r="I1924">
        <f>SUM(I1914:I1917)+I1922</f>
        <v/>
      </c>
      <c r="K1924">
        <f>SUM(K1914:K1917)+K1922</f>
        <v/>
      </c>
      <c r="L1924">
        <f>SUM(L1914:L1917)+L1922</f>
        <v/>
      </c>
      <c r="M1924">
        <f>SUM(M1914:M1917)+M1922</f>
        <v/>
      </c>
      <c r="N1924">
        <f>SUM(N1914:N1917)+N1922</f>
        <v/>
      </c>
      <c r="P1924">
        <f>SUM(P1914:P1917)+P1922</f>
        <v/>
      </c>
      <c r="Q1924">
        <f>SUM(Q1914:Q1917)+Q1922</f>
        <v/>
      </c>
      <c r="R1924">
        <f>SUM(R1914:R1917)+R1922</f>
        <v/>
      </c>
      <c r="S1924">
        <f>SUM(S1914:S1917)+S1922</f>
        <v/>
      </c>
      <c r="U1924">
        <f>SUM(U1914:U1917)+U1922</f>
        <v/>
      </c>
      <c r="V1924">
        <f>SUM(V1914:V1917)+V1922</f>
        <v/>
      </c>
      <c r="W1924">
        <f>SUM(W1914:W1917)+W1922</f>
        <v/>
      </c>
      <c r="X1924">
        <f>SUM(X1914:X1917)+X1922</f>
        <v/>
      </c>
      <c r="Z1924">
        <f>SUM(Z1914:Z1917)+Z1922</f>
        <v/>
      </c>
      <c r="AA1924">
        <f>SUM(AA1914:AA1917)+AA1922</f>
        <v/>
      </c>
      <c r="AB1924">
        <f>SUM(AB1914:AB1917)+AB1922</f>
        <v/>
      </c>
      <c r="AC1924">
        <f>SUM(AC1914:AC1917)+AC1922</f>
        <v/>
      </c>
      <c r="AE1924">
        <f>SUM(AE1914:AE1917)+AE1922</f>
        <v/>
      </c>
      <c r="AF1924">
        <f>SUM(AF1914:AF1917)+AF1922</f>
        <v/>
      </c>
      <c r="AG1924">
        <f>SUM(AG1914:AG1917)+AG1922</f>
        <v/>
      </c>
      <c r="AH1924">
        <f>SUM(AH1914:AH1917)+AH1922</f>
        <v/>
      </c>
      <c r="AJ1924">
        <f>SUM(AJ1914:AJ1917)+AJ1922</f>
        <v/>
      </c>
      <c r="AK1924">
        <f>SUM(AK1914:AK1917)+AK1922</f>
        <v/>
      </c>
      <c r="AL1924">
        <f>SUM(AL1914:AL1917)+AL1922</f>
        <v/>
      </c>
      <c r="AM1924">
        <f>SUM(AM1914:AM1917)+AM1922</f>
        <v/>
      </c>
      <c r="AO1924">
        <f>SUM(AO1914:AO1917)+AO1922</f>
        <v/>
      </c>
      <c r="AP1924">
        <f>SUM(AP1914:AP1917)+AP1922</f>
        <v/>
      </c>
      <c r="AQ1924">
        <f>SUM(AQ1914:AQ1917)+AQ1922</f>
        <v/>
      </c>
      <c r="AR1924">
        <f>SUM(AR1914:AR1917)+AR1922</f>
        <v/>
      </c>
      <c r="AT1924">
        <f>SUM(AT1914:AT1917)+AT1922</f>
        <v/>
      </c>
      <c r="AU1924">
        <f>SUM(AU1914:AU1917)+AU1922</f>
        <v/>
      </c>
      <c r="AV1924">
        <f>SUM(AV1914:AV1917)+AV1922</f>
        <v/>
      </c>
      <c r="AW1924">
        <f>SUM(AW1914:AW1917)+AW1922</f>
        <v/>
      </c>
      <c r="AY1924">
        <f>SUM(AY1914:AY1917)+AY1922</f>
        <v/>
      </c>
      <c r="AZ1924">
        <f>SUM(AZ1914:AZ1917)+AZ1922</f>
        <v/>
      </c>
      <c r="BA1924">
        <f>SUM(BA1914:BA1917)+BA1922</f>
        <v/>
      </c>
      <c r="BB1924">
        <f>SUM(BB1914:BB1917)+BB1922</f>
        <v/>
      </c>
      <c r="BD1924">
        <f>SUM(BD1914:BD1917)+BD1922</f>
        <v/>
      </c>
      <c r="BE1924">
        <f>SUM(BE1914:BE1917)+BE1922</f>
        <v/>
      </c>
      <c r="BF1924">
        <f>SUM(BF1914:BF1917)+BF1922</f>
        <v/>
      </c>
    </row>
    <row r="1925">
      <c r="A1925" t="inlineStr">
        <is>
          <t>Sum check</t>
        </is>
      </c>
      <c r="F1925">
        <f>F1923-F1924</f>
        <v/>
      </c>
      <c r="G1925">
        <f>G1923-G1924</f>
        <v/>
      </c>
      <c r="H1925">
        <f>H1923-H1924</f>
        <v/>
      </c>
      <c r="I1925">
        <f>I1923-I1924</f>
        <v/>
      </c>
      <c r="K1925">
        <f>K1923-K1924</f>
        <v/>
      </c>
      <c r="L1925">
        <f>L1923-L1924</f>
        <v/>
      </c>
      <c r="M1925">
        <f>M1923-M1924</f>
        <v/>
      </c>
      <c r="N1925">
        <f>N1923-N1924</f>
        <v/>
      </c>
      <c r="P1925">
        <f>P1923-P1924</f>
        <v/>
      </c>
      <c r="Q1925">
        <f>Q1923-Q1924</f>
        <v/>
      </c>
      <c r="R1925">
        <f>R1923-R1924</f>
        <v/>
      </c>
      <c r="S1925">
        <f>S1923-S1924</f>
        <v/>
      </c>
      <c r="U1925">
        <f>U1923-U1924</f>
        <v/>
      </c>
      <c r="V1925">
        <f>V1923-V1924</f>
        <v/>
      </c>
      <c r="W1925">
        <f>W1923-W1924</f>
        <v/>
      </c>
      <c r="X1925">
        <f>X1923-X1924</f>
        <v/>
      </c>
      <c r="Z1925">
        <f>Z1923-Z1924</f>
        <v/>
      </c>
      <c r="AA1925">
        <f>AA1923-AA1924</f>
        <v/>
      </c>
      <c r="AB1925">
        <f>AB1923-AB1924</f>
        <v/>
      </c>
      <c r="AC1925">
        <f>AC1923-AC1924</f>
        <v/>
      </c>
      <c r="AE1925">
        <f>AE1923-AE1924</f>
        <v/>
      </c>
      <c r="AF1925">
        <f>AF1923-AF1924</f>
        <v/>
      </c>
      <c r="AG1925">
        <f>AG1923-AG1924</f>
        <v/>
      </c>
      <c r="AH1925">
        <f>AH1923-AH1924</f>
        <v/>
      </c>
      <c r="AJ1925">
        <f>AJ1923-AJ1924</f>
        <v/>
      </c>
      <c r="AK1925">
        <f>AK1923-AK1924</f>
        <v/>
      </c>
      <c r="AL1925">
        <f>AL1923-AL1924</f>
        <v/>
      </c>
      <c r="AM1925">
        <f>AM1923-AM1924</f>
        <v/>
      </c>
      <c r="AO1925">
        <f>AO1923-AO1924</f>
        <v/>
      </c>
      <c r="AP1925">
        <f>AP1923-AP1924</f>
        <v/>
      </c>
      <c r="AQ1925">
        <f>AQ1923-AQ1924</f>
        <v/>
      </c>
      <c r="AR1925">
        <f>AR1923-AR1924</f>
        <v/>
      </c>
      <c r="AT1925">
        <f>AT1923-AT1924</f>
        <v/>
      </c>
      <c r="AU1925">
        <f>AU1923-AU1924</f>
        <v/>
      </c>
      <c r="AV1925">
        <f>AV1923-AV1924</f>
        <v/>
      </c>
      <c r="AW1925">
        <f>AW1923-AW1924</f>
        <v/>
      </c>
      <c r="AY1925">
        <f>AY1923-AY1924</f>
        <v/>
      </c>
      <c r="AZ1925">
        <f>AZ1923-AZ1924</f>
        <v/>
      </c>
      <c r="BA1925">
        <f>BA1923-BA1924</f>
        <v/>
      </c>
      <c r="BB1925">
        <f>BB1923-BB1924</f>
        <v/>
      </c>
      <c r="BD1925">
        <f>BD1923-BD1924</f>
        <v/>
      </c>
      <c r="BE1925">
        <f>BE1923-BE1924</f>
        <v/>
      </c>
      <c r="BF1925">
        <f>BF1923-BF1924</f>
        <v/>
      </c>
    </row>
    <row r="1927">
      <c r="A1927" t="inlineStr">
        <is>
          <t>Equipment and Property Under Capital Leases</t>
        </is>
      </c>
    </row>
    <row r="1928">
      <c r="A1928" t="inlineStr">
        <is>
          <t>Flight equipment ,net</t>
        </is>
      </c>
      <c r="C1928" t="inlineStr">
        <is>
          <t>Million</t>
        </is>
      </c>
      <c r="D1928" t="inlineStr">
        <is>
          <t>QQQQ</t>
        </is>
      </c>
      <c r="F1928" t="n">
        <v>212</v>
      </c>
      <c r="G1928" t="n">
        <v>202</v>
      </c>
      <c r="H1928" t="n">
        <v>191</v>
      </c>
    </row>
    <row r="1929">
      <c r="A1929" t="inlineStr">
        <is>
          <t>Other equipment and property ,net</t>
        </is>
      </c>
      <c r="C1929" t="inlineStr">
        <is>
          <t>Million</t>
        </is>
      </c>
      <c r="D1929" t="inlineStr">
        <is>
          <t>QQQQ</t>
        </is>
      </c>
      <c r="F1929" t="n">
        <v>57</v>
      </c>
      <c r="G1929" t="n">
        <v>59</v>
      </c>
      <c r="H1929" t="n">
        <v>56</v>
      </c>
    </row>
    <row r="1930">
      <c r="A1930" t="inlineStr">
        <is>
          <t>Total</t>
        </is>
      </c>
      <c r="C1930" t="inlineStr">
        <is>
          <t>Million</t>
        </is>
      </c>
      <c r="D1930" t="inlineStr">
        <is>
          <t>QQQQ</t>
        </is>
      </c>
      <c r="F1930" t="n">
        <v>269</v>
      </c>
      <c r="G1930" t="n">
        <v>261</v>
      </c>
      <c r="H1930" t="n">
        <v>247</v>
      </c>
    </row>
    <row r="1931">
      <c r="A1931" t="inlineStr">
        <is>
          <t>Total-c</t>
        </is>
      </c>
      <c r="F1931">
        <f>SUM(F1928:F1929)</f>
        <v/>
      </c>
      <c r="G1931">
        <f>SUM(G1928:G1929)</f>
        <v/>
      </c>
      <c r="H1931">
        <f>SUM(H1928:H1929)</f>
        <v/>
      </c>
      <c r="I1931">
        <f>SUM(I1928:I1929)</f>
        <v/>
      </c>
      <c r="N1931">
        <f>SUM(N1928:N1929)</f>
        <v/>
      </c>
      <c r="S1931">
        <f>SUM(S1928:S1929)</f>
        <v/>
      </c>
      <c r="X1931">
        <f>SUM(X1928:X1929)</f>
        <v/>
      </c>
      <c r="AC1931">
        <f>SUM(AC1928:AC1929)</f>
        <v/>
      </c>
      <c r="AH1931">
        <f>SUM(AH1928:AH1929)</f>
        <v/>
      </c>
      <c r="AM1931">
        <f>SUM(AM1928:AM1929)</f>
        <v/>
      </c>
      <c r="AR1931">
        <f>SUM(AR1928:AR1929)</f>
        <v/>
      </c>
      <c r="AV1931">
        <f>SUM(AV1928:AV1929)</f>
        <v/>
      </c>
    </row>
    <row r="1932">
      <c r="A1932" t="inlineStr">
        <is>
          <t>Sum check</t>
        </is>
      </c>
      <c r="F1932">
        <f>F1930-F1931</f>
        <v/>
      </c>
      <c r="G1932">
        <f>G1930-G1931</f>
        <v/>
      </c>
      <c r="H1932">
        <f>H1930-H1931</f>
        <v/>
      </c>
      <c r="I1932">
        <f>I1930-I1931</f>
        <v/>
      </c>
      <c r="N1932">
        <f>N1930-N1931</f>
        <v/>
      </c>
      <c r="S1932">
        <f>S1930-S1931</f>
        <v/>
      </c>
      <c r="X1932">
        <f>X1930-X1931</f>
        <v/>
      </c>
      <c r="AC1932">
        <f>AC1930-AC1931</f>
        <v/>
      </c>
      <c r="AH1932">
        <f>AH1930-AH1931</f>
        <v/>
      </c>
      <c r="AM1932">
        <f>AM1930-AM1931</f>
        <v/>
      </c>
      <c r="AR1932">
        <f>AR1930-AR1931</f>
        <v/>
      </c>
      <c r="AV1932">
        <f>AV1930-AV1931</f>
        <v/>
      </c>
    </row>
    <row r="1934">
      <c r="A1934" t="inlineStr">
        <is>
          <t>International slots and route authorities</t>
        </is>
      </c>
      <c r="C1934" t="inlineStr">
        <is>
          <t>Million</t>
        </is>
      </c>
      <c r="D1934" t="inlineStr">
        <is>
          <t>QQQQ</t>
        </is>
      </c>
      <c r="F1934" t="n">
        <v>708</v>
      </c>
      <c r="G1934" t="n">
        <v>710</v>
      </c>
      <c r="H1934" t="n">
        <v>710</v>
      </c>
    </row>
    <row r="1935">
      <c r="A1935" t="inlineStr">
        <is>
          <t>Domestic slots and airport operating and gate lease rights less accumulated amortization ,net</t>
        </is>
      </c>
      <c r="C1935" t="inlineStr">
        <is>
          <t>Million</t>
        </is>
      </c>
      <c r="D1935" t="inlineStr">
        <is>
          <t>QQQQ</t>
        </is>
      </c>
      <c r="F1935" t="n">
        <v>155</v>
      </c>
      <c r="G1935" t="n">
        <v>149</v>
      </c>
      <c r="H1935" t="n">
        <v>143</v>
      </c>
    </row>
    <row r="1936">
      <c r="A1936" t="inlineStr">
        <is>
          <t>Operating lease right-of-use assets</t>
        </is>
      </c>
      <c r="C1936" t="inlineStr">
        <is>
          <t>Million</t>
        </is>
      </c>
      <c r="D1936" t="inlineStr">
        <is>
          <t>QQQQ</t>
        </is>
      </c>
      <c r="AH1936" t="n">
        <v>9406</v>
      </c>
      <c r="AJ1936" t="n">
        <v>9124</v>
      </c>
      <c r="AK1936" t="n">
        <v>9102</v>
      </c>
      <c r="AL1936" t="n">
        <v>8842</v>
      </c>
      <c r="AM1936" t="n">
        <v>8737</v>
      </c>
      <c r="AO1936" t="n">
        <v>8619</v>
      </c>
      <c r="AP1936" t="n">
        <v>8323</v>
      </c>
      <c r="AQ1936" t="n">
        <v>7979</v>
      </c>
      <c r="AR1936" t="n">
        <v>8039</v>
      </c>
      <c r="AT1936" t="n">
        <v>8000</v>
      </c>
      <c r="AU1936" t="n">
        <v>7958</v>
      </c>
      <c r="AV1936" t="n">
        <v>7804</v>
      </c>
      <c r="AW1936" t="n">
        <v>7825</v>
      </c>
      <c r="AY1936" t="n">
        <v>7745</v>
      </c>
      <c r="AZ1936" t="n">
        <v>7510</v>
      </c>
      <c r="BA1936" t="n">
        <v>7549</v>
      </c>
      <c r="BB1936" t="n">
        <v>8094</v>
      </c>
      <c r="BD1936" t="n">
        <v>7838</v>
      </c>
      <c r="BE1936" t="n">
        <v>8076</v>
      </c>
      <c r="BF1936" t="n">
        <v>7878</v>
      </c>
    </row>
    <row r="1938">
      <c r="A1938" t="inlineStr">
        <is>
          <t>Other assets</t>
        </is>
      </c>
    </row>
    <row r="1939">
      <c r="A1939" t="inlineStr">
        <is>
          <t>Goodwill</t>
        </is>
      </c>
      <c r="C1939" t="inlineStr">
        <is>
          <t>Million</t>
        </is>
      </c>
      <c r="D1939" t="inlineStr">
        <is>
          <t>QQQQ</t>
        </is>
      </c>
      <c r="I1939" t="n">
        <v>4086</v>
      </c>
      <c r="K1939" t="n">
        <v>4089</v>
      </c>
      <c r="L1939" t="n">
        <v>4089</v>
      </c>
      <c r="M1939" t="n">
        <v>4089</v>
      </c>
      <c r="N1939" t="n">
        <v>4091</v>
      </c>
      <c r="P1939" t="n">
        <v>4091</v>
      </c>
      <c r="Q1939" t="n">
        <v>4091</v>
      </c>
      <c r="R1939" t="n">
        <v>4091</v>
      </c>
      <c r="S1939" t="n">
        <v>4091</v>
      </c>
      <c r="U1939" t="n">
        <v>4091</v>
      </c>
      <c r="V1939" t="n">
        <v>4091</v>
      </c>
      <c r="W1939" t="n">
        <v>4091</v>
      </c>
      <c r="X1939" t="n">
        <v>4091</v>
      </c>
      <c r="Z1939" t="n">
        <v>4091</v>
      </c>
      <c r="AA1939" t="n">
        <v>4091</v>
      </c>
      <c r="AB1939" t="n">
        <v>4091</v>
      </c>
      <c r="AC1939" t="n">
        <v>4091</v>
      </c>
      <c r="AE1939" t="n">
        <v>4091</v>
      </c>
      <c r="AF1939" t="n">
        <v>4091</v>
      </c>
      <c r="AG1939" t="n">
        <v>4091</v>
      </c>
      <c r="AH1939" t="n">
        <v>4091</v>
      </c>
      <c r="AJ1939" t="n">
        <v>4091</v>
      </c>
      <c r="AK1939" t="n">
        <v>4091</v>
      </c>
      <c r="AL1939" t="n">
        <v>4091</v>
      </c>
      <c r="AM1939" t="n">
        <v>4091</v>
      </c>
      <c r="AO1939" t="n">
        <v>4091</v>
      </c>
      <c r="AP1939" t="n">
        <v>4091</v>
      </c>
      <c r="AQ1939" t="n">
        <v>4091</v>
      </c>
      <c r="AR1939" t="n">
        <v>4091</v>
      </c>
      <c r="AT1939" t="n">
        <v>4091</v>
      </c>
      <c r="AU1939" t="n">
        <v>4091</v>
      </c>
      <c r="AV1939" t="n">
        <v>4091</v>
      </c>
      <c r="AW1939" t="n">
        <v>4091</v>
      </c>
      <c r="AY1939" t="n">
        <v>4091</v>
      </c>
      <c r="AZ1939" t="n">
        <v>4091</v>
      </c>
      <c r="BA1939" t="n">
        <v>4091</v>
      </c>
      <c r="BB1939" t="n">
        <v>4091</v>
      </c>
      <c r="BD1939" t="n">
        <v>4091</v>
      </c>
      <c r="BE1939" t="n">
        <v>4091</v>
      </c>
      <c r="BF1939" t="n">
        <v>4091</v>
      </c>
    </row>
    <row r="1940">
      <c r="A1940" t="inlineStr">
        <is>
          <t>Intangibles net of accumulated amortization</t>
        </is>
      </c>
      <c r="C1940" t="inlineStr">
        <is>
          <t>Million</t>
        </is>
      </c>
      <c r="D1940" t="inlineStr">
        <is>
          <t>QQQQ</t>
        </is>
      </c>
      <c r="I1940" t="n">
        <v>2311</v>
      </c>
      <c r="K1940" t="n">
        <v>2319</v>
      </c>
      <c r="L1940" t="n">
        <v>2330</v>
      </c>
      <c r="M1940" t="n">
        <v>2305</v>
      </c>
      <c r="N1940" t="n">
        <v>2240</v>
      </c>
      <c r="P1940" t="n">
        <v>2281</v>
      </c>
      <c r="Q1940" t="n">
        <v>2274</v>
      </c>
      <c r="R1940" t="n">
        <v>2261</v>
      </c>
      <c r="S1940" t="n">
        <v>2249</v>
      </c>
      <c r="U1940" t="n">
        <v>2236</v>
      </c>
      <c r="V1940" t="n">
        <v>2213</v>
      </c>
      <c r="W1940" t="n">
        <v>2189</v>
      </c>
      <c r="X1940" t="n">
        <v>2173</v>
      </c>
      <c r="Z1940" t="n">
        <v>2236</v>
      </c>
      <c r="AA1940" t="n">
        <v>2224</v>
      </c>
      <c r="AB1940" t="n">
        <v>2214</v>
      </c>
      <c r="AC1940" t="n">
        <v>2203</v>
      </c>
      <c r="AE1940" t="n">
        <v>2193</v>
      </c>
      <c r="AF1940" t="n">
        <v>2157</v>
      </c>
      <c r="AG1940" t="n">
        <v>2147</v>
      </c>
      <c r="AH1940" t="n">
        <v>2137</v>
      </c>
      <c r="AJ1940" t="n">
        <v>2115</v>
      </c>
      <c r="AK1940" t="n">
        <v>2105</v>
      </c>
      <c r="AL1940" t="n">
        <v>2095</v>
      </c>
      <c r="AM1940" t="n">
        <v>2084</v>
      </c>
      <c r="AO1940" t="n">
        <v>2059</v>
      </c>
      <c r="AP1940" t="n">
        <v>2049</v>
      </c>
      <c r="AQ1940" t="n">
        <v>2039</v>
      </c>
      <c r="AR1940" t="n">
        <v>2029</v>
      </c>
      <c r="AT1940" t="n">
        <v>2019</v>
      </c>
      <c r="AU1940" t="n">
        <v>2008</v>
      </c>
      <c r="AV1940" t="n">
        <v>1998</v>
      </c>
      <c r="AW1940" t="n">
        <v>1988</v>
      </c>
      <c r="AY1940" t="n">
        <v>1970</v>
      </c>
      <c r="AZ1940" t="n">
        <v>2079</v>
      </c>
      <c r="BA1940" t="n">
        <v>2069</v>
      </c>
      <c r="BB1940" t="n">
        <v>2059</v>
      </c>
      <c r="BD1940" t="n">
        <v>2057</v>
      </c>
      <c r="BE1940" t="n">
        <v>2055</v>
      </c>
      <c r="BF1940" t="n">
        <v>2053</v>
      </c>
    </row>
    <row r="1941">
      <c r="A1941" t="inlineStr">
        <is>
          <t>Deferred tax asset</t>
        </is>
      </c>
      <c r="C1941" t="inlineStr">
        <is>
          <t>Million</t>
        </is>
      </c>
      <c r="D1941" t="inlineStr">
        <is>
          <t>QQQQ</t>
        </is>
      </c>
      <c r="S1941" t="n">
        <v>2477</v>
      </c>
      <c r="U1941" t="n">
        <v>2072</v>
      </c>
      <c r="V1941" t="n">
        <v>1965</v>
      </c>
      <c r="W1941" t="n">
        <v>1524</v>
      </c>
      <c r="X1941" t="n">
        <v>1498</v>
      </c>
      <c r="Z1941" t="n">
        <v>1379</v>
      </c>
      <c r="AA1941" t="n">
        <v>905</v>
      </c>
      <c r="AB1941" t="n">
        <v>538</v>
      </c>
      <c r="AC1941" t="n">
        <v>427</v>
      </c>
      <c r="AE1941" t="n">
        <v>1581</v>
      </c>
      <c r="AF1941" t="n">
        <v>1399</v>
      </c>
      <c r="AG1941" t="n">
        <v>1293</v>
      </c>
      <c r="AH1941" t="n">
        <v>1145</v>
      </c>
      <c r="AJ1941" t="n">
        <v>1007</v>
      </c>
      <c r="AK1941" t="n">
        <v>792</v>
      </c>
      <c r="AL1941" t="n">
        <v>666</v>
      </c>
      <c r="AM1941" t="n">
        <v>645</v>
      </c>
      <c r="AO1941" t="n">
        <v>1237</v>
      </c>
      <c r="AP1941" t="n">
        <v>1725</v>
      </c>
      <c r="AQ1941" t="n">
        <v>2425</v>
      </c>
      <c r="AR1941" t="n">
        <v>3239</v>
      </c>
      <c r="AT1941" t="n">
        <v>3632</v>
      </c>
      <c r="AU1941" t="n">
        <v>3631</v>
      </c>
      <c r="AV1941" t="n">
        <v>3582</v>
      </c>
      <c r="AW1941" t="n">
        <v>3556</v>
      </c>
      <c r="AY1941" t="n">
        <v>4000</v>
      </c>
      <c r="AZ1941" t="n">
        <v>3858</v>
      </c>
      <c r="BA1941" t="n">
        <v>3679</v>
      </c>
      <c r="BB1941" t="n">
        <v>3099</v>
      </c>
      <c r="BD1941" t="n">
        <v>3088</v>
      </c>
      <c r="BE1941" t="n">
        <v>2660</v>
      </c>
      <c r="BF1941" t="n">
        <v>2875</v>
      </c>
    </row>
    <row r="1942">
      <c r="A1942" t="inlineStr">
        <is>
          <t>Other assets</t>
        </is>
      </c>
      <c r="C1942" t="inlineStr">
        <is>
          <t>Million</t>
        </is>
      </c>
      <c r="D1942" t="inlineStr">
        <is>
          <t>QQQQ</t>
        </is>
      </c>
      <c r="F1942" t="n">
        <v>2159</v>
      </c>
      <c r="G1942" t="n">
        <v>2172</v>
      </c>
      <c r="H1942" t="n">
        <v>2214</v>
      </c>
      <c r="I1942" t="n">
        <v>2299</v>
      </c>
      <c r="K1942" t="n">
        <v>2192</v>
      </c>
      <c r="L1942" t="n">
        <v>2190</v>
      </c>
      <c r="M1942" t="n">
        <v>2166</v>
      </c>
      <c r="N1942" t="n">
        <v>2244</v>
      </c>
      <c r="P1942" t="n">
        <v>2211</v>
      </c>
      <c r="Q1942" t="n">
        <v>2106</v>
      </c>
      <c r="R1942" t="n">
        <v>2365</v>
      </c>
      <c r="S1942" t="n">
        <v>2103</v>
      </c>
      <c r="U1942" t="n">
        <v>2075</v>
      </c>
      <c r="V1942" t="n">
        <v>1987</v>
      </c>
      <c r="W1942" t="n">
        <v>1952</v>
      </c>
      <c r="X1942" t="n">
        <v>2029</v>
      </c>
      <c r="Z1942" t="n">
        <v>2004</v>
      </c>
      <c r="AA1942" t="n">
        <v>2107</v>
      </c>
      <c r="AB1942" t="n">
        <v>2245</v>
      </c>
      <c r="AC1942" t="n">
        <v>1373</v>
      </c>
      <c r="AE1942" t="n">
        <v>1409</v>
      </c>
      <c r="AF1942" t="n">
        <v>1375</v>
      </c>
      <c r="AG1942" t="n">
        <v>1383</v>
      </c>
      <c r="AH1942" t="n">
        <v>1321</v>
      </c>
      <c r="AJ1942" t="n">
        <v>1386</v>
      </c>
      <c r="AK1942" t="n">
        <v>1325</v>
      </c>
      <c r="AL1942" t="n">
        <v>1290</v>
      </c>
      <c r="AM1942" t="n">
        <v>1237</v>
      </c>
      <c r="AO1942" t="n">
        <v>1193</v>
      </c>
      <c r="AP1942" t="n">
        <v>1216</v>
      </c>
      <c r="AQ1942" t="n">
        <v>1643</v>
      </c>
      <c r="AR1942" t="n">
        <v>1816</v>
      </c>
      <c r="AT1942" t="n">
        <v>1921</v>
      </c>
      <c r="AU1942" t="n">
        <v>1924</v>
      </c>
      <c r="AV1942" t="n">
        <v>1970</v>
      </c>
      <c r="AW1942" t="n">
        <v>2109</v>
      </c>
      <c r="AY1942" t="n">
        <v>1975</v>
      </c>
      <c r="AZ1942" t="n">
        <v>1906</v>
      </c>
      <c r="BA1942" t="n">
        <v>1900</v>
      </c>
      <c r="BB1942" t="n">
        <v>1904</v>
      </c>
      <c r="BD1942" t="n">
        <v>1916</v>
      </c>
      <c r="BE1942" t="n">
        <v>1887</v>
      </c>
      <c r="BF1942" t="n">
        <v>1788</v>
      </c>
    </row>
    <row r="1943">
      <c r="A1943" t="inlineStr">
        <is>
          <t>Total other assets</t>
        </is>
      </c>
      <c r="C1943" t="inlineStr">
        <is>
          <t>Million</t>
        </is>
      </c>
      <c r="D1943" t="inlineStr">
        <is>
          <t>QQQQ</t>
        </is>
      </c>
      <c r="I1943" t="n">
        <v>8696</v>
      </c>
      <c r="K1943" t="n">
        <v>8600</v>
      </c>
      <c r="L1943" t="n">
        <v>8609</v>
      </c>
      <c r="M1943" t="n">
        <v>8560</v>
      </c>
      <c r="N1943" t="n">
        <v>8575</v>
      </c>
      <c r="P1943" t="n">
        <v>8583</v>
      </c>
      <c r="Q1943" t="n">
        <v>8471</v>
      </c>
      <c r="R1943" t="n">
        <v>8717</v>
      </c>
      <c r="S1943" t="n">
        <v>10920</v>
      </c>
      <c r="U1943" t="n">
        <v>10474</v>
      </c>
      <c r="V1943" t="n">
        <v>10256</v>
      </c>
      <c r="W1943" t="n">
        <v>9756</v>
      </c>
      <c r="X1943" t="n">
        <v>9791</v>
      </c>
      <c r="Z1943" t="n">
        <v>9710</v>
      </c>
      <c r="AA1943" t="n">
        <v>9327</v>
      </c>
      <c r="AB1943" t="n">
        <v>9088</v>
      </c>
      <c r="AC1943" t="n">
        <v>8094</v>
      </c>
      <c r="AE1943" t="n">
        <v>9274</v>
      </c>
      <c r="AF1943" t="n">
        <v>9022</v>
      </c>
      <c r="AG1943" t="n">
        <v>8914</v>
      </c>
      <c r="AH1943" t="n">
        <v>8694</v>
      </c>
      <c r="AJ1943" t="n">
        <v>8599</v>
      </c>
      <c r="AK1943" t="n">
        <v>8313</v>
      </c>
      <c r="AL1943" t="n">
        <v>8142</v>
      </c>
      <c r="AM1943" t="n">
        <v>8057</v>
      </c>
      <c r="AO1943" t="n">
        <v>8580</v>
      </c>
      <c r="AP1943" t="n">
        <v>9081</v>
      </c>
      <c r="AQ1943" t="n">
        <v>10198</v>
      </c>
      <c r="AR1943" t="n">
        <v>11175</v>
      </c>
      <c r="AT1943" t="n">
        <v>11663</v>
      </c>
      <c r="AU1943" t="n">
        <v>11654</v>
      </c>
      <c r="AV1943" t="n">
        <v>11641</v>
      </c>
      <c r="AW1943" t="n">
        <v>11744</v>
      </c>
      <c r="AY1943" t="n">
        <v>12036</v>
      </c>
      <c r="AZ1943" t="n">
        <v>11934</v>
      </c>
      <c r="BA1943" t="n">
        <v>11739</v>
      </c>
      <c r="BB1943" t="n">
        <v>11153</v>
      </c>
      <c r="BD1943" t="n">
        <v>11152</v>
      </c>
      <c r="BE1943" t="n">
        <v>10693</v>
      </c>
      <c r="BF1943" t="n">
        <v>10807</v>
      </c>
    </row>
    <row r="1944">
      <c r="A1944" t="inlineStr">
        <is>
          <t>Total other assets-c</t>
        </is>
      </c>
      <c r="I1944">
        <f>SUM(I1939:I1942)</f>
        <v/>
      </c>
      <c r="K1944">
        <f>SUM(K1939:K1942)</f>
        <v/>
      </c>
      <c r="L1944">
        <f>SUM(L1939:L1942)</f>
        <v/>
      </c>
      <c r="M1944">
        <f>SUM(M1939:M1942)</f>
        <v/>
      </c>
      <c r="N1944">
        <f>SUM(N1939:N1942)</f>
        <v/>
      </c>
      <c r="P1944">
        <f>SUM(P1939:P1942)</f>
        <v/>
      </c>
      <c r="Q1944">
        <f>SUM(Q1939:Q1942)</f>
        <v/>
      </c>
      <c r="R1944">
        <f>SUM(R1939:R1942)</f>
        <v/>
      </c>
      <c r="S1944">
        <f>SUM(S1939:S1942)</f>
        <v/>
      </c>
      <c r="U1944">
        <f>SUM(U1939:U1942)</f>
        <v/>
      </c>
      <c r="V1944">
        <f>SUM(V1939:V1942)</f>
        <v/>
      </c>
      <c r="W1944">
        <f>SUM(W1939:W1942)</f>
        <v/>
      </c>
      <c r="X1944">
        <f>SUM(X1939:X1942)</f>
        <v/>
      </c>
      <c r="Z1944">
        <f>SUM(Z1939:Z1942)</f>
        <v/>
      </c>
      <c r="AA1944">
        <f>SUM(AA1939:AA1942)</f>
        <v/>
      </c>
      <c r="AB1944">
        <f>SUM(AB1939:AB1942)</f>
        <v/>
      </c>
      <c r="AC1944">
        <f>SUM(AC1939:AC1942)</f>
        <v/>
      </c>
      <c r="AE1944">
        <f>SUM(AE1939:AE1942)</f>
        <v/>
      </c>
      <c r="AF1944">
        <f>SUM(AF1939:AF1942)</f>
        <v/>
      </c>
      <c r="AG1944">
        <f>SUM(AG1939:AG1942)</f>
        <v/>
      </c>
      <c r="AH1944">
        <f>SUM(AH1939:AH1942)</f>
        <v/>
      </c>
      <c r="AJ1944">
        <f>SUM(AJ1939:AJ1942)</f>
        <v/>
      </c>
      <c r="AK1944">
        <f>SUM(AK1939:AK1942)</f>
        <v/>
      </c>
      <c r="AL1944">
        <f>SUM(AL1939:AL1942)</f>
        <v/>
      </c>
      <c r="AM1944">
        <f>SUM(AM1939:AM1942)</f>
        <v/>
      </c>
      <c r="AO1944">
        <f>SUM(AO1939:AO1942)</f>
        <v/>
      </c>
      <c r="AP1944">
        <f>SUM(AP1939:AP1942)</f>
        <v/>
      </c>
      <c r="AQ1944">
        <f>SUM(AQ1939:AQ1942)</f>
        <v/>
      </c>
      <c r="AR1944">
        <f>SUM(AR1939:AR1942)</f>
        <v/>
      </c>
      <c r="AT1944">
        <f>SUM(AT1939:AT1942)</f>
        <v/>
      </c>
      <c r="AU1944">
        <f>SUM(AU1939:AU1942)</f>
        <v/>
      </c>
      <c r="AV1944">
        <f>SUM(AV1939:AV1942)</f>
        <v/>
      </c>
      <c r="AW1944">
        <f>SUM(AW1939:AW1942)</f>
        <v/>
      </c>
      <c r="AY1944">
        <f>SUM(AY1939:AY1942)</f>
        <v/>
      </c>
      <c r="AZ1944">
        <f>SUM(AZ1939:AZ1942)</f>
        <v/>
      </c>
      <c r="BA1944">
        <f>SUM(BA1939:BA1942)</f>
        <v/>
      </c>
      <c r="BB1944">
        <f>SUM(BB1939:BB1942)</f>
        <v/>
      </c>
      <c r="BD1944">
        <f>SUM(BD1939:BD1942)</f>
        <v/>
      </c>
      <c r="BE1944">
        <f>SUM(BE1939:BE1942)</f>
        <v/>
      </c>
      <c r="BF1944">
        <f>SUM(BF1939:BF1942)</f>
        <v/>
      </c>
    </row>
    <row r="1945">
      <c r="A1945" t="inlineStr">
        <is>
          <t>Sum check</t>
        </is>
      </c>
      <c r="I1945">
        <f>I1943-I1944</f>
        <v/>
      </c>
      <c r="K1945">
        <f>K1943-K1944</f>
        <v/>
      </c>
      <c r="L1945">
        <f>L1943-L1944</f>
        <v/>
      </c>
      <c r="M1945">
        <f>M1943-M1944</f>
        <v/>
      </c>
      <c r="N1945">
        <f>N1943-N1944</f>
        <v/>
      </c>
      <c r="P1945">
        <f>P1943-P1944</f>
        <v/>
      </c>
      <c r="Q1945">
        <f>Q1943-Q1944</f>
        <v/>
      </c>
      <c r="R1945">
        <f>R1943-R1944</f>
        <v/>
      </c>
      <c r="S1945">
        <f>S1943-S1944</f>
        <v/>
      </c>
      <c r="U1945">
        <f>U1943-U1944</f>
        <v/>
      </c>
      <c r="V1945">
        <f>V1943-V1944</f>
        <v/>
      </c>
      <c r="W1945">
        <f>W1943-W1944</f>
        <v/>
      </c>
      <c r="X1945">
        <f>X1943-X1944</f>
        <v/>
      </c>
      <c r="Z1945">
        <f>Z1943-Z1944</f>
        <v/>
      </c>
      <c r="AA1945">
        <f>AA1943-AA1944</f>
        <v/>
      </c>
      <c r="AB1945">
        <f>AB1943-AB1944</f>
        <v/>
      </c>
      <c r="AC1945">
        <f>AC1943-AC1944</f>
        <v/>
      </c>
      <c r="AE1945">
        <f>AE1943-AE1944</f>
        <v/>
      </c>
      <c r="AF1945">
        <f>AF1943-AF1944</f>
        <v/>
      </c>
      <c r="AG1945">
        <f>AG1943-AG1944</f>
        <v/>
      </c>
      <c r="AH1945">
        <f>AH1943-AH1944</f>
        <v/>
      </c>
      <c r="AJ1945">
        <f>AJ1943-AJ1944</f>
        <v/>
      </c>
      <c r="AK1945">
        <f>AK1943-AK1944</f>
        <v/>
      </c>
      <c r="AL1945">
        <f>AL1943-AL1944</f>
        <v/>
      </c>
      <c r="AM1945">
        <f>AM1943-AM1944</f>
        <v/>
      </c>
      <c r="AO1945">
        <f>AO1943-AO1944</f>
        <v/>
      </c>
      <c r="AP1945">
        <f>AP1943-AP1944</f>
        <v/>
      </c>
      <c r="AQ1945">
        <f>AQ1943-AQ1944</f>
        <v/>
      </c>
      <c r="AR1945">
        <f>AR1943-AR1944</f>
        <v/>
      </c>
      <c r="AT1945">
        <f>AT1943-AT1944</f>
        <v/>
      </c>
      <c r="AU1945">
        <f>AU1943-AU1944</f>
        <v/>
      </c>
      <c r="AV1945">
        <f>AV1943-AV1944</f>
        <v/>
      </c>
      <c r="AW1945">
        <f>AW1943-AW1944</f>
        <v/>
      </c>
      <c r="AY1945">
        <f>AY1943-AY1944</f>
        <v/>
      </c>
      <c r="AZ1945">
        <f>AZ1943-AZ1944</f>
        <v/>
      </c>
      <c r="BA1945">
        <f>BA1943-BA1944</f>
        <v/>
      </c>
      <c r="BB1945">
        <f>BB1943-BB1944</f>
        <v/>
      </c>
      <c r="BD1945">
        <f>BD1943-BD1944</f>
        <v/>
      </c>
      <c r="BE1945">
        <f>BE1943-BE1944</f>
        <v/>
      </c>
      <c r="BF1945">
        <f>BF1943-BF1944</f>
        <v/>
      </c>
    </row>
    <row r="1947">
      <c r="A1947" t="inlineStr">
        <is>
          <t>Total assets</t>
        </is>
      </c>
      <c r="C1947" t="inlineStr">
        <is>
          <t>Million</t>
        </is>
      </c>
      <c r="D1947" t="inlineStr">
        <is>
          <t>QQQQ</t>
        </is>
      </c>
      <c r="F1947" t="n">
        <v>23852</v>
      </c>
      <c r="G1947" t="n">
        <v>26216</v>
      </c>
      <c r="H1947" t="n">
        <v>26780</v>
      </c>
      <c r="I1947" t="n">
        <v>42278</v>
      </c>
      <c r="K1947" t="n">
        <v>43737</v>
      </c>
      <c r="L1947" t="n">
        <v>44811</v>
      </c>
      <c r="M1947" t="n">
        <v>44173</v>
      </c>
      <c r="N1947" t="n">
        <v>43771</v>
      </c>
      <c r="P1947" t="n">
        <v>46754</v>
      </c>
      <c r="Q1947" t="n">
        <v>47868</v>
      </c>
      <c r="R1947" t="n">
        <v>48715</v>
      </c>
      <c r="S1947" t="n">
        <v>48321</v>
      </c>
      <c r="U1947" t="n">
        <v>49909</v>
      </c>
      <c r="V1947" t="n">
        <v>51051</v>
      </c>
      <c r="W1947" t="n">
        <v>51108</v>
      </c>
      <c r="X1947" t="n">
        <v>51274</v>
      </c>
      <c r="Z1947" t="n">
        <v>52627</v>
      </c>
      <c r="AA1947" t="n">
        <v>53336</v>
      </c>
      <c r="AB1947" t="n">
        <v>52401</v>
      </c>
      <c r="AC1947" t="n">
        <v>51396</v>
      </c>
      <c r="AE1947" t="n">
        <v>53280</v>
      </c>
      <c r="AF1947" t="n">
        <v>52622</v>
      </c>
      <c r="AG1947" t="n">
        <v>52635</v>
      </c>
      <c r="AH1947" t="n">
        <v>60792</v>
      </c>
      <c r="AJ1947" t="n">
        <v>60787</v>
      </c>
      <c r="AK1947" t="n">
        <v>61967</v>
      </c>
      <c r="AL1947" t="n">
        <v>61175</v>
      </c>
      <c r="AM1947" t="n">
        <v>59995</v>
      </c>
      <c r="AO1947" t="n">
        <v>58580</v>
      </c>
      <c r="AP1947" t="n">
        <v>64544</v>
      </c>
      <c r="AQ1947" t="n">
        <v>62773</v>
      </c>
      <c r="AR1947" t="n">
        <v>62008</v>
      </c>
      <c r="AT1947" t="n">
        <v>68649</v>
      </c>
      <c r="AU1947" t="n">
        <v>72464</v>
      </c>
      <c r="AV1947" t="n">
        <v>68437</v>
      </c>
      <c r="AW1947" t="n">
        <v>66442</v>
      </c>
      <c r="AY1947" t="n">
        <v>67401</v>
      </c>
      <c r="AZ1947" t="n">
        <v>67963</v>
      </c>
      <c r="BA1947" t="n">
        <v>66652</v>
      </c>
      <c r="BB1947" t="n">
        <v>64716</v>
      </c>
      <c r="BD1947" t="n">
        <v>66786</v>
      </c>
      <c r="BE1947" t="n">
        <v>67260</v>
      </c>
      <c r="BF1947" t="n">
        <v>65711</v>
      </c>
    </row>
    <row r="1948">
      <c r="A1948" t="inlineStr">
        <is>
          <t>Total assets-c</t>
        </is>
      </c>
      <c r="F1948">
        <f>SUM(F1934:F1942)+F1930+F1923+F1909</f>
        <v/>
      </c>
      <c r="G1948">
        <f>SUM(G1934:G1942)+G1930+G1923+G1909</f>
        <v/>
      </c>
      <c r="H1948">
        <f>SUM(H1934:H1942)+H1930+H1923+H1909</f>
        <v/>
      </c>
      <c r="I1948">
        <f>SUM(I1934:I1942)+I1930+I1923+I1909</f>
        <v/>
      </c>
      <c r="K1948">
        <f>SUM(K1934:K1942)+K1930+K1923+K1909</f>
        <v/>
      </c>
      <c r="L1948">
        <f>SUM(L1934:L1942)+L1930+L1923+L1909</f>
        <v/>
      </c>
      <c r="M1948">
        <f>SUM(M1934:M1942)+M1930+M1923+M1909</f>
        <v/>
      </c>
      <c r="N1948">
        <f>SUM(N1934:N1942)+N1930+N1923+N1909</f>
        <v/>
      </c>
      <c r="P1948">
        <f>SUM(P1934:P1942)+P1930+P1923+P1909</f>
        <v/>
      </c>
      <c r="Q1948">
        <f>SUM(Q1934:Q1942)+Q1930+Q1923+Q1909</f>
        <v/>
      </c>
      <c r="R1948">
        <f>SUM(R1934:R1942)+R1930+R1923+R1909</f>
        <v/>
      </c>
      <c r="S1948">
        <f>SUM(S1934:S1942)+S1930+S1923+S1909</f>
        <v/>
      </c>
      <c r="U1948">
        <f>SUM(U1934:U1942)+U1930+U1923+U1909</f>
        <v/>
      </c>
      <c r="V1948">
        <f>SUM(V1934:V1942)+V1930+V1923+V1909</f>
        <v/>
      </c>
      <c r="W1948">
        <f>SUM(W1934:W1942)+W1930+W1923+W1909</f>
        <v/>
      </c>
      <c r="X1948">
        <f>SUM(X1934:X1942)+X1930+X1923+X1909</f>
        <v/>
      </c>
      <c r="Z1948">
        <f>SUM(Z1934:Z1942)+Z1930+Z1923+Z1909</f>
        <v/>
      </c>
      <c r="AA1948">
        <f>SUM(AA1934:AA1942)+AA1930+AA1923+AA1909</f>
        <v/>
      </c>
      <c r="AB1948">
        <f>SUM(AB1934:AB1942)+AB1930+AB1923+AB1909</f>
        <v/>
      </c>
      <c r="AC1948">
        <f>SUM(AC1934:AC1942)+AC1930+AC1923+AC1909</f>
        <v/>
      </c>
      <c r="AE1948">
        <f>SUM(AE1934:AE1942)+AE1930+AE1923+AE1909</f>
        <v/>
      </c>
      <c r="AF1948">
        <f>SUM(AF1934:AF1942)+AF1930+AF1923+AF1909</f>
        <v/>
      </c>
      <c r="AG1948">
        <f>SUM(AG1934:AG1942)+AG1930+AG1923+AG1909</f>
        <v/>
      </c>
      <c r="AH1948">
        <f>SUM(AH1934:AH1942)+AH1930+AH1923+AH1909</f>
        <v/>
      </c>
      <c r="AJ1948">
        <f>SUM(AJ1934:AJ1942)+AJ1930+AJ1923+AJ1909</f>
        <v/>
      </c>
      <c r="AK1948">
        <f>SUM(AK1934:AK1942)+AK1930+AK1923+AK1909</f>
        <v/>
      </c>
      <c r="AL1948">
        <f>SUM(AL1934:AL1942)+AL1930+AL1923+AL1909</f>
        <v/>
      </c>
      <c r="AM1948">
        <f>SUM(AM1934:AM1942)+AM1930+AM1923+AM1909</f>
        <v/>
      </c>
      <c r="AO1948">
        <f>SUM(AO1934:AO1942)+AO1930+AO1923+AO1909</f>
        <v/>
      </c>
      <c r="AP1948">
        <f>SUM(AP1934:AP1942)+AP1930+AP1923+AP1909</f>
        <v/>
      </c>
      <c r="AQ1948">
        <f>SUM(AQ1934:AQ1942)+AQ1930+AQ1923+AQ1909</f>
        <v/>
      </c>
      <c r="AR1948">
        <f>SUM(AR1934:AR1942)+AR1930+AR1923+AR1909</f>
        <v/>
      </c>
      <c r="AT1948">
        <f>SUM(AT1934:AT1942)+AT1930+AT1923+AT1909</f>
        <v/>
      </c>
      <c r="AU1948">
        <f>SUM(AU1934:AU1942)+AU1930+AU1923+AU1909</f>
        <v/>
      </c>
      <c r="AV1948">
        <f>SUM(AV1934:AV1942)+AV1930+AV1923+AV1909</f>
        <v/>
      </c>
      <c r="AW1948">
        <f>SUM(AW1934:AW1942)+AW1930+AW1923+AW1909</f>
        <v/>
      </c>
      <c r="AY1948">
        <f>SUM(AY1934:AY1942)+AY1930+AY1923+AY1909</f>
        <v/>
      </c>
      <c r="AZ1948">
        <f>SUM(AZ1934:AZ1942)+AZ1930+AZ1923+AZ1909</f>
        <v/>
      </c>
      <c r="BA1948">
        <f>SUM(BA1934:BA1942)+BA1930+BA1923+BA1909</f>
        <v/>
      </c>
      <c r="BB1948">
        <f>SUM(BB1934:BB1942)+BB1930+BB1923+BB1909</f>
        <v/>
      </c>
      <c r="BD1948">
        <f>SUM(BD1934:BD1942)+BD1930+BD1923+BD1909</f>
        <v/>
      </c>
      <c r="BE1948">
        <f>SUM(BE1934:BE1942)+BE1930+BE1923+BE1909</f>
        <v/>
      </c>
      <c r="BF1948">
        <f>SUM(BF1934:BF1942)+BF1930+BF1923+BF1909</f>
        <v/>
      </c>
    </row>
    <row r="1949">
      <c r="A1949" t="inlineStr">
        <is>
          <t>Sum check</t>
        </is>
      </c>
      <c r="F1949">
        <f>F1947-F1948</f>
        <v/>
      </c>
      <c r="G1949">
        <f>G1947-G1948</f>
        <v/>
      </c>
      <c r="H1949">
        <f>H1947-H1948</f>
        <v/>
      </c>
      <c r="I1949">
        <f>I1947-I1948</f>
        <v/>
      </c>
      <c r="K1949">
        <f>K1947-K1948</f>
        <v/>
      </c>
      <c r="L1949">
        <f>L1947-L1948</f>
        <v/>
      </c>
      <c r="M1949">
        <f>M1947-M1948</f>
        <v/>
      </c>
      <c r="N1949">
        <f>N1947-N1948</f>
        <v/>
      </c>
      <c r="P1949">
        <f>P1947-P1948</f>
        <v/>
      </c>
      <c r="Q1949">
        <f>Q1947-Q1948</f>
        <v/>
      </c>
      <c r="R1949">
        <f>R1947-R1948</f>
        <v/>
      </c>
      <c r="S1949">
        <f>S1947-S1948</f>
        <v/>
      </c>
      <c r="U1949">
        <f>U1947-U1948</f>
        <v/>
      </c>
      <c r="V1949">
        <f>V1947-V1948</f>
        <v/>
      </c>
      <c r="W1949">
        <f>W1947-W1948</f>
        <v/>
      </c>
      <c r="X1949">
        <f>X1947-X1948</f>
        <v/>
      </c>
      <c r="Z1949">
        <f>Z1947-Z1948</f>
        <v/>
      </c>
      <c r="AA1949">
        <f>AA1947-AA1948</f>
        <v/>
      </c>
      <c r="AB1949">
        <f>AB1947-AB1948</f>
        <v/>
      </c>
      <c r="AC1949">
        <f>AC1947-AC1948</f>
        <v/>
      </c>
      <c r="AE1949">
        <f>AE1947-AE1948</f>
        <v/>
      </c>
      <c r="AF1949">
        <f>AF1947-AF1948</f>
        <v/>
      </c>
      <c r="AG1949">
        <f>AG1947-AG1948</f>
        <v/>
      </c>
      <c r="AH1949">
        <f>AH1947-AH1948</f>
        <v/>
      </c>
      <c r="AJ1949">
        <f>AJ1947-AJ1948</f>
        <v/>
      </c>
      <c r="AK1949">
        <f>AK1947-AK1948</f>
        <v/>
      </c>
      <c r="AL1949">
        <f>AL1947-AL1948</f>
        <v/>
      </c>
      <c r="AM1949">
        <f>AM1947-AM1948</f>
        <v/>
      </c>
      <c r="AO1949">
        <f>AO1947-AO1948</f>
        <v/>
      </c>
      <c r="AP1949">
        <f>AP1947-AP1948</f>
        <v/>
      </c>
      <c r="AQ1949">
        <f>AQ1947-AQ1948</f>
        <v/>
      </c>
      <c r="AR1949">
        <f>AR1947-AR1948</f>
        <v/>
      </c>
      <c r="AT1949">
        <f>AT1947-AT1948</f>
        <v/>
      </c>
      <c r="AU1949">
        <f>AU1947-AU1948</f>
        <v/>
      </c>
      <c r="AV1949">
        <f>AV1947-AV1948</f>
        <v/>
      </c>
      <c r="AW1949">
        <f>AW1947-AW1948</f>
        <v/>
      </c>
      <c r="AY1949">
        <f>AY1947-AY1948</f>
        <v/>
      </c>
      <c r="AZ1949">
        <f>AZ1947-AZ1948</f>
        <v/>
      </c>
      <c r="BA1949">
        <f>BA1947-BA1948</f>
        <v/>
      </c>
      <c r="BB1949">
        <f>BB1947-BB1948</f>
        <v/>
      </c>
      <c r="BD1949">
        <f>BD1947-BD1948</f>
        <v/>
      </c>
      <c r="BE1949">
        <f>BE1947-BE1948</f>
        <v/>
      </c>
      <c r="BF1949">
        <f>BF1947-BF1948</f>
        <v/>
      </c>
    </row>
    <row r="1951">
      <c r="A1951" t="inlineStr">
        <is>
          <t>Liabilities and Stockholders Equity (Deficit)</t>
        </is>
      </c>
    </row>
    <row r="1952">
      <c r="A1952" t="inlineStr">
        <is>
          <t>Current Liabilities</t>
        </is>
      </c>
    </row>
    <row r="1953">
      <c r="A1953" t="inlineStr">
        <is>
          <t>Accounts payable</t>
        </is>
      </c>
      <c r="C1953" t="inlineStr">
        <is>
          <t>Million</t>
        </is>
      </c>
      <c r="D1953" t="inlineStr">
        <is>
          <t>QQQQ</t>
        </is>
      </c>
      <c r="F1953" t="n">
        <v>1440</v>
      </c>
      <c r="G1953" t="n">
        <v>1507</v>
      </c>
      <c r="H1953" t="n">
        <v>1307</v>
      </c>
      <c r="I1953" t="n">
        <v>1368</v>
      </c>
      <c r="K1953" t="n">
        <v>1646</v>
      </c>
      <c r="L1953" t="n">
        <v>1653</v>
      </c>
      <c r="M1953" t="n">
        <v>1498</v>
      </c>
      <c r="N1953" t="n">
        <v>1377</v>
      </c>
      <c r="P1953" t="n">
        <v>1587</v>
      </c>
      <c r="Q1953" t="n">
        <v>1683</v>
      </c>
      <c r="R1953" t="n">
        <v>1525</v>
      </c>
      <c r="S1953" t="n">
        <v>1469</v>
      </c>
      <c r="U1953" t="n">
        <v>1913</v>
      </c>
      <c r="V1953" t="n">
        <v>1944</v>
      </c>
      <c r="W1953" t="n">
        <v>1673</v>
      </c>
      <c r="X1953" t="n">
        <v>1592</v>
      </c>
      <c r="Z1953" t="n">
        <v>1882</v>
      </c>
      <c r="AA1953" t="n">
        <v>1924</v>
      </c>
      <c r="AB1953" t="n">
        <v>1638</v>
      </c>
      <c r="AC1953" t="n">
        <v>1688</v>
      </c>
      <c r="AE1953" t="n">
        <v>1953</v>
      </c>
      <c r="AF1953" t="n">
        <v>2053</v>
      </c>
      <c r="AG1953" t="n">
        <v>1886</v>
      </c>
      <c r="AH1953" t="n">
        <v>1774</v>
      </c>
      <c r="AJ1953" t="n">
        <v>2139</v>
      </c>
      <c r="AK1953" t="n">
        <v>2118</v>
      </c>
      <c r="AL1953" t="n">
        <v>1932</v>
      </c>
      <c r="AM1953" t="n">
        <v>2062</v>
      </c>
      <c r="AO1953" t="n">
        <v>1648</v>
      </c>
      <c r="AP1953" t="n">
        <v>1175</v>
      </c>
      <c r="AQ1953" t="n">
        <v>1077</v>
      </c>
      <c r="AR1953" t="n">
        <v>1196</v>
      </c>
      <c r="AT1953" t="n">
        <v>1624</v>
      </c>
      <c r="AU1953" t="n">
        <v>2172</v>
      </c>
      <c r="AV1953" t="n">
        <v>1835</v>
      </c>
      <c r="AW1953" t="n">
        <v>1772</v>
      </c>
      <c r="AY1953" t="n">
        <v>2546</v>
      </c>
      <c r="AZ1953" t="n">
        <v>2733</v>
      </c>
      <c r="BA1953" t="n">
        <v>2117</v>
      </c>
      <c r="BB1953" t="n">
        <v>2149</v>
      </c>
      <c r="BD1953" t="n">
        <v>2455</v>
      </c>
      <c r="BE1953" t="n">
        <v>2406</v>
      </c>
      <c r="BF1953" t="n">
        <v>2123</v>
      </c>
    </row>
    <row r="1954">
      <c r="A1954" t="inlineStr">
        <is>
          <t>Accrued liabilities</t>
        </is>
      </c>
      <c r="C1954" t="inlineStr">
        <is>
          <t>Million</t>
        </is>
      </c>
      <c r="D1954" t="inlineStr">
        <is>
          <t>QQQQ</t>
        </is>
      </c>
      <c r="F1954" t="n">
        <v>2084</v>
      </c>
      <c r="G1954" t="n">
        <v>2170</v>
      </c>
      <c r="H1954" t="n">
        <v>2139</v>
      </c>
    </row>
    <row r="1955">
      <c r="A1955" t="inlineStr">
        <is>
          <t>Accrued salaries and wages</t>
        </is>
      </c>
      <c r="C1955" t="inlineStr">
        <is>
          <t>Million</t>
        </is>
      </c>
      <c r="D1955" t="inlineStr">
        <is>
          <t>QQQQ</t>
        </is>
      </c>
      <c r="I1955" t="n">
        <v>1143</v>
      </c>
      <c r="K1955" t="n">
        <v>908</v>
      </c>
      <c r="L1955" t="n">
        <v>961</v>
      </c>
      <c r="M1955" t="n">
        <v>1054</v>
      </c>
      <c r="N1955" t="n">
        <v>1194</v>
      </c>
      <c r="P1955" t="n">
        <v>1009</v>
      </c>
      <c r="Q1955" t="n">
        <v>1040</v>
      </c>
      <c r="R1955" t="n">
        <v>1162</v>
      </c>
      <c r="S1955" t="n">
        <v>1205</v>
      </c>
      <c r="U1955" t="n">
        <v>1183</v>
      </c>
      <c r="V1955" t="n">
        <v>1327</v>
      </c>
      <c r="W1955" t="n">
        <v>1365</v>
      </c>
      <c r="X1955" t="n">
        <v>1516</v>
      </c>
      <c r="Z1955" t="n">
        <v>1064</v>
      </c>
      <c r="AA1955" t="n">
        <v>1295</v>
      </c>
      <c r="AB1955" t="n">
        <v>1413</v>
      </c>
      <c r="AC1955" t="n">
        <v>1672</v>
      </c>
      <c r="AE1955" t="n">
        <v>1178</v>
      </c>
      <c r="AF1955" t="n">
        <v>1299</v>
      </c>
      <c r="AG1955" t="n">
        <v>1386</v>
      </c>
      <c r="AH1955" t="n">
        <v>1427</v>
      </c>
      <c r="AJ1955" t="n">
        <v>1217</v>
      </c>
      <c r="AK1955" t="n">
        <v>1304</v>
      </c>
      <c r="AL1955" t="n">
        <v>1413</v>
      </c>
      <c r="AM1955" t="n">
        <v>1541</v>
      </c>
      <c r="AO1955" t="n">
        <v>1633</v>
      </c>
      <c r="AP1955" t="n">
        <v>1518</v>
      </c>
      <c r="AQ1955" t="n">
        <v>1919</v>
      </c>
      <c r="AR1955" t="n">
        <v>1716</v>
      </c>
      <c r="AT1955" t="n">
        <v>1576</v>
      </c>
      <c r="AU1955" t="n">
        <v>1580</v>
      </c>
      <c r="AV1955" t="n">
        <v>1501</v>
      </c>
      <c r="AW1955" t="n">
        <v>1489</v>
      </c>
      <c r="AY1955" t="n">
        <v>1369</v>
      </c>
      <c r="AZ1955" t="n">
        <v>1505</v>
      </c>
      <c r="BA1955" t="n">
        <v>1662</v>
      </c>
      <c r="BB1955" t="n">
        <v>1713</v>
      </c>
      <c r="BD1955" t="n">
        <v>1809</v>
      </c>
      <c r="BE1955" t="n">
        <v>1723</v>
      </c>
      <c r="BF1955" t="n">
        <v>3262</v>
      </c>
    </row>
    <row r="1956">
      <c r="A1956" t="inlineStr">
        <is>
          <t>Air traffic liability</t>
        </is>
      </c>
      <c r="C1956" t="inlineStr">
        <is>
          <t>Million</t>
        </is>
      </c>
      <c r="D1956" t="inlineStr">
        <is>
          <t>QQQQ</t>
        </is>
      </c>
      <c r="F1956" t="n">
        <v>5180</v>
      </c>
      <c r="G1956" t="n">
        <v>5665</v>
      </c>
      <c r="H1956" t="n">
        <v>5293</v>
      </c>
      <c r="I1956" t="n">
        <v>4380</v>
      </c>
      <c r="K1956" t="n">
        <v>5686</v>
      </c>
      <c r="L1956" t="n">
        <v>5683</v>
      </c>
      <c r="M1956" t="n">
        <v>4952</v>
      </c>
      <c r="N1956" t="n">
        <v>4252</v>
      </c>
      <c r="P1956" t="n">
        <v>5415</v>
      </c>
      <c r="Q1956" t="n">
        <v>5664</v>
      </c>
      <c r="R1956" t="n">
        <v>4811</v>
      </c>
      <c r="S1956" t="n">
        <v>3747</v>
      </c>
      <c r="U1956" t="n">
        <v>4692</v>
      </c>
      <c r="V1956" t="n">
        <v>4984</v>
      </c>
      <c r="W1956" t="n">
        <v>4513</v>
      </c>
      <c r="X1956" t="n">
        <v>3912</v>
      </c>
      <c r="Z1956" t="n">
        <v>5298</v>
      </c>
      <c r="AA1956" t="n">
        <v>5222</v>
      </c>
      <c r="AB1956" t="n">
        <v>4653</v>
      </c>
      <c r="AC1956" t="n">
        <v>3978</v>
      </c>
      <c r="AE1956" t="n">
        <v>5549</v>
      </c>
      <c r="AF1956" t="n">
        <v>5512</v>
      </c>
      <c r="AG1956" t="n">
        <v>5040</v>
      </c>
      <c r="AH1956" t="n">
        <v>4339</v>
      </c>
      <c r="AJ1956" t="n">
        <v>5930</v>
      </c>
      <c r="AK1956" t="n">
        <v>5956</v>
      </c>
      <c r="AL1956" t="n">
        <v>5569</v>
      </c>
      <c r="AM1956" t="n">
        <v>4808</v>
      </c>
      <c r="AO1956" t="n">
        <v>5473</v>
      </c>
      <c r="AP1956" t="n">
        <v>5119</v>
      </c>
      <c r="AQ1956" t="n">
        <v>4903</v>
      </c>
      <c r="AR1956" t="n">
        <v>4757</v>
      </c>
      <c r="AT1956" t="n">
        <v>5598</v>
      </c>
      <c r="AU1956" t="n">
        <v>7095</v>
      </c>
      <c r="AV1956" t="n">
        <v>6450</v>
      </c>
      <c r="AW1956" t="n">
        <v>6087</v>
      </c>
      <c r="AY1956" t="n">
        <v>8346</v>
      </c>
      <c r="AZ1956" t="n">
        <v>8969</v>
      </c>
      <c r="BA1956" t="n">
        <v>8161</v>
      </c>
      <c r="BB1956" t="n">
        <v>6745</v>
      </c>
      <c r="BD1956" t="n">
        <v>9053</v>
      </c>
      <c r="BE1956" t="n">
        <v>8530</v>
      </c>
      <c r="BF1956" t="n">
        <v>7673</v>
      </c>
    </row>
    <row r="1957">
      <c r="A1957" t="inlineStr">
        <is>
          <t>Current maturities of long-term debt</t>
        </is>
      </c>
      <c r="C1957" t="inlineStr">
        <is>
          <t>Million</t>
        </is>
      </c>
      <c r="D1957" t="inlineStr">
        <is>
          <t>QQQQ</t>
        </is>
      </c>
      <c r="F1957" t="n">
        <v>1256</v>
      </c>
      <c r="G1957" t="n">
        <v>1298</v>
      </c>
      <c r="H1957" t="n">
        <v>1335</v>
      </c>
    </row>
    <row r="1958">
      <c r="A1958" t="inlineStr">
        <is>
          <t>Current obligations under capital leases</t>
        </is>
      </c>
      <c r="C1958" t="inlineStr">
        <is>
          <t>Million</t>
        </is>
      </c>
      <c r="D1958" t="inlineStr">
        <is>
          <t>QQQQ</t>
        </is>
      </c>
      <c r="F1958" t="n">
        <v>30</v>
      </c>
      <c r="G1958" t="n">
        <v>29</v>
      </c>
      <c r="H1958" t="n">
        <v>24</v>
      </c>
    </row>
    <row r="1959">
      <c r="A1959" t="inlineStr">
        <is>
          <t>Current maturities of long-term debt and capital leases</t>
        </is>
      </c>
      <c r="C1959" t="inlineStr">
        <is>
          <t>Million</t>
        </is>
      </c>
      <c r="D1959" t="inlineStr">
        <is>
          <t>QQQQ</t>
        </is>
      </c>
      <c r="I1959" t="n">
        <v>1446</v>
      </c>
      <c r="K1959" t="n">
        <v>1441</v>
      </c>
      <c r="L1959" t="n">
        <v>1523</v>
      </c>
      <c r="M1959" t="n">
        <v>1439</v>
      </c>
      <c r="N1959" t="n">
        <v>1708</v>
      </c>
      <c r="P1959" t="n">
        <v>1284</v>
      </c>
      <c r="Q1959" t="n">
        <v>1642</v>
      </c>
      <c r="R1959" t="n">
        <v>1712</v>
      </c>
      <c r="S1959" t="n">
        <v>2231</v>
      </c>
      <c r="U1959" t="n">
        <v>2610</v>
      </c>
      <c r="V1959" t="n">
        <v>1715</v>
      </c>
      <c r="W1959" t="n">
        <v>1798</v>
      </c>
      <c r="X1959" t="n">
        <v>1855</v>
      </c>
      <c r="Z1959" t="n">
        <v>1714</v>
      </c>
      <c r="AA1959" t="n">
        <v>2334</v>
      </c>
      <c r="AB1959" t="n">
        <v>2467</v>
      </c>
      <c r="AC1959" t="n">
        <v>2554</v>
      </c>
      <c r="AE1959" t="n">
        <v>2793</v>
      </c>
      <c r="AF1959" t="n">
        <v>2213</v>
      </c>
      <c r="AG1959" t="n">
        <v>2493</v>
      </c>
      <c r="AH1959" t="n">
        <v>3293</v>
      </c>
      <c r="AJ1959" t="n">
        <v>3370</v>
      </c>
      <c r="AK1959" t="n">
        <v>3500</v>
      </c>
      <c r="AL1959" t="n">
        <v>3608</v>
      </c>
      <c r="AM1959" t="n">
        <v>2861</v>
      </c>
      <c r="AO1959" t="n">
        <v>3518</v>
      </c>
      <c r="AP1959" t="n">
        <v>2575</v>
      </c>
      <c r="AQ1959" t="n">
        <v>2710</v>
      </c>
      <c r="AR1959" t="n">
        <v>2797</v>
      </c>
      <c r="AT1959" t="n">
        <v>2444</v>
      </c>
      <c r="AU1959" t="n">
        <v>2798</v>
      </c>
      <c r="AV1959" t="n">
        <v>2550</v>
      </c>
      <c r="AW1959" t="n">
        <v>2489</v>
      </c>
      <c r="AY1959" t="n">
        <v>2382</v>
      </c>
      <c r="AZ1959" t="n">
        <v>2106</v>
      </c>
      <c r="BA1959" t="n">
        <v>2749</v>
      </c>
      <c r="BB1959" t="n">
        <v>3274</v>
      </c>
      <c r="BD1959" t="n">
        <v>3579</v>
      </c>
      <c r="BE1959" t="n">
        <v>3874</v>
      </c>
      <c r="BF1959" t="n">
        <v>3767</v>
      </c>
    </row>
    <row r="1960">
      <c r="A1960" t="inlineStr">
        <is>
          <t>Frequent flyer liability</t>
        </is>
      </c>
      <c r="C1960" t="inlineStr">
        <is>
          <t>Million</t>
        </is>
      </c>
      <c r="D1960" t="inlineStr">
        <is>
          <t>QQQQ</t>
        </is>
      </c>
      <c r="I1960" t="n">
        <v>3005</v>
      </c>
      <c r="K1960" t="n">
        <v>2951</v>
      </c>
      <c r="L1960" t="n">
        <v>2879</v>
      </c>
      <c r="M1960" t="n">
        <v>2871</v>
      </c>
      <c r="N1960" t="n">
        <v>2807</v>
      </c>
      <c r="P1960" t="n">
        <v>2776</v>
      </c>
      <c r="Q1960" t="n">
        <v>2745</v>
      </c>
      <c r="R1960" t="n">
        <v>2649</v>
      </c>
      <c r="S1960" t="n">
        <v>2525</v>
      </c>
    </row>
    <row r="1961">
      <c r="A1961" t="inlineStr">
        <is>
          <t>Loyalty program liability</t>
        </is>
      </c>
      <c r="C1961" t="inlineStr">
        <is>
          <t>Million</t>
        </is>
      </c>
      <c r="D1961" t="inlineStr">
        <is>
          <t>QQQQ</t>
        </is>
      </c>
      <c r="U1961" t="n">
        <v>2535</v>
      </c>
      <c r="V1961" t="n">
        <v>2511</v>
      </c>
      <c r="W1961" t="n">
        <v>2950</v>
      </c>
      <c r="X1961" t="n">
        <v>2789</v>
      </c>
      <c r="Z1961" t="n">
        <v>3056</v>
      </c>
      <c r="AA1961" t="n">
        <v>3014</v>
      </c>
      <c r="AB1961" t="n">
        <v>2893</v>
      </c>
      <c r="AC1961" t="n">
        <v>2791</v>
      </c>
      <c r="AE1961" t="n">
        <v>3176</v>
      </c>
      <c r="AF1961" t="n">
        <v>3191</v>
      </c>
      <c r="AG1961" t="n">
        <v>3242</v>
      </c>
      <c r="AH1961" t="n">
        <v>3267</v>
      </c>
      <c r="AJ1961" t="n">
        <v>3354</v>
      </c>
      <c r="AK1961" t="n">
        <v>3310</v>
      </c>
      <c r="AL1961" t="n">
        <v>3197</v>
      </c>
      <c r="AM1961" t="n">
        <v>3193</v>
      </c>
      <c r="AO1961" t="n">
        <v>3094</v>
      </c>
      <c r="AP1961" t="n">
        <v>2354</v>
      </c>
      <c r="AQ1961" t="n">
        <v>2051</v>
      </c>
      <c r="AR1961" t="n">
        <v>2033</v>
      </c>
      <c r="AT1961" t="n">
        <v>2323</v>
      </c>
      <c r="AU1961" t="n">
        <v>2632</v>
      </c>
      <c r="AV1961" t="n">
        <v>2791</v>
      </c>
      <c r="AW1961" t="n">
        <v>2896</v>
      </c>
      <c r="AY1961" t="n">
        <v>3110</v>
      </c>
      <c r="AZ1961" t="n">
        <v>3065</v>
      </c>
      <c r="BA1961" t="n">
        <v>3006</v>
      </c>
      <c r="BB1961" t="n">
        <v>3169</v>
      </c>
      <c r="BD1961" t="n">
        <v>3486</v>
      </c>
      <c r="BE1961" t="n">
        <v>3492</v>
      </c>
      <c r="BF1961" t="n">
        <v>3491</v>
      </c>
    </row>
    <row r="1962">
      <c r="A1962" t="inlineStr">
        <is>
          <t>Operating lease liabilities</t>
        </is>
      </c>
      <c r="C1962" t="inlineStr">
        <is>
          <t>Million</t>
        </is>
      </c>
      <c r="D1962" t="inlineStr">
        <is>
          <t>QQQQ</t>
        </is>
      </c>
      <c r="AH1962" t="n">
        <v>1711</v>
      </c>
      <c r="AJ1962" t="n">
        <v>1629</v>
      </c>
      <c r="AK1962" t="n">
        <v>1639</v>
      </c>
      <c r="AL1962" t="n">
        <v>1672</v>
      </c>
      <c r="AM1962" t="n">
        <v>1708</v>
      </c>
      <c r="AO1962" t="n">
        <v>1752</v>
      </c>
      <c r="AP1962" t="n">
        <v>1804</v>
      </c>
      <c r="AQ1962" t="n">
        <v>1736</v>
      </c>
      <c r="AR1962" t="n">
        <v>1651</v>
      </c>
      <c r="AT1962" t="n">
        <v>1595</v>
      </c>
      <c r="AU1962" t="n">
        <v>1587</v>
      </c>
      <c r="AV1962" t="n">
        <v>1490</v>
      </c>
      <c r="AW1962" t="n">
        <v>1506</v>
      </c>
      <c r="AY1962" t="n">
        <v>1490</v>
      </c>
      <c r="AZ1962" t="n">
        <v>1483</v>
      </c>
      <c r="BA1962" t="n">
        <v>1467</v>
      </c>
      <c r="BB1962" t="n">
        <v>1465</v>
      </c>
      <c r="BD1962" t="n">
        <v>1439</v>
      </c>
      <c r="BE1962" t="n">
        <v>1431</v>
      </c>
      <c r="BF1962" t="n">
        <v>1387</v>
      </c>
    </row>
    <row r="1963">
      <c r="A1963" t="inlineStr">
        <is>
          <t>Other accrued liabilities</t>
        </is>
      </c>
      <c r="C1963" t="inlineStr">
        <is>
          <t>Million</t>
        </is>
      </c>
      <c r="D1963" t="inlineStr">
        <is>
          <t>QQQQ</t>
        </is>
      </c>
      <c r="I1963" t="n">
        <v>2464</v>
      </c>
      <c r="K1963" t="n">
        <v>2447</v>
      </c>
      <c r="L1963" t="n">
        <v>2389</v>
      </c>
      <c r="M1963" t="n">
        <v>2074</v>
      </c>
      <c r="N1963" t="n">
        <v>2113</v>
      </c>
      <c r="P1963" t="n">
        <v>2162</v>
      </c>
      <c r="Q1963" t="n">
        <v>2271</v>
      </c>
      <c r="R1963" t="n">
        <v>2302</v>
      </c>
      <c r="S1963" t="n">
        <v>2334</v>
      </c>
      <c r="U1963" t="n">
        <v>2344</v>
      </c>
      <c r="V1963" t="n">
        <v>2436</v>
      </c>
      <c r="W1963" t="n">
        <v>2234</v>
      </c>
      <c r="X1963" t="n">
        <v>2208</v>
      </c>
      <c r="Z1963" t="n">
        <v>2272</v>
      </c>
      <c r="AA1963" t="n">
        <v>2323</v>
      </c>
      <c r="AB1963" t="n">
        <v>2243</v>
      </c>
      <c r="AC1963" t="n">
        <v>2281</v>
      </c>
      <c r="AE1963" t="n">
        <v>2359</v>
      </c>
      <c r="AF1963" t="n">
        <v>2401</v>
      </c>
      <c r="AG1963" t="n">
        <v>2301</v>
      </c>
      <c r="AH1963" t="n">
        <v>2299</v>
      </c>
      <c r="AJ1963" t="n">
        <v>2210</v>
      </c>
      <c r="AK1963" t="n">
        <v>2296</v>
      </c>
      <c r="AL1963" t="n">
        <v>2169</v>
      </c>
      <c r="AM1963" t="n">
        <v>2138</v>
      </c>
      <c r="AO1963" t="n">
        <v>2095</v>
      </c>
      <c r="AP1963" t="n">
        <v>3455</v>
      </c>
      <c r="AQ1963" t="n">
        <v>2188</v>
      </c>
      <c r="AR1963" t="n">
        <v>2419</v>
      </c>
      <c r="AT1963" t="n">
        <v>2173</v>
      </c>
      <c r="AU1963" t="n">
        <v>3657</v>
      </c>
      <c r="AV1963" t="n">
        <v>2321</v>
      </c>
      <c r="AW1963" t="n">
        <v>2766</v>
      </c>
      <c r="AY1963" t="n">
        <v>2623</v>
      </c>
      <c r="AZ1963" t="n">
        <v>2909</v>
      </c>
      <c r="BA1963" t="n">
        <v>2808</v>
      </c>
      <c r="BB1963" t="n">
        <v>2981</v>
      </c>
      <c r="BD1963" t="n">
        <v>2769</v>
      </c>
      <c r="BE1963" t="n">
        <v>2860</v>
      </c>
      <c r="BF1963" t="n">
        <v>2677</v>
      </c>
    </row>
    <row r="1964">
      <c r="A1964" t="inlineStr">
        <is>
          <t>Total current liabilities</t>
        </is>
      </c>
      <c r="C1964" t="inlineStr">
        <is>
          <t>Million</t>
        </is>
      </c>
      <c r="D1964" t="inlineStr">
        <is>
          <t>QQQQ</t>
        </is>
      </c>
      <c r="F1964" t="n">
        <v>9990</v>
      </c>
      <c r="G1964" t="n">
        <v>10669</v>
      </c>
      <c r="H1964" t="n">
        <v>10098</v>
      </c>
      <c r="I1964" t="n">
        <v>13806</v>
      </c>
      <c r="K1964" t="n">
        <v>15079</v>
      </c>
      <c r="L1964" t="n">
        <v>15088</v>
      </c>
      <c r="M1964" t="n">
        <v>13888</v>
      </c>
      <c r="N1964" t="n">
        <v>13451</v>
      </c>
      <c r="P1964" t="n">
        <v>14233</v>
      </c>
      <c r="Q1964" t="n">
        <v>15045</v>
      </c>
      <c r="R1964" t="n">
        <v>14161</v>
      </c>
      <c r="S1964" t="n">
        <v>13511</v>
      </c>
      <c r="U1964" t="n">
        <v>15277</v>
      </c>
      <c r="V1964" t="n">
        <v>14917</v>
      </c>
      <c r="W1964" t="n">
        <v>14533</v>
      </c>
      <c r="X1964" t="n">
        <v>13872</v>
      </c>
      <c r="Z1964" t="n">
        <v>15286</v>
      </c>
      <c r="AA1964" t="n">
        <v>16112</v>
      </c>
      <c r="AB1964" t="n">
        <v>15307</v>
      </c>
      <c r="AC1964" t="n">
        <v>14964</v>
      </c>
      <c r="AE1964" t="n">
        <v>17008</v>
      </c>
      <c r="AF1964" t="n">
        <v>16669</v>
      </c>
      <c r="AG1964" t="n">
        <v>16348</v>
      </c>
      <c r="AH1964" t="n">
        <v>18110</v>
      </c>
      <c r="AJ1964" t="n">
        <v>19849</v>
      </c>
      <c r="AK1964" t="n">
        <v>20123</v>
      </c>
      <c r="AL1964" t="n">
        <v>19560</v>
      </c>
      <c r="AM1964" t="n">
        <v>18311</v>
      </c>
      <c r="AO1964" t="n">
        <v>19213</v>
      </c>
      <c r="AP1964" t="n">
        <v>18000</v>
      </c>
      <c r="AQ1964" t="n">
        <v>16584</v>
      </c>
      <c r="AR1964" t="n">
        <v>16569</v>
      </c>
      <c r="AT1964" t="n">
        <v>17333</v>
      </c>
      <c r="AU1964" t="n">
        <v>21521</v>
      </c>
      <c r="AV1964" t="n">
        <v>18938</v>
      </c>
      <c r="AW1964" t="n">
        <v>19005</v>
      </c>
      <c r="AY1964" t="n">
        <v>21866</v>
      </c>
      <c r="AZ1964" t="n">
        <v>22770</v>
      </c>
      <c r="BA1964" t="n">
        <v>21970</v>
      </c>
      <c r="BB1964" t="n">
        <v>21496</v>
      </c>
      <c r="BD1964" t="n">
        <v>24590</v>
      </c>
      <c r="BE1964" t="n">
        <v>24316</v>
      </c>
      <c r="BF1964" t="n">
        <v>24380</v>
      </c>
    </row>
    <row r="1965">
      <c r="A1965" t="inlineStr">
        <is>
          <t>Total current liabilities-c</t>
        </is>
      </c>
      <c r="F1965">
        <f>SUM(F1953:F1963)</f>
        <v/>
      </c>
      <c r="G1965">
        <f>SUM(G1953:G1963)</f>
        <v/>
      </c>
      <c r="H1965">
        <f>SUM(H1953:H1963)</f>
        <v/>
      </c>
      <c r="I1965">
        <f>SUM(I1953:I1963)</f>
        <v/>
      </c>
      <c r="K1965">
        <f>SUM(K1953:K1963)</f>
        <v/>
      </c>
      <c r="L1965">
        <f>SUM(L1953:L1963)</f>
        <v/>
      </c>
      <c r="M1965">
        <f>SUM(M1953:M1963)</f>
        <v/>
      </c>
      <c r="N1965">
        <f>SUM(N1953:N1963)</f>
        <v/>
      </c>
      <c r="P1965">
        <f>SUM(P1953:P1963)</f>
        <v/>
      </c>
      <c r="Q1965">
        <f>SUM(Q1953:Q1963)</f>
        <v/>
      </c>
      <c r="R1965">
        <f>SUM(R1953:R1963)</f>
        <v/>
      </c>
      <c r="S1965">
        <f>SUM(S1953:S1963)</f>
        <v/>
      </c>
      <c r="U1965">
        <f>SUM(U1953:U1963)</f>
        <v/>
      </c>
      <c r="V1965">
        <f>SUM(V1953:V1963)</f>
        <v/>
      </c>
      <c r="W1965">
        <f>SUM(W1953:W1963)</f>
        <v/>
      </c>
      <c r="X1965">
        <f>SUM(X1953:X1963)</f>
        <v/>
      </c>
      <c r="Z1965">
        <f>SUM(Z1953:Z1963)</f>
        <v/>
      </c>
      <c r="AA1965">
        <f>SUM(AA1953:AA1963)</f>
        <v/>
      </c>
      <c r="AB1965">
        <f>SUM(AB1953:AB1963)</f>
        <v/>
      </c>
      <c r="AC1965">
        <f>SUM(AC1953:AC1963)</f>
        <v/>
      </c>
      <c r="AE1965">
        <f>SUM(AE1953:AE1963)</f>
        <v/>
      </c>
      <c r="AF1965">
        <f>SUM(AF1953:AF1963)</f>
        <v/>
      </c>
      <c r="AG1965">
        <f>SUM(AG1953:AG1963)</f>
        <v/>
      </c>
      <c r="AH1965">
        <f>SUM(AH1953:AH1963)</f>
        <v/>
      </c>
      <c r="AJ1965">
        <f>SUM(AJ1953:AJ1963)</f>
        <v/>
      </c>
      <c r="AK1965">
        <f>SUM(AK1953:AK1963)</f>
        <v/>
      </c>
      <c r="AL1965">
        <f>SUM(AL1953:AL1963)</f>
        <v/>
      </c>
      <c r="AM1965">
        <f>SUM(AM1953:AM1963)</f>
        <v/>
      </c>
      <c r="AO1965">
        <f>SUM(AO1953:AO1963)</f>
        <v/>
      </c>
      <c r="AP1965">
        <f>SUM(AP1953:AP1963)</f>
        <v/>
      </c>
      <c r="AQ1965">
        <f>SUM(AQ1953:AQ1963)</f>
        <v/>
      </c>
      <c r="AR1965">
        <f>SUM(AR1953:AR1963)</f>
        <v/>
      </c>
      <c r="AT1965">
        <f>SUM(AT1953:AT1963)</f>
        <v/>
      </c>
      <c r="AU1965">
        <f>SUM(AU1953:AU1963)</f>
        <v/>
      </c>
      <c r="AV1965">
        <f>SUM(AV1953:AV1963)</f>
        <v/>
      </c>
      <c r="AW1965">
        <f>SUM(AW1953:AW1963)</f>
        <v/>
      </c>
      <c r="AY1965">
        <f>SUM(AY1953:AY1963)</f>
        <v/>
      </c>
      <c r="AZ1965">
        <f>SUM(AZ1953:AZ1963)</f>
        <v/>
      </c>
      <c r="BA1965">
        <f>SUM(BA1953:BA1963)</f>
        <v/>
      </c>
      <c r="BB1965">
        <f>SUM(BB1953:BB1963)</f>
        <v/>
      </c>
      <c r="BD1965">
        <f>SUM(BD1953:BD1963)</f>
        <v/>
      </c>
      <c r="BE1965">
        <f>SUM(BE1953:BE1963)</f>
        <v/>
      </c>
      <c r="BF1965">
        <f>SUM(BF1953:BF1963)</f>
        <v/>
      </c>
    </row>
    <row r="1966">
      <c r="A1966" t="inlineStr">
        <is>
          <t>Sum check</t>
        </is>
      </c>
      <c r="F1966">
        <f>F1964-F1965</f>
        <v/>
      </c>
      <c r="G1966">
        <f>G1964-G1965</f>
        <v/>
      </c>
      <c r="H1966">
        <f>H1964-H1965</f>
        <v/>
      </c>
      <c r="I1966">
        <f>I1964-I1965</f>
        <v/>
      </c>
      <c r="K1966">
        <f>K1964-K1965</f>
        <v/>
      </c>
      <c r="L1966">
        <f>L1964-L1965</f>
        <v/>
      </c>
      <c r="M1966">
        <f>M1964-M1965</f>
        <v/>
      </c>
      <c r="N1966">
        <f>N1964-N1965</f>
        <v/>
      </c>
      <c r="P1966">
        <f>P1964-P1965</f>
        <v/>
      </c>
      <c r="Q1966">
        <f>Q1964-Q1965</f>
        <v/>
      </c>
      <c r="R1966">
        <f>R1964-R1965</f>
        <v/>
      </c>
      <c r="S1966">
        <f>S1964-S1965</f>
        <v/>
      </c>
      <c r="U1966">
        <f>U1964-U1965</f>
        <v/>
      </c>
      <c r="V1966">
        <f>V1964-V1965</f>
        <v/>
      </c>
      <c r="W1966">
        <f>W1964-W1965</f>
        <v/>
      </c>
      <c r="X1966">
        <f>X1964-X1965</f>
        <v/>
      </c>
      <c r="Z1966">
        <f>Z1964-Z1965</f>
        <v/>
      </c>
      <c r="AA1966">
        <f>AA1964-AA1965</f>
        <v/>
      </c>
      <c r="AB1966">
        <f>AB1964-AB1965</f>
        <v/>
      </c>
      <c r="AC1966">
        <f>AC1964-AC1965</f>
        <v/>
      </c>
      <c r="AE1966">
        <f>AE1964-AE1965</f>
        <v/>
      </c>
      <c r="AF1966">
        <f>AF1964-AF1965</f>
        <v/>
      </c>
      <c r="AG1966">
        <f>AG1964-AG1965</f>
        <v/>
      </c>
      <c r="AH1966">
        <f>AH1964-AH1965</f>
        <v/>
      </c>
      <c r="AJ1966">
        <f>AJ1964-AJ1965</f>
        <v/>
      </c>
      <c r="AK1966">
        <f>AK1964-AK1965</f>
        <v/>
      </c>
      <c r="AL1966">
        <f>AL1964-AL1965</f>
        <v/>
      </c>
      <c r="AM1966">
        <f>AM1964-AM1965</f>
        <v/>
      </c>
      <c r="AO1966">
        <f>AO1964-AO1965</f>
        <v/>
      </c>
      <c r="AP1966">
        <f>AP1964-AP1965</f>
        <v/>
      </c>
      <c r="AQ1966">
        <f>AQ1964-AQ1965</f>
        <v/>
      </c>
      <c r="AR1966">
        <f>AR1964-AR1965</f>
        <v/>
      </c>
      <c r="AT1966">
        <f>AT1964-AT1965</f>
        <v/>
      </c>
      <c r="AU1966">
        <f>AU1964-AU1965</f>
        <v/>
      </c>
      <c r="AV1966">
        <f>AV1964-AV1965</f>
        <v/>
      </c>
      <c r="AW1966">
        <f>AW1964-AW1965</f>
        <v/>
      </c>
      <c r="AY1966">
        <f>AY1964-AY1965</f>
        <v/>
      </c>
      <c r="AZ1966">
        <f>AZ1964-AZ1965</f>
        <v/>
      </c>
      <c r="BA1966">
        <f>BA1964-BA1965</f>
        <v/>
      </c>
      <c r="BB1966">
        <f>BB1964-BB1965</f>
        <v/>
      </c>
      <c r="BD1966">
        <f>BD1964-BD1965</f>
        <v/>
      </c>
      <c r="BE1966">
        <f>BE1964-BE1965</f>
        <v/>
      </c>
      <c r="BF1966">
        <f>BF1964-BF1965</f>
        <v/>
      </c>
    </row>
    <row r="1968">
      <c r="A1968" t="inlineStr">
        <is>
          <t>Non-current liabilities</t>
        </is>
      </c>
    </row>
    <row r="1969">
      <c r="A1969" t="inlineStr">
        <is>
          <t>Long-term debt and capital leases, net of current maturities</t>
        </is>
      </c>
      <c r="C1969" t="inlineStr">
        <is>
          <t>Million</t>
        </is>
      </c>
      <c r="D1969" t="inlineStr">
        <is>
          <t>QQQQ</t>
        </is>
      </c>
      <c r="I1969" t="n">
        <v>15353</v>
      </c>
      <c r="K1969" t="n">
        <v>15244</v>
      </c>
      <c r="L1969" t="n">
        <v>15205</v>
      </c>
      <c r="M1969" t="n">
        <v>15651</v>
      </c>
      <c r="N1969" t="n">
        <v>16196</v>
      </c>
      <c r="P1969" t="n">
        <v>17638</v>
      </c>
      <c r="Q1969" t="n">
        <v>17152</v>
      </c>
      <c r="R1969" t="n">
        <v>18849</v>
      </c>
      <c r="S1969" t="n">
        <v>18330</v>
      </c>
      <c r="U1969" t="n">
        <v>19134</v>
      </c>
      <c r="V1969" t="n">
        <v>21131</v>
      </c>
      <c r="W1969" t="n">
        <v>21545</v>
      </c>
      <c r="X1969" t="n">
        <v>22489</v>
      </c>
      <c r="Z1969" t="n">
        <v>22829</v>
      </c>
      <c r="AA1969" t="n">
        <v>22525</v>
      </c>
      <c r="AB1969" t="n">
        <v>22217</v>
      </c>
      <c r="AC1969" t="n">
        <v>22511</v>
      </c>
      <c r="AE1969" t="n">
        <v>21946</v>
      </c>
      <c r="AF1969" t="n">
        <v>21863</v>
      </c>
      <c r="AG1969" t="n">
        <v>22274</v>
      </c>
      <c r="AH1969" t="n">
        <v>21179</v>
      </c>
      <c r="AJ1969" t="n">
        <v>20660</v>
      </c>
      <c r="AK1969" t="n">
        <v>21791</v>
      </c>
      <c r="AL1969" t="n">
        <v>21625</v>
      </c>
      <c r="AM1969" t="n">
        <v>21454</v>
      </c>
      <c r="AO1969" t="n">
        <v>21564</v>
      </c>
      <c r="AP1969" t="n">
        <v>28698</v>
      </c>
      <c r="AQ1969" t="n">
        <v>30076</v>
      </c>
      <c r="AR1969" t="n">
        <v>29796</v>
      </c>
      <c r="AT1969" t="n">
        <v>37247</v>
      </c>
      <c r="AU1969" t="n">
        <v>37201</v>
      </c>
      <c r="AV1969" t="n">
        <v>36047</v>
      </c>
      <c r="AW1969" t="n">
        <v>35571</v>
      </c>
      <c r="AY1969" t="n">
        <v>35461</v>
      </c>
      <c r="AZ1969" t="n">
        <v>34963</v>
      </c>
      <c r="BA1969" t="n">
        <v>34185</v>
      </c>
      <c r="BB1969" t="n">
        <v>32389</v>
      </c>
      <c r="BD1969" t="n">
        <v>31586</v>
      </c>
      <c r="BE1969" t="n">
        <v>30772</v>
      </c>
      <c r="BF1969" t="n">
        <v>29722</v>
      </c>
    </row>
    <row r="1970">
      <c r="A1970" t="inlineStr">
        <is>
          <t>Obligations under capital leases, less current obligations</t>
        </is>
      </c>
      <c r="C1970" t="inlineStr">
        <is>
          <t>Million</t>
        </is>
      </c>
      <c r="D1970" t="inlineStr">
        <is>
          <t>QQQQ</t>
        </is>
      </c>
      <c r="F1970" t="n">
        <v>375</v>
      </c>
      <c r="G1970" t="n">
        <v>367</v>
      </c>
      <c r="H1970" t="n">
        <v>345</v>
      </c>
    </row>
    <row r="1971">
      <c r="A1971" t="inlineStr">
        <is>
          <t>Long-term debt, less current maturities</t>
        </is>
      </c>
      <c r="C1971" t="inlineStr">
        <is>
          <t>Million</t>
        </is>
      </c>
      <c r="D1971" t="inlineStr">
        <is>
          <t>QQQQ</t>
        </is>
      </c>
      <c r="F1971" t="n">
        <v>6646</v>
      </c>
      <c r="G1971" t="n">
        <v>7987</v>
      </c>
      <c r="H1971" t="n">
        <v>8863</v>
      </c>
    </row>
    <row r="1972">
      <c r="A1972" t="inlineStr">
        <is>
          <t>Pension and post-retirement benefits</t>
        </is>
      </c>
      <c r="C1972" t="inlineStr">
        <is>
          <t>Million</t>
        </is>
      </c>
      <c r="D1972" t="inlineStr">
        <is>
          <t>QQQQ</t>
        </is>
      </c>
      <c r="F1972" t="n">
        <v>6730</v>
      </c>
      <c r="G1972" t="n">
        <v>6702</v>
      </c>
      <c r="H1972" t="n">
        <v>6641</v>
      </c>
      <c r="I1972" t="n">
        <v>5828</v>
      </c>
      <c r="K1972" t="n">
        <v>5766</v>
      </c>
      <c r="L1972" t="n">
        <v>5704</v>
      </c>
      <c r="M1972" t="n">
        <v>4964</v>
      </c>
      <c r="N1972" t="n">
        <v>7548</v>
      </c>
      <c r="P1972" t="n">
        <v>7517</v>
      </c>
      <c r="Q1972" t="n">
        <v>7477</v>
      </c>
      <c r="R1972" t="n">
        <v>7433</v>
      </c>
      <c r="S1972" t="n">
        <v>7450</v>
      </c>
      <c r="U1972" t="n">
        <v>7440</v>
      </c>
      <c r="V1972" t="n">
        <v>7426</v>
      </c>
      <c r="W1972" t="n">
        <v>7387</v>
      </c>
      <c r="X1972" t="n">
        <v>7842</v>
      </c>
      <c r="Z1972" t="n">
        <v>7808</v>
      </c>
      <c r="AA1972" t="n">
        <v>7500</v>
      </c>
      <c r="AB1972" t="n">
        <v>7467</v>
      </c>
      <c r="AC1972" t="n">
        <v>7497</v>
      </c>
      <c r="AE1972" t="n">
        <v>7259</v>
      </c>
      <c r="AF1972" t="n">
        <v>7118</v>
      </c>
      <c r="AG1972" t="n">
        <v>6898</v>
      </c>
      <c r="AH1972" t="n">
        <v>6907</v>
      </c>
      <c r="AJ1972" t="n">
        <v>6519</v>
      </c>
      <c r="AK1972" t="n">
        <v>5641</v>
      </c>
      <c r="AL1972" t="n">
        <v>5609</v>
      </c>
      <c r="AM1972" t="n">
        <v>6052</v>
      </c>
      <c r="AO1972" t="n">
        <v>6107</v>
      </c>
      <c r="AP1972" t="n">
        <v>6019</v>
      </c>
      <c r="AQ1972" t="n">
        <v>6310</v>
      </c>
      <c r="AR1972" t="n">
        <v>7069</v>
      </c>
      <c r="AT1972" t="n">
        <v>6765</v>
      </c>
      <c r="AU1972" t="n">
        <v>6627</v>
      </c>
      <c r="AV1972" t="n">
        <v>6495</v>
      </c>
      <c r="AW1972" t="n">
        <v>5053</v>
      </c>
      <c r="AY1972" t="n">
        <v>4913</v>
      </c>
      <c r="AZ1972" t="n">
        <v>4755</v>
      </c>
      <c r="BA1972" t="n">
        <v>4601</v>
      </c>
      <c r="BB1972" t="n">
        <v>2837</v>
      </c>
      <c r="BD1972" t="n">
        <v>2737</v>
      </c>
      <c r="BE1972" t="n">
        <v>2694</v>
      </c>
      <c r="BF1972" t="n">
        <v>2929</v>
      </c>
    </row>
    <row r="1973">
      <c r="A1973" t="inlineStr">
        <is>
          <t>Bankruptcy settlement obligations</t>
        </is>
      </c>
      <c r="C1973" t="inlineStr">
        <is>
          <t>Million</t>
        </is>
      </c>
      <c r="D1973" t="inlineStr">
        <is>
          <t>QQQQ</t>
        </is>
      </c>
      <c r="P1973" t="n">
        <v>275</v>
      </c>
      <c r="Q1973" t="n">
        <v>208</v>
      </c>
      <c r="R1973" t="n">
        <v>177</v>
      </c>
      <c r="S1973" t="n">
        <v>193</v>
      </c>
    </row>
    <row r="1974">
      <c r="A1974" t="inlineStr">
        <is>
          <t>Mandatorily convertible preferred stock and other bankruptcy settlement obligations</t>
        </is>
      </c>
      <c r="C1974" t="inlineStr">
        <is>
          <t>Million</t>
        </is>
      </c>
      <c r="D1974" t="inlineStr">
        <is>
          <t>QQQQ</t>
        </is>
      </c>
      <c r="I1974" t="n">
        <v>5928</v>
      </c>
      <c r="K1974" t="n">
        <v>2322</v>
      </c>
      <c r="L1974" t="n">
        <v>415</v>
      </c>
      <c r="M1974" t="n">
        <v>239</v>
      </c>
      <c r="N1974" t="n">
        <v>325</v>
      </c>
    </row>
    <row r="1975">
      <c r="A1975" t="inlineStr">
        <is>
          <t>Loyalty program liability</t>
        </is>
      </c>
      <c r="C1975" t="inlineStr">
        <is>
          <t>Million</t>
        </is>
      </c>
      <c r="D1975" t="inlineStr">
        <is>
          <t>QQQQ</t>
        </is>
      </c>
      <c r="AE1975" t="n">
        <v>5610</v>
      </c>
      <c r="AF1975" t="n">
        <v>5484</v>
      </c>
      <c r="AG1975" t="n">
        <v>5317</v>
      </c>
      <c r="AH1975" t="n">
        <v>5272</v>
      </c>
      <c r="AJ1975" t="n">
        <v>5214</v>
      </c>
      <c r="AK1975" t="n">
        <v>5249</v>
      </c>
      <c r="AL1975" t="n">
        <v>5325</v>
      </c>
      <c r="AM1975" t="n">
        <v>5422</v>
      </c>
      <c r="AO1975" t="n">
        <v>5757</v>
      </c>
      <c r="AP1975" t="n">
        <v>6608</v>
      </c>
      <c r="AQ1975" t="n">
        <v>7043</v>
      </c>
      <c r="AR1975" t="n">
        <v>7162</v>
      </c>
      <c r="AT1975" t="n">
        <v>7055</v>
      </c>
      <c r="AU1975" t="n">
        <v>6674</v>
      </c>
      <c r="AV1975" t="n">
        <v>6404</v>
      </c>
      <c r="AW1975" t="n">
        <v>6239</v>
      </c>
      <c r="AY1975" t="n">
        <v>6194</v>
      </c>
      <c r="AZ1975" t="n">
        <v>6189</v>
      </c>
      <c r="BA1975" t="n">
        <v>6141</v>
      </c>
      <c r="BB1975" t="n">
        <v>5976</v>
      </c>
      <c r="BD1975" t="n">
        <v>5881</v>
      </c>
      <c r="BE1975" t="n">
        <v>5884</v>
      </c>
      <c r="BF1975" t="n">
        <v>5834</v>
      </c>
    </row>
    <row r="1976">
      <c r="A1976" t="inlineStr">
        <is>
          <t>Operating lease liabilities</t>
        </is>
      </c>
      <c r="C1976" t="inlineStr">
        <is>
          <t>Million</t>
        </is>
      </c>
      <c r="D1976" t="inlineStr">
        <is>
          <t>QQQQ</t>
        </is>
      </c>
      <c r="AH1976" t="n">
        <v>8104</v>
      </c>
      <c r="AJ1976" t="n">
        <v>7785</v>
      </c>
      <c r="AK1976" t="n">
        <v>7818</v>
      </c>
      <c r="AL1976" t="n">
        <v>7535</v>
      </c>
      <c r="AM1976" t="n">
        <v>7421</v>
      </c>
      <c r="AO1976" t="n">
        <v>7239</v>
      </c>
      <c r="AP1976" t="n">
        <v>6972</v>
      </c>
      <c r="AQ1976" t="n">
        <v>6683</v>
      </c>
      <c r="AR1976" t="n">
        <v>6777</v>
      </c>
      <c r="AT1976" t="n">
        <v>6738</v>
      </c>
      <c r="AU1976" t="n">
        <v>6711</v>
      </c>
      <c r="AV1976" t="n">
        <v>6568</v>
      </c>
      <c r="AW1976" t="n">
        <v>6586</v>
      </c>
      <c r="AY1976" t="n">
        <v>6529</v>
      </c>
      <c r="AZ1976" t="n">
        <v>6313</v>
      </c>
      <c r="BA1976" t="n">
        <v>6281</v>
      </c>
      <c r="BB1976" t="n">
        <v>6559</v>
      </c>
      <c r="BD1976" t="n">
        <v>6325</v>
      </c>
      <c r="BE1976" t="n">
        <v>6506</v>
      </c>
      <c r="BF1976" t="n">
        <v>6329</v>
      </c>
    </row>
    <row r="1977">
      <c r="A1977" t="inlineStr">
        <is>
          <t>Other liabilities</t>
        </is>
      </c>
      <c r="C1977" t="inlineStr">
        <is>
          <t>Million</t>
        </is>
      </c>
      <c r="D1977" t="inlineStr">
        <is>
          <t>QQQQ</t>
        </is>
      </c>
      <c r="F1977" t="n">
        <v>1708</v>
      </c>
      <c r="G1977" t="n">
        <v>1860</v>
      </c>
      <c r="H1977" t="n">
        <v>1866</v>
      </c>
      <c r="I1977" t="n">
        <v>3159</v>
      </c>
      <c r="K1977" t="n">
        <v>3241</v>
      </c>
      <c r="L1977" t="n">
        <v>3408</v>
      </c>
      <c r="M1977" t="n">
        <v>3589</v>
      </c>
      <c r="N1977" t="n">
        <v>3403</v>
      </c>
      <c r="P1977" t="n">
        <v>3539</v>
      </c>
      <c r="Q1977" t="n">
        <v>3604</v>
      </c>
      <c r="R1977" t="n">
        <v>3624</v>
      </c>
      <c r="S1977" t="n">
        <v>2535</v>
      </c>
      <c r="U1977" t="n">
        <v>2723</v>
      </c>
      <c r="V1977" t="n">
        <v>2675</v>
      </c>
      <c r="W1977" t="n">
        <v>2698</v>
      </c>
      <c r="X1977" t="n">
        <v>2760</v>
      </c>
      <c r="Z1977" t="n">
        <v>2753</v>
      </c>
    </row>
    <row r="1978">
      <c r="A1978" t="inlineStr">
        <is>
          <t>Deferred gains and credits ,net</t>
        </is>
      </c>
      <c r="C1978" t="inlineStr">
        <is>
          <t>Million</t>
        </is>
      </c>
      <c r="D1978" t="inlineStr">
        <is>
          <t>QQQQ</t>
        </is>
      </c>
      <c r="I1978" t="n">
        <v>935</v>
      </c>
      <c r="K1978" t="n">
        <v>990</v>
      </c>
      <c r="L1978" t="n">
        <v>905</v>
      </c>
      <c r="M1978" t="n">
        <v>871</v>
      </c>
      <c r="N1978" t="n">
        <v>829</v>
      </c>
      <c r="P1978" t="n">
        <v>788</v>
      </c>
      <c r="Q1978" t="n">
        <v>746</v>
      </c>
      <c r="R1978" t="n">
        <v>709</v>
      </c>
      <c r="S1978" t="n">
        <v>667</v>
      </c>
      <c r="U1978" t="n">
        <v>625</v>
      </c>
      <c r="V1978" t="n">
        <v>590</v>
      </c>
      <c r="W1978" t="n">
        <v>554</v>
      </c>
      <c r="X1978" t="n">
        <v>526</v>
      </c>
      <c r="Z1978" t="n">
        <v>494</v>
      </c>
    </row>
    <row r="1979">
      <c r="A1979" t="inlineStr">
        <is>
          <t>Other liabilities including deferred gains and deferred credits</t>
        </is>
      </c>
      <c r="C1979" t="inlineStr">
        <is>
          <t>Million</t>
        </is>
      </c>
      <c r="D1979" t="inlineStr">
        <is>
          <t>QQQQ</t>
        </is>
      </c>
      <c r="AA1979" t="n">
        <v>3484</v>
      </c>
      <c r="AB1979" t="n">
        <v>3462</v>
      </c>
      <c r="AC1979" t="n">
        <v>2498</v>
      </c>
      <c r="AE1979" t="n">
        <v>2475</v>
      </c>
      <c r="AF1979" t="n">
        <v>2357</v>
      </c>
      <c r="AG1979" t="n">
        <v>2366</v>
      </c>
      <c r="AH1979" t="n">
        <v>1389</v>
      </c>
      <c r="AJ1979" t="n">
        <v>1396</v>
      </c>
      <c r="AK1979" t="n">
        <v>1367</v>
      </c>
      <c r="AL1979" t="n">
        <v>1361</v>
      </c>
      <c r="AM1979" t="n">
        <v>1453</v>
      </c>
      <c r="AO1979" t="n">
        <v>1336</v>
      </c>
      <c r="AP1979" t="n">
        <v>1416</v>
      </c>
      <c r="AQ1979" t="n">
        <v>1605</v>
      </c>
      <c r="AR1979" t="n">
        <v>1502</v>
      </c>
      <c r="AT1979" t="n">
        <v>1456</v>
      </c>
      <c r="AU1979" t="n">
        <v>1397</v>
      </c>
      <c r="AV1979" t="n">
        <v>1422</v>
      </c>
      <c r="AW1979" t="n">
        <v>1328</v>
      </c>
      <c r="AY1979" t="n">
        <v>1378</v>
      </c>
      <c r="AZ1979" t="n">
        <v>1395</v>
      </c>
      <c r="BA1979" t="n">
        <v>1367</v>
      </c>
      <c r="BB1979" t="n">
        <v>1258</v>
      </c>
      <c r="BD1979" t="n">
        <v>1438</v>
      </c>
      <c r="BE1979" t="n">
        <v>1473</v>
      </c>
      <c r="BF1979" t="n">
        <v>1653</v>
      </c>
    </row>
    <row r="1980">
      <c r="A1980" t="inlineStr">
        <is>
          <t>Liabilities subject to compromise</t>
        </is>
      </c>
      <c r="C1980" t="inlineStr">
        <is>
          <t>Million</t>
        </is>
      </c>
      <c r="D1980" t="inlineStr">
        <is>
          <t>QQQQ</t>
        </is>
      </c>
      <c r="F1980" t="n">
        <v>6779</v>
      </c>
      <c r="G1980" t="n">
        <v>6847</v>
      </c>
      <c r="H1980" t="n">
        <v>6889</v>
      </c>
    </row>
    <row r="1981">
      <c r="A1981" t="inlineStr">
        <is>
          <t>Total non-current liabilities</t>
        </is>
      </c>
      <c r="C1981" t="inlineStr">
        <is>
          <t>Million</t>
        </is>
      </c>
      <c r="D1981" t="inlineStr">
        <is>
          <t>QQQQ</t>
        </is>
      </c>
      <c r="I1981" t="n">
        <v>31203</v>
      </c>
      <c r="K1981" t="n">
        <v>27563</v>
      </c>
      <c r="L1981" t="n">
        <v>25637</v>
      </c>
      <c r="M1981" t="n">
        <v>25314</v>
      </c>
      <c r="N1981" t="n">
        <v>28301</v>
      </c>
      <c r="P1981" t="n">
        <v>29757</v>
      </c>
      <c r="Q1981" t="n">
        <v>29187</v>
      </c>
      <c r="R1981" t="n">
        <v>30792</v>
      </c>
      <c r="S1981" t="n">
        <v>29175</v>
      </c>
      <c r="U1981" t="n">
        <v>29922</v>
      </c>
      <c r="V1981" t="n">
        <v>31822</v>
      </c>
      <c r="W1981" t="n">
        <v>32184</v>
      </c>
      <c r="X1981" t="n">
        <v>33617</v>
      </c>
      <c r="Z1981" t="n">
        <v>33884</v>
      </c>
      <c r="AA1981" t="n">
        <v>33509</v>
      </c>
      <c r="AB1981" t="n">
        <v>33146</v>
      </c>
      <c r="AC1981" t="n">
        <v>32506</v>
      </c>
      <c r="AE1981" t="n">
        <v>37290</v>
      </c>
      <c r="AF1981" t="n">
        <v>36822</v>
      </c>
      <c r="AG1981" t="n">
        <v>36855</v>
      </c>
      <c r="AH1981" t="n">
        <v>42851</v>
      </c>
      <c r="AJ1981" t="n">
        <v>41574</v>
      </c>
      <c r="AK1981" t="n">
        <v>41866</v>
      </c>
      <c r="AL1981" t="n">
        <v>41455</v>
      </c>
      <c r="AM1981" t="n">
        <v>41802</v>
      </c>
      <c r="AO1981" t="n">
        <v>42003</v>
      </c>
      <c r="AP1981" t="n">
        <v>49713</v>
      </c>
      <c r="AQ1981" t="n">
        <v>51717</v>
      </c>
      <c r="AR1981" t="n">
        <v>52306</v>
      </c>
      <c r="AT1981" t="n">
        <v>59261</v>
      </c>
      <c r="AU1981" t="n">
        <v>58610</v>
      </c>
      <c r="AV1981" t="n">
        <v>56936</v>
      </c>
      <c r="AW1981" t="n">
        <v>54777</v>
      </c>
      <c r="AY1981" t="n">
        <v>54475</v>
      </c>
      <c r="AZ1981" t="n">
        <v>53615</v>
      </c>
      <c r="BA1981" t="n">
        <v>52575</v>
      </c>
      <c r="BB1981" t="n">
        <v>49019</v>
      </c>
      <c r="BD1981" t="n">
        <v>47967</v>
      </c>
      <c r="BE1981" t="n">
        <v>47329</v>
      </c>
      <c r="BF1981" t="n">
        <v>46467</v>
      </c>
    </row>
    <row r="1982">
      <c r="A1982" t="inlineStr">
        <is>
          <t>Total non-current liabilities-c</t>
        </is>
      </c>
      <c r="I1982">
        <f>SUM(I1969:I1980)</f>
        <v/>
      </c>
      <c r="K1982">
        <f>SUM(K1969:K1980)</f>
        <v/>
      </c>
      <c r="L1982">
        <f>SUM(L1969:L1980)</f>
        <v/>
      </c>
      <c r="M1982">
        <f>SUM(M1969:M1980)</f>
        <v/>
      </c>
      <c r="N1982">
        <f>SUM(N1969:N1980)</f>
        <v/>
      </c>
      <c r="P1982">
        <f>SUM(P1969:P1980)</f>
        <v/>
      </c>
      <c r="Q1982">
        <f>SUM(Q1969:Q1980)</f>
        <v/>
      </c>
      <c r="R1982">
        <f>SUM(R1969:R1980)</f>
        <v/>
      </c>
      <c r="S1982">
        <f>SUM(S1969:S1980)</f>
        <v/>
      </c>
      <c r="U1982">
        <f>SUM(U1969:U1980)</f>
        <v/>
      </c>
      <c r="V1982">
        <f>SUM(V1969:V1980)</f>
        <v/>
      </c>
      <c r="W1982">
        <f>SUM(W1969:W1980)</f>
        <v/>
      </c>
      <c r="X1982">
        <f>SUM(X1969:X1980)</f>
        <v/>
      </c>
      <c r="Z1982">
        <f>SUM(Z1969:Z1980)</f>
        <v/>
      </c>
      <c r="AA1982">
        <f>SUM(AA1969:AA1980)</f>
        <v/>
      </c>
      <c r="AB1982">
        <f>SUM(AB1969:AB1980)</f>
        <v/>
      </c>
      <c r="AC1982">
        <f>SUM(AC1969:AC1980)</f>
        <v/>
      </c>
      <c r="AE1982">
        <f>SUM(AE1969:AE1980)</f>
        <v/>
      </c>
      <c r="AF1982">
        <f>SUM(AF1969:AF1980)</f>
        <v/>
      </c>
      <c r="AG1982">
        <f>SUM(AG1969:AG1980)</f>
        <v/>
      </c>
      <c r="AH1982">
        <f>SUM(AH1969:AH1980)</f>
        <v/>
      </c>
      <c r="AJ1982">
        <f>SUM(AJ1969:AJ1980)</f>
        <v/>
      </c>
      <c r="AK1982">
        <f>SUM(AK1969:AK1980)</f>
        <v/>
      </c>
      <c r="AL1982">
        <f>SUM(AL1969:AL1980)</f>
        <v/>
      </c>
      <c r="AM1982">
        <f>SUM(AM1969:AM1980)</f>
        <v/>
      </c>
      <c r="AO1982">
        <f>SUM(AO1969:AO1980)</f>
        <v/>
      </c>
      <c r="AP1982">
        <f>SUM(AP1969:AP1980)</f>
        <v/>
      </c>
      <c r="AQ1982">
        <f>SUM(AQ1969:AQ1980)</f>
        <v/>
      </c>
      <c r="AR1982">
        <f>SUM(AR1969:AR1980)</f>
        <v/>
      </c>
      <c r="AT1982">
        <f>SUM(AT1969:AT1980)</f>
        <v/>
      </c>
      <c r="AU1982">
        <f>SUM(AU1969:AU1980)</f>
        <v/>
      </c>
      <c r="AV1982">
        <f>SUM(AV1969:AV1980)</f>
        <v/>
      </c>
      <c r="AW1982">
        <f>SUM(AW1969:AW1980)</f>
        <v/>
      </c>
      <c r="AY1982">
        <f>SUM(AY1969:AY1980)</f>
        <v/>
      </c>
      <c r="AZ1982">
        <f>SUM(AZ1969:AZ1980)</f>
        <v/>
      </c>
      <c r="BA1982">
        <f>SUM(BA1969:BA1980)</f>
        <v/>
      </c>
      <c r="BB1982">
        <f>SUM(BB1969:BB1980)</f>
        <v/>
      </c>
      <c r="BD1982">
        <f>SUM(BD1969:BD1980)</f>
        <v/>
      </c>
      <c r="BE1982">
        <f>SUM(BE1969:BE1980)</f>
        <v/>
      </c>
      <c r="BF1982">
        <f>SUM(BF1969:BF1980)</f>
        <v/>
      </c>
    </row>
    <row r="1983">
      <c r="A1983" t="inlineStr">
        <is>
          <t>Sum check</t>
        </is>
      </c>
      <c r="I1983">
        <f>I1981-I1982</f>
        <v/>
      </c>
      <c r="K1983">
        <f>K1981-K1982</f>
        <v/>
      </c>
      <c r="L1983">
        <f>L1981-L1982</f>
        <v/>
      </c>
      <c r="M1983">
        <f>M1981-M1982</f>
        <v/>
      </c>
      <c r="N1983">
        <f>N1981-N1982</f>
        <v/>
      </c>
      <c r="P1983">
        <f>P1981-P1982</f>
        <v/>
      </c>
      <c r="Q1983">
        <f>Q1981-Q1982</f>
        <v/>
      </c>
      <c r="R1983">
        <f>R1981-R1982</f>
        <v/>
      </c>
      <c r="S1983">
        <f>S1981-S1982</f>
        <v/>
      </c>
      <c r="U1983">
        <f>U1981-U1982</f>
        <v/>
      </c>
      <c r="V1983">
        <f>V1981-V1982</f>
        <v/>
      </c>
      <c r="W1983">
        <f>W1981-W1982</f>
        <v/>
      </c>
      <c r="X1983">
        <f>X1981-X1982</f>
        <v/>
      </c>
      <c r="Z1983">
        <f>Z1981-Z1982</f>
        <v/>
      </c>
      <c r="AA1983">
        <f>AA1981-AA1982</f>
        <v/>
      </c>
      <c r="AB1983">
        <f>AB1981-AB1982</f>
        <v/>
      </c>
      <c r="AC1983">
        <f>AC1981-AC1982</f>
        <v/>
      </c>
      <c r="AE1983">
        <f>AE1981-AE1982</f>
        <v/>
      </c>
      <c r="AF1983">
        <f>AF1981-AF1982</f>
        <v/>
      </c>
      <c r="AG1983">
        <f>AG1981-AG1982</f>
        <v/>
      </c>
      <c r="AH1983">
        <f>AH1981-AH1982</f>
        <v/>
      </c>
      <c r="AJ1983">
        <f>AJ1981-AJ1982</f>
        <v/>
      </c>
      <c r="AK1983">
        <f>AK1981-AK1982</f>
        <v/>
      </c>
      <c r="AL1983">
        <f>AL1981-AL1982</f>
        <v/>
      </c>
      <c r="AM1983">
        <f>AM1981-AM1982</f>
        <v/>
      </c>
      <c r="AO1983">
        <f>AO1981-AO1982</f>
        <v/>
      </c>
      <c r="AP1983">
        <f>AP1981-AP1982</f>
        <v/>
      </c>
      <c r="AQ1983">
        <f>AQ1981-AQ1982</f>
        <v/>
      </c>
      <c r="AR1983">
        <f>AR1981-AR1982</f>
        <v/>
      </c>
      <c r="AT1983">
        <f>AT1981-AT1982</f>
        <v/>
      </c>
      <c r="AU1983">
        <f>AU1981-AU1982</f>
        <v/>
      </c>
      <c r="AV1983">
        <f>AV1981-AV1982</f>
        <v/>
      </c>
      <c r="AW1983">
        <f>AW1981-AW1982</f>
        <v/>
      </c>
      <c r="AY1983">
        <f>AY1981-AY1982</f>
        <v/>
      </c>
      <c r="AZ1983">
        <f>AZ1981-AZ1982</f>
        <v/>
      </c>
      <c r="BA1983">
        <f>BA1981-BA1982</f>
        <v/>
      </c>
      <c r="BB1983">
        <f>BB1981-BB1982</f>
        <v/>
      </c>
      <c r="BD1983">
        <f>BD1981-BD1982</f>
        <v/>
      </c>
      <c r="BE1983">
        <f>BE1981-BE1982</f>
        <v/>
      </c>
      <c r="BF1983">
        <f>BF1981-BF1982</f>
        <v/>
      </c>
    </row>
    <row r="1985">
      <c r="A1985" t="inlineStr">
        <is>
          <t>Stockholders equity (deficit)</t>
        </is>
      </c>
    </row>
    <row r="1986">
      <c r="A1986" t="inlineStr">
        <is>
          <t>Common stock</t>
        </is>
      </c>
      <c r="C1986" t="inlineStr">
        <is>
          <t>Million</t>
        </is>
      </c>
      <c r="D1986" t="inlineStr">
        <is>
          <t>QQQQ</t>
        </is>
      </c>
      <c r="F1986" t="n">
        <v>341</v>
      </c>
      <c r="G1986" t="n">
        <v>341</v>
      </c>
      <c r="H1986" t="n">
        <v>342</v>
      </c>
      <c r="I1986" t="n">
        <v>3</v>
      </c>
      <c r="K1986" t="n">
        <v>6</v>
      </c>
      <c r="L1986" t="n">
        <v>7</v>
      </c>
      <c r="M1986" t="n">
        <v>7</v>
      </c>
      <c r="N1986" t="n">
        <v>7</v>
      </c>
      <c r="P1986" t="n">
        <v>7</v>
      </c>
      <c r="Q1986" t="n">
        <v>7</v>
      </c>
      <c r="R1986" t="n">
        <v>6</v>
      </c>
      <c r="S1986" t="n">
        <v>6</v>
      </c>
      <c r="U1986" t="n">
        <v>6</v>
      </c>
      <c r="V1986" t="n">
        <v>5</v>
      </c>
      <c r="W1986" t="n">
        <v>5</v>
      </c>
      <c r="X1986" t="n">
        <v>5</v>
      </c>
      <c r="Z1986" t="n">
        <v>5</v>
      </c>
      <c r="AA1986" t="n">
        <v>5</v>
      </c>
      <c r="AB1986" t="n">
        <v>5</v>
      </c>
      <c r="AC1986" t="n">
        <v>5</v>
      </c>
      <c r="AE1986" t="n">
        <v>5</v>
      </c>
      <c r="AF1986" t="n">
        <v>5</v>
      </c>
      <c r="AG1986" t="n">
        <v>5</v>
      </c>
      <c r="AH1986" t="n">
        <v>5</v>
      </c>
      <c r="AJ1986" t="n">
        <v>5</v>
      </c>
      <c r="AK1986" t="n">
        <v>5</v>
      </c>
      <c r="AL1986" t="n">
        <v>4</v>
      </c>
      <c r="AM1986" t="n">
        <v>4</v>
      </c>
      <c r="AO1986" t="n">
        <v>4</v>
      </c>
      <c r="AP1986" t="n">
        <v>5</v>
      </c>
      <c r="AQ1986" t="n">
        <v>5</v>
      </c>
      <c r="AR1986" t="n">
        <v>6</v>
      </c>
      <c r="AT1986" t="n">
        <v>6</v>
      </c>
      <c r="AU1986" t="n">
        <v>6</v>
      </c>
      <c r="AV1986" t="n">
        <v>6</v>
      </c>
      <c r="AW1986" t="n">
        <v>6</v>
      </c>
      <c r="AY1986" t="n">
        <v>6</v>
      </c>
      <c r="AZ1986" t="n">
        <v>6</v>
      </c>
      <c r="BA1986" t="n">
        <v>6</v>
      </c>
      <c r="BB1986" t="n">
        <v>6</v>
      </c>
      <c r="BD1986" t="n">
        <v>7</v>
      </c>
      <c r="BE1986" t="n">
        <v>7</v>
      </c>
      <c r="BF1986" t="n">
        <v>7</v>
      </c>
    </row>
    <row r="1987">
      <c r="A1987" t="inlineStr">
        <is>
          <t>Additional paid in capital</t>
        </is>
      </c>
      <c r="C1987" t="inlineStr">
        <is>
          <t>Million</t>
        </is>
      </c>
      <c r="D1987" t="inlineStr">
        <is>
          <t>QQQQ</t>
        </is>
      </c>
      <c r="F1987" t="n">
        <v>4483</v>
      </c>
      <c r="G1987" t="n">
        <v>4484</v>
      </c>
      <c r="H1987" t="n">
        <v>4488</v>
      </c>
      <c r="I1987" t="n">
        <v>10594</v>
      </c>
      <c r="K1987" t="n">
        <v>14040</v>
      </c>
      <c r="L1987" t="n">
        <v>15879</v>
      </c>
      <c r="M1987" t="n">
        <v>15943</v>
      </c>
      <c r="N1987" t="n">
        <v>15135</v>
      </c>
      <c r="P1987" t="n">
        <v>15049</v>
      </c>
      <c r="Q1987" t="n">
        <v>14319</v>
      </c>
      <c r="R1987" t="n">
        <v>12852</v>
      </c>
      <c r="S1987" t="n">
        <v>11591</v>
      </c>
      <c r="U1987" t="n">
        <v>10044</v>
      </c>
      <c r="V1987" t="n">
        <v>8351</v>
      </c>
      <c r="W1987" t="n">
        <v>7761</v>
      </c>
      <c r="X1987" t="n">
        <v>7223</v>
      </c>
      <c r="Z1987" t="n">
        <v>6726</v>
      </c>
      <c r="AA1987" t="n">
        <v>6245</v>
      </c>
      <c r="AB1987" t="n">
        <v>5918</v>
      </c>
      <c r="AC1987" t="n">
        <v>5714</v>
      </c>
      <c r="AE1987" t="n">
        <v>5279</v>
      </c>
      <c r="AF1987" t="n">
        <v>4923</v>
      </c>
      <c r="AG1987" t="n">
        <v>4946</v>
      </c>
      <c r="AH1987" t="n">
        <v>4964</v>
      </c>
      <c r="AJ1987" t="n">
        <v>4371</v>
      </c>
      <c r="AK1987" t="n">
        <v>4386</v>
      </c>
      <c r="AL1987" t="n">
        <v>4208</v>
      </c>
      <c r="AM1987" t="n">
        <v>3945</v>
      </c>
      <c r="AO1987" t="n">
        <v>3861</v>
      </c>
      <c r="AP1987" t="n">
        <v>5377</v>
      </c>
      <c r="AQ1987" t="n">
        <v>5430</v>
      </c>
      <c r="AR1987" t="n">
        <v>6894</v>
      </c>
      <c r="AT1987" t="n">
        <v>6980</v>
      </c>
      <c r="AU1987" t="n">
        <v>7200</v>
      </c>
      <c r="AV1987" t="n">
        <v>7221</v>
      </c>
      <c r="AW1987" t="n">
        <v>7234</v>
      </c>
      <c r="AY1987" t="n">
        <v>7243</v>
      </c>
      <c r="AZ1987" t="n">
        <v>7259</v>
      </c>
      <c r="BA1987" t="n">
        <v>7277</v>
      </c>
      <c r="BB1987" t="n">
        <v>7291</v>
      </c>
      <c r="BD1987" t="n">
        <v>7290</v>
      </c>
      <c r="BE1987" t="n">
        <v>7321</v>
      </c>
      <c r="BF1987" t="n">
        <v>7353</v>
      </c>
    </row>
    <row r="1988">
      <c r="A1988" t="inlineStr">
        <is>
          <t>Treasury stock</t>
        </is>
      </c>
      <c r="C1988" t="inlineStr">
        <is>
          <t>Million</t>
        </is>
      </c>
      <c r="D1988" t="inlineStr">
        <is>
          <t>QQQQ</t>
        </is>
      </c>
      <c r="F1988" t="n">
        <v>-367</v>
      </c>
      <c r="G1988" t="n">
        <v>-367</v>
      </c>
      <c r="H1988" t="n">
        <v>-367</v>
      </c>
      <c r="L1988" t="n">
        <v>-1</v>
      </c>
    </row>
    <row r="1989">
      <c r="A1989" t="inlineStr">
        <is>
          <t>Accumulated other comprehensive income (loss)</t>
        </is>
      </c>
      <c r="C1989" t="inlineStr">
        <is>
          <t>Million</t>
        </is>
      </c>
      <c r="D1989" t="inlineStr">
        <is>
          <t>QQQQ</t>
        </is>
      </c>
      <c r="F1989" t="n">
        <v>-3030</v>
      </c>
      <c r="G1989" t="n">
        <v>-3090</v>
      </c>
      <c r="H1989" t="n">
        <v>-3090</v>
      </c>
      <c r="I1989" t="n">
        <v>-2032</v>
      </c>
      <c r="K1989" t="n">
        <v>-2135</v>
      </c>
      <c r="L1989" t="n">
        <v>-1846</v>
      </c>
      <c r="M1989" t="n">
        <v>-1893</v>
      </c>
      <c r="N1989" t="n">
        <v>-4561</v>
      </c>
      <c r="P1989" t="n">
        <v>-4590</v>
      </c>
      <c r="Q1989" t="n">
        <v>-4620</v>
      </c>
      <c r="R1989" t="n">
        <v>-4651</v>
      </c>
      <c r="S1989" t="n">
        <v>-4732</v>
      </c>
      <c r="U1989" t="n">
        <v>-4749</v>
      </c>
      <c r="V1989" t="n">
        <v>-4763</v>
      </c>
      <c r="W1989" t="n">
        <v>-4778</v>
      </c>
      <c r="X1989" t="n">
        <v>-5083</v>
      </c>
      <c r="Z1989" t="n">
        <v>-5097</v>
      </c>
      <c r="AA1989" t="n">
        <v>-5112</v>
      </c>
      <c r="AB1989" t="n">
        <v>-5127</v>
      </c>
      <c r="AC1989" t="n">
        <v>-5154</v>
      </c>
      <c r="AE1989" t="n">
        <v>-5172</v>
      </c>
      <c r="AF1989" t="n">
        <v>-5187</v>
      </c>
      <c r="AG1989" t="n">
        <v>-5203</v>
      </c>
      <c r="AH1989" t="n">
        <v>-5274</v>
      </c>
      <c r="AJ1989" t="n">
        <v>-5909</v>
      </c>
      <c r="AK1989" t="n">
        <v>-5927</v>
      </c>
      <c r="AL1989" t="n">
        <v>-5946</v>
      </c>
      <c r="AM1989" t="n">
        <v>-6331</v>
      </c>
      <c r="AO1989" t="n">
        <v>-6480</v>
      </c>
      <c r="AP1989" t="n">
        <v>-6463</v>
      </c>
      <c r="AQ1989" t="n">
        <v>-6476</v>
      </c>
      <c r="AR1989" t="n">
        <v>-7103</v>
      </c>
      <c r="AT1989" t="n">
        <v>-7036</v>
      </c>
      <c r="AU1989" t="n">
        <v>-6997</v>
      </c>
      <c r="AV1989" t="n">
        <v>-6957</v>
      </c>
      <c r="AW1989" t="n">
        <v>-5942</v>
      </c>
      <c r="AY1989" t="n">
        <v>-5916</v>
      </c>
      <c r="AZ1989" t="n">
        <v>-5890</v>
      </c>
      <c r="BA1989" t="n">
        <v>-5862</v>
      </c>
      <c r="BB1989" t="n">
        <v>-4585</v>
      </c>
      <c r="BD1989" t="n">
        <v>-4567</v>
      </c>
      <c r="BE1989" t="n">
        <v>-4550</v>
      </c>
      <c r="BF1989" t="n">
        <v>-4788</v>
      </c>
    </row>
    <row r="1990">
      <c r="A1990" t="inlineStr">
        <is>
          <t>Retained earnings (deficit)</t>
        </is>
      </c>
      <c r="C1990" t="inlineStr">
        <is>
          <t>Million</t>
        </is>
      </c>
      <c r="D1990" t="inlineStr">
        <is>
          <t>QQQQ</t>
        </is>
      </c>
      <c r="F1990" t="n">
        <v>-9803</v>
      </c>
      <c r="G1990" t="n">
        <v>-9584</v>
      </c>
      <c r="H1990" t="n">
        <v>-9295</v>
      </c>
      <c r="I1990" t="n">
        <v>-11296</v>
      </c>
      <c r="K1990" t="n">
        <v>-10816</v>
      </c>
      <c r="L1990" t="n">
        <v>-9953</v>
      </c>
      <c r="M1990" t="n">
        <v>-9086</v>
      </c>
      <c r="N1990" t="n">
        <v>-8562</v>
      </c>
      <c r="P1990" t="n">
        <v>-7702</v>
      </c>
      <c r="Q1990" t="n">
        <v>-6070</v>
      </c>
      <c r="R1990" t="n">
        <v>-4445</v>
      </c>
      <c r="S1990" t="n">
        <v>-1230</v>
      </c>
      <c r="U1990" t="n">
        <v>-591</v>
      </c>
      <c r="V1990" t="n">
        <v>719</v>
      </c>
      <c r="W1990" t="n">
        <v>1403</v>
      </c>
      <c r="X1990" t="n">
        <v>1640</v>
      </c>
      <c r="Z1990" t="n">
        <v>1823</v>
      </c>
      <c r="AA1990" t="n">
        <v>2577</v>
      </c>
      <c r="AB1990" t="n">
        <v>3152</v>
      </c>
      <c r="AC1990" t="n">
        <v>3361</v>
      </c>
      <c r="AE1990" t="n">
        <v>-1130</v>
      </c>
      <c r="AF1990" t="n">
        <v>-610</v>
      </c>
      <c r="AG1990" t="n">
        <v>-316</v>
      </c>
      <c r="AH1990" t="n">
        <v>136</v>
      </c>
      <c r="AJ1990" t="n">
        <v>897</v>
      </c>
      <c r="AK1990" t="n">
        <v>1514</v>
      </c>
      <c r="AL1990" t="n">
        <v>1894</v>
      </c>
      <c r="AM1990" t="n">
        <v>2264</v>
      </c>
      <c r="AO1990" t="n">
        <v>-21</v>
      </c>
      <c r="AP1990" t="n">
        <v>-2088</v>
      </c>
      <c r="AQ1990" t="n">
        <v>-4487</v>
      </c>
      <c r="AR1990" t="n">
        <v>-6664</v>
      </c>
      <c r="AT1990" t="n">
        <v>-7895</v>
      </c>
      <c r="AU1990" t="n">
        <v>-7876</v>
      </c>
      <c r="AV1990" t="n">
        <v>-7707</v>
      </c>
      <c r="AW1990" t="n">
        <v>-8638</v>
      </c>
      <c r="AY1990" t="n">
        <v>-10273</v>
      </c>
      <c r="AZ1990" t="n">
        <v>-9797</v>
      </c>
      <c r="BA1990" t="n">
        <v>-9314</v>
      </c>
      <c r="BB1990" t="n">
        <v>-8511</v>
      </c>
      <c r="BD1990" t="n">
        <v>-8501</v>
      </c>
      <c r="BE1990" t="n">
        <v>-7163</v>
      </c>
      <c r="BF1990" t="n">
        <v>-7708</v>
      </c>
    </row>
    <row r="1991">
      <c r="A1991" t="inlineStr">
        <is>
          <t>Total stockholders equity (deficit)</t>
        </is>
      </c>
      <c r="C1991" t="inlineStr">
        <is>
          <t>Million</t>
        </is>
      </c>
      <c r="D1991" t="inlineStr">
        <is>
          <t>QQQQ</t>
        </is>
      </c>
      <c r="F1991" t="n">
        <v>-8376</v>
      </c>
      <c r="G1991" t="n">
        <v>-8216</v>
      </c>
      <c r="H1991" t="n">
        <v>-7922</v>
      </c>
      <c r="I1991" t="n">
        <v>-2731</v>
      </c>
      <c r="K1991" t="n">
        <v>1095</v>
      </c>
      <c r="L1991" t="n">
        <v>4086</v>
      </c>
      <c r="M1991" t="n">
        <v>4971</v>
      </c>
      <c r="N1991" t="n">
        <v>2019</v>
      </c>
      <c r="P1991" t="n">
        <v>2764</v>
      </c>
      <c r="Q1991" t="n">
        <v>3636</v>
      </c>
      <c r="R1991" t="n">
        <v>3762</v>
      </c>
      <c r="S1991" t="n">
        <v>5635</v>
      </c>
      <c r="U1991" t="n">
        <v>4710</v>
      </c>
      <c r="V1991" t="n">
        <v>4312</v>
      </c>
      <c r="W1991" t="n">
        <v>4391</v>
      </c>
      <c r="X1991" t="n">
        <v>3785</v>
      </c>
      <c r="Z1991" t="n">
        <v>3457</v>
      </c>
      <c r="AA1991" t="n">
        <v>3715</v>
      </c>
      <c r="AB1991" t="n">
        <v>3948</v>
      </c>
      <c r="AC1991" t="n">
        <v>3926</v>
      </c>
      <c r="AE1991" t="n">
        <v>-1018</v>
      </c>
      <c r="AF1991" t="n">
        <v>-869</v>
      </c>
      <c r="AG1991" t="n">
        <v>-568</v>
      </c>
      <c r="AH1991" t="n">
        <v>-169</v>
      </c>
      <c r="AJ1991" t="n">
        <v>-636</v>
      </c>
      <c r="AK1991" t="n">
        <v>-22</v>
      </c>
      <c r="AL1991" t="n">
        <v>160</v>
      </c>
      <c r="AM1991" t="n">
        <v>-118</v>
      </c>
      <c r="AO1991" t="n">
        <v>-2636</v>
      </c>
      <c r="AP1991" t="n">
        <v>-3169</v>
      </c>
      <c r="AQ1991" t="n">
        <v>-5528</v>
      </c>
      <c r="AR1991" t="n">
        <v>-6867</v>
      </c>
      <c r="AT1991" t="n">
        <v>-7945</v>
      </c>
      <c r="AU1991" t="n">
        <v>-7667</v>
      </c>
      <c r="AV1991" t="n">
        <v>-7437</v>
      </c>
      <c r="AW1991" t="n">
        <v>-7340</v>
      </c>
      <c r="AY1991" t="n">
        <v>-8940</v>
      </c>
      <c r="AZ1991" t="n">
        <v>-8422</v>
      </c>
      <c r="BA1991" t="n">
        <v>-7893</v>
      </c>
      <c r="BB1991" t="n">
        <v>-5799</v>
      </c>
      <c r="BD1991" t="n">
        <v>-5771</v>
      </c>
      <c r="BE1991" t="n">
        <v>-4385</v>
      </c>
      <c r="BF1991" t="n">
        <v>-5136</v>
      </c>
    </row>
    <row r="1992">
      <c r="A1992" t="inlineStr">
        <is>
          <t>Total stockholders equity (deficit)-c</t>
        </is>
      </c>
      <c r="F1992">
        <f>SUM(F1986:F1990)</f>
        <v/>
      </c>
      <c r="G1992">
        <f>SUM(G1986:G1990)</f>
        <v/>
      </c>
      <c r="H1992">
        <f>SUM(H1986:H1990)</f>
        <v/>
      </c>
      <c r="I1992">
        <f>SUM(I1986:I1990)</f>
        <v/>
      </c>
      <c r="K1992">
        <f>SUM(K1986:K1990)</f>
        <v/>
      </c>
      <c r="L1992">
        <f>SUM(L1986:L1990)</f>
        <v/>
      </c>
      <c r="M1992">
        <f>SUM(M1986:M1990)</f>
        <v/>
      </c>
      <c r="N1992">
        <f>SUM(N1986:N1990)</f>
        <v/>
      </c>
      <c r="P1992">
        <f>SUM(P1986:P1990)</f>
        <v/>
      </c>
      <c r="Q1992">
        <f>SUM(Q1986:Q1990)</f>
        <v/>
      </c>
      <c r="R1992">
        <f>SUM(R1986:R1990)</f>
        <v/>
      </c>
      <c r="S1992">
        <f>SUM(S1986:S1990)</f>
        <v/>
      </c>
      <c r="U1992">
        <f>SUM(U1986:U1990)</f>
        <v/>
      </c>
      <c r="V1992">
        <f>SUM(V1986:V1990)</f>
        <v/>
      </c>
      <c r="W1992">
        <f>SUM(W1986:W1990)</f>
        <v/>
      </c>
      <c r="X1992">
        <f>SUM(X1986:X1990)</f>
        <v/>
      </c>
      <c r="Z1992">
        <f>SUM(Z1986:Z1990)</f>
        <v/>
      </c>
      <c r="AA1992">
        <f>SUM(AA1986:AA1990)</f>
        <v/>
      </c>
      <c r="AB1992">
        <f>SUM(AB1986:AB1990)</f>
        <v/>
      </c>
      <c r="AC1992">
        <f>SUM(AC1986:AC1990)</f>
        <v/>
      </c>
      <c r="AE1992">
        <f>SUM(AE1986:AE1990)</f>
        <v/>
      </c>
      <c r="AF1992">
        <f>SUM(AF1986:AF1990)</f>
        <v/>
      </c>
      <c r="AG1992">
        <f>SUM(AG1986:AG1990)</f>
        <v/>
      </c>
      <c r="AH1992">
        <f>SUM(AH1986:AH1990)</f>
        <v/>
      </c>
      <c r="AJ1992">
        <f>SUM(AJ1986:AJ1990)</f>
        <v/>
      </c>
      <c r="AK1992">
        <f>SUM(AK1986:AK1990)</f>
        <v/>
      </c>
      <c r="AL1992">
        <f>SUM(AL1986:AL1990)</f>
        <v/>
      </c>
      <c r="AM1992">
        <f>SUM(AM1986:AM1990)</f>
        <v/>
      </c>
      <c r="AO1992">
        <f>SUM(AO1986:AO1990)</f>
        <v/>
      </c>
      <c r="AP1992">
        <f>SUM(AP1986:AP1990)</f>
        <v/>
      </c>
      <c r="AQ1992">
        <f>SUM(AQ1986:AQ1990)</f>
        <v/>
      </c>
      <c r="AR1992">
        <f>SUM(AR1986:AR1990)</f>
        <v/>
      </c>
      <c r="AT1992">
        <f>SUM(AT1986:AT1990)</f>
        <v/>
      </c>
      <c r="AU1992">
        <f>SUM(AU1986:AU1990)</f>
        <v/>
      </c>
      <c r="AV1992">
        <f>SUM(AV1986:AV1990)</f>
        <v/>
      </c>
      <c r="AW1992">
        <f>SUM(AW1986:AW1990)</f>
        <v/>
      </c>
      <c r="AY1992">
        <f>SUM(AY1986:AY1990)</f>
        <v/>
      </c>
      <c r="AZ1992">
        <f>SUM(AZ1986:AZ1990)</f>
        <v/>
      </c>
      <c r="BA1992">
        <f>SUM(BA1986:BA1990)</f>
        <v/>
      </c>
      <c r="BB1992">
        <f>SUM(BB1986:BB1990)</f>
        <v/>
      </c>
      <c r="BD1992">
        <f>SUM(BD1986:BD1990)</f>
        <v/>
      </c>
      <c r="BE1992">
        <f>SUM(BE1986:BE1990)</f>
        <v/>
      </c>
      <c r="BF1992">
        <f>SUM(BF1986:BF1990)</f>
        <v/>
      </c>
    </row>
    <row r="1993">
      <c r="A1993" t="inlineStr">
        <is>
          <t>Sum check</t>
        </is>
      </c>
      <c r="F1993">
        <f>F1991-F1992</f>
        <v/>
      </c>
      <c r="G1993">
        <f>G1991-G1992</f>
        <v/>
      </c>
      <c r="H1993">
        <f>H1991-H1992</f>
        <v/>
      </c>
      <c r="I1993">
        <f>I1991-I1992</f>
        <v/>
      </c>
      <c r="K1993">
        <f>K1991-K1992</f>
        <v/>
      </c>
      <c r="L1993">
        <f>L1991-L1992</f>
        <v/>
      </c>
      <c r="M1993">
        <f>M1991-M1992</f>
        <v/>
      </c>
      <c r="N1993">
        <f>N1991-N1992</f>
        <v/>
      </c>
      <c r="P1993">
        <f>P1991-P1992</f>
        <v/>
      </c>
      <c r="Q1993">
        <f>Q1991-Q1992</f>
        <v/>
      </c>
      <c r="R1993">
        <f>R1991-R1992</f>
        <v/>
      </c>
      <c r="S1993">
        <f>S1991-S1992</f>
        <v/>
      </c>
      <c r="U1993">
        <f>U1991-U1992</f>
        <v/>
      </c>
      <c r="V1993">
        <f>V1991-V1992</f>
        <v/>
      </c>
      <c r="W1993">
        <f>W1991-W1992</f>
        <v/>
      </c>
      <c r="X1993">
        <f>X1991-X1992</f>
        <v/>
      </c>
      <c r="Z1993">
        <f>Z1991-Z1992</f>
        <v/>
      </c>
      <c r="AA1993">
        <f>AA1991-AA1992</f>
        <v/>
      </c>
      <c r="AB1993">
        <f>AB1991-AB1992</f>
        <v/>
      </c>
      <c r="AC1993">
        <f>AC1991-AC1992</f>
        <v/>
      </c>
      <c r="AE1993">
        <f>AE1991-AE1992</f>
        <v/>
      </c>
      <c r="AF1993">
        <f>AF1991-AF1992</f>
        <v/>
      </c>
      <c r="AG1993">
        <f>AG1991-AG1992</f>
        <v/>
      </c>
      <c r="AH1993">
        <f>AH1991-AH1992</f>
        <v/>
      </c>
      <c r="AJ1993">
        <f>AJ1991-AJ1992</f>
        <v/>
      </c>
      <c r="AK1993">
        <f>AK1991-AK1992</f>
        <v/>
      </c>
      <c r="AL1993">
        <f>AL1991-AL1992</f>
        <v/>
      </c>
      <c r="AM1993">
        <f>AM1991-AM1992</f>
        <v/>
      </c>
      <c r="AO1993">
        <f>AO1991-AO1992</f>
        <v/>
      </c>
      <c r="AP1993">
        <f>AP1991-AP1992</f>
        <v/>
      </c>
      <c r="AQ1993">
        <f>AQ1991-AQ1992</f>
        <v/>
      </c>
      <c r="AR1993">
        <f>AR1991-AR1992</f>
        <v/>
      </c>
      <c r="AT1993">
        <f>AT1991-AT1992</f>
        <v/>
      </c>
      <c r="AU1993">
        <f>AU1991-AU1992</f>
        <v/>
      </c>
      <c r="AV1993">
        <f>AV1991-AV1992</f>
        <v/>
      </c>
      <c r="AW1993">
        <f>AW1991-AW1992</f>
        <v/>
      </c>
      <c r="AY1993">
        <f>AY1991-AY1992</f>
        <v/>
      </c>
      <c r="AZ1993">
        <f>AZ1991-AZ1992</f>
        <v/>
      </c>
      <c r="BA1993">
        <f>BA1991-BA1992</f>
        <v/>
      </c>
      <c r="BB1993">
        <f>BB1991-BB1992</f>
        <v/>
      </c>
      <c r="BD1993">
        <f>BD1991-BD1992</f>
        <v/>
      </c>
      <c r="BE1993">
        <f>BE1991-BE1992</f>
        <v/>
      </c>
      <c r="BF1993">
        <f>BF1991-BF1992</f>
        <v/>
      </c>
    </row>
    <row r="1995">
      <c r="A1995" t="inlineStr">
        <is>
          <t>Total liabilities and stockholder equity (deficit)</t>
        </is>
      </c>
      <c r="C1995" t="inlineStr">
        <is>
          <t>Million</t>
        </is>
      </c>
      <c r="D1995" t="inlineStr">
        <is>
          <t>QQQQ</t>
        </is>
      </c>
      <c r="F1995" t="n">
        <v>23852</v>
      </c>
      <c r="G1995" t="n">
        <v>26216</v>
      </c>
      <c r="H1995" t="n">
        <v>26780</v>
      </c>
      <c r="I1995" t="n">
        <v>42278</v>
      </c>
      <c r="K1995" t="n">
        <v>43737</v>
      </c>
      <c r="L1995" t="n">
        <v>44811</v>
      </c>
      <c r="M1995" t="n">
        <v>44173</v>
      </c>
      <c r="N1995" t="n">
        <v>43771</v>
      </c>
      <c r="P1995" t="n">
        <v>46754</v>
      </c>
      <c r="Q1995" t="n">
        <v>47868</v>
      </c>
      <c r="R1995" t="n">
        <v>48715</v>
      </c>
      <c r="S1995" t="n">
        <v>48321</v>
      </c>
      <c r="U1995" t="n">
        <v>49909</v>
      </c>
      <c r="V1995" t="n">
        <v>51051</v>
      </c>
      <c r="W1995" t="n">
        <v>51108</v>
      </c>
      <c r="X1995" t="n">
        <v>51274</v>
      </c>
      <c r="Z1995" t="n">
        <v>52627</v>
      </c>
      <c r="AA1995" t="n">
        <v>53336</v>
      </c>
      <c r="AB1995" t="n">
        <v>52401</v>
      </c>
      <c r="AC1995" t="n">
        <v>51396</v>
      </c>
      <c r="AE1995" t="n">
        <v>53280</v>
      </c>
      <c r="AF1995" t="n">
        <v>52622</v>
      </c>
      <c r="AG1995" t="n">
        <v>52635</v>
      </c>
      <c r="AH1995" t="n">
        <v>60792</v>
      </c>
      <c r="AJ1995" t="n">
        <v>60787</v>
      </c>
      <c r="AK1995" t="n">
        <v>61967</v>
      </c>
      <c r="AL1995" t="n">
        <v>61175</v>
      </c>
      <c r="AM1995" t="n">
        <v>59995</v>
      </c>
      <c r="AO1995" t="n">
        <v>58580</v>
      </c>
      <c r="AP1995" t="n">
        <v>64544</v>
      </c>
      <c r="AQ1995" t="n">
        <v>62773</v>
      </c>
      <c r="AR1995" t="n">
        <v>62008</v>
      </c>
      <c r="AT1995" t="n">
        <v>68649</v>
      </c>
      <c r="AU1995" t="n">
        <v>72464</v>
      </c>
      <c r="AV1995" t="n">
        <v>68437</v>
      </c>
      <c r="AW1995" t="n">
        <v>66442</v>
      </c>
      <c r="AY1995" t="n">
        <v>67401</v>
      </c>
      <c r="AZ1995" t="n">
        <v>67963</v>
      </c>
      <c r="BA1995" t="n">
        <v>66652</v>
      </c>
      <c r="BB1995" t="n">
        <v>64716</v>
      </c>
      <c r="BD1995" t="n">
        <v>66786</v>
      </c>
      <c r="BE1995" t="n">
        <v>67260</v>
      </c>
      <c r="BF1995" t="n">
        <v>65711</v>
      </c>
    </row>
    <row r="1996">
      <c r="A1996" t="inlineStr">
        <is>
          <t>Total liabilities and stockholder equity (deficit)-c</t>
        </is>
      </c>
      <c r="F1996">
        <f>SUM(F1953:F1963)+SUM(F1969:F1980)+SUM(F1986:F1990)</f>
        <v/>
      </c>
      <c r="G1996">
        <f>SUM(G1953:G1963)+SUM(G1969:G1980)+SUM(G1986:G1990)</f>
        <v/>
      </c>
      <c r="H1996">
        <f>SUM(H1953:H1963)+SUM(H1969:H1980)+SUM(H1986:H1990)</f>
        <v/>
      </c>
      <c r="I1996">
        <f>SUM(I1953:I1963)+SUM(I1969:I1980)+SUM(I1986:I1990)</f>
        <v/>
      </c>
      <c r="K1996">
        <f>SUM(K1953:K1963)+SUM(K1969:K1980)+SUM(K1986:K1990)</f>
        <v/>
      </c>
      <c r="L1996">
        <f>SUM(L1953:L1963)+SUM(L1969:L1980)+SUM(L1986:L1990)</f>
        <v/>
      </c>
      <c r="M1996">
        <f>SUM(M1953:M1963)+SUM(M1969:M1980)+SUM(M1986:M1990)</f>
        <v/>
      </c>
      <c r="N1996">
        <f>SUM(N1953:N1963)+SUM(N1969:N1980)+SUM(N1986:N1990)</f>
        <v/>
      </c>
      <c r="P1996">
        <f>SUM(P1953:P1963)+SUM(P1969:P1980)+SUM(P1986:P1990)</f>
        <v/>
      </c>
      <c r="Q1996">
        <f>SUM(Q1953:Q1963)+SUM(Q1969:Q1980)+SUM(Q1986:Q1990)</f>
        <v/>
      </c>
      <c r="R1996">
        <f>SUM(R1953:R1963)+SUM(R1969:R1980)+SUM(R1986:R1990)</f>
        <v/>
      </c>
      <c r="S1996">
        <f>SUM(S1953:S1963)+SUM(S1969:S1980)+SUM(S1986:S1990)</f>
        <v/>
      </c>
      <c r="U1996">
        <f>SUM(U1953:U1963)+SUM(U1969:U1980)+SUM(U1986:U1990)</f>
        <v/>
      </c>
      <c r="V1996">
        <f>SUM(V1953:V1963)+SUM(V1969:V1980)+SUM(V1986:V1990)</f>
        <v/>
      </c>
      <c r="W1996">
        <f>SUM(W1953:W1963)+SUM(W1969:W1980)+SUM(W1986:W1990)</f>
        <v/>
      </c>
      <c r="X1996">
        <f>SUM(X1953:X1963)+SUM(X1969:X1980)+SUM(X1986:X1990)</f>
        <v/>
      </c>
      <c r="Z1996">
        <f>SUM(Z1953:Z1963)+SUM(Z1969:Z1980)+SUM(Z1986:Z1990)</f>
        <v/>
      </c>
      <c r="AA1996">
        <f>SUM(AA1953:AA1963)+SUM(AA1969:AA1980)+SUM(AA1986:AA1990)</f>
        <v/>
      </c>
      <c r="AB1996">
        <f>SUM(AB1953:AB1963)+SUM(AB1969:AB1980)+SUM(AB1986:AB1990)</f>
        <v/>
      </c>
      <c r="AC1996">
        <f>SUM(AC1953:AC1963)+SUM(AC1969:AC1980)+SUM(AC1986:AC1990)</f>
        <v/>
      </c>
      <c r="AE1996">
        <f>SUM(AE1953:AE1963)+SUM(AE1969:AE1980)+SUM(AE1986:AE1990)</f>
        <v/>
      </c>
      <c r="AF1996">
        <f>SUM(AF1953:AF1963)+SUM(AF1969:AF1980)+SUM(AF1986:AF1990)</f>
        <v/>
      </c>
      <c r="AG1996">
        <f>SUM(AG1953:AG1963)+SUM(AG1969:AG1980)+SUM(AG1986:AG1990)</f>
        <v/>
      </c>
      <c r="AH1996">
        <f>SUM(AH1953:AH1963)+SUM(AH1969:AH1980)+SUM(AH1986:AH1990)</f>
        <v/>
      </c>
      <c r="AJ1996">
        <f>SUM(AJ1953:AJ1963)+SUM(AJ1969:AJ1980)+SUM(AJ1986:AJ1990)</f>
        <v/>
      </c>
      <c r="AK1996">
        <f>SUM(AK1953:AK1963)+SUM(AK1969:AK1980)+SUM(AK1986:AK1990)</f>
        <v/>
      </c>
      <c r="AL1996">
        <f>SUM(AL1953:AL1963)+SUM(AL1969:AL1980)+SUM(AL1986:AL1990)</f>
        <v/>
      </c>
      <c r="AM1996">
        <f>SUM(AM1953:AM1963)+SUM(AM1969:AM1980)+SUM(AM1986:AM1990)</f>
        <v/>
      </c>
      <c r="AO1996">
        <f>SUM(AO1953:AO1963)+SUM(AO1969:AO1980)+SUM(AO1986:AO1990)</f>
        <v/>
      </c>
      <c r="AP1996">
        <f>SUM(AP1953:AP1963)+SUM(AP1969:AP1980)+SUM(AP1986:AP1990)</f>
        <v/>
      </c>
      <c r="AQ1996">
        <f>SUM(AQ1953:AQ1963)+SUM(AQ1969:AQ1980)+SUM(AQ1986:AQ1990)</f>
        <v/>
      </c>
      <c r="AR1996">
        <f>SUM(AR1953:AR1963)+SUM(AR1969:AR1980)+SUM(AR1986:AR1990)</f>
        <v/>
      </c>
      <c r="AT1996">
        <f>SUM(AT1953:AT1963)+SUM(AT1969:AT1980)+SUM(AT1986:AT1990)</f>
        <v/>
      </c>
      <c r="AU1996">
        <f>SUM(AU1953:AU1963)+SUM(AU1969:AU1980)+SUM(AU1986:AU1990)</f>
        <v/>
      </c>
      <c r="AV1996">
        <f>SUM(AV1953:AV1963)+SUM(AV1969:AV1980)+SUM(AV1986:AV1990)</f>
        <v/>
      </c>
      <c r="AW1996">
        <f>SUM(AW1953:AW1963)+SUM(AW1969:AW1980)+SUM(AW1986:AW1990)</f>
        <v/>
      </c>
      <c r="AY1996">
        <f>SUM(AY1953:AY1963)+SUM(AY1969:AY1980)+SUM(AY1986:AY1990)</f>
        <v/>
      </c>
      <c r="AZ1996">
        <f>SUM(AZ1953:AZ1963)+SUM(AZ1969:AZ1980)+SUM(AZ1986:AZ1990)</f>
        <v/>
      </c>
      <c r="BA1996">
        <f>SUM(BA1953:BA1963)+SUM(BA1969:BA1980)+SUM(BA1986:BA1990)</f>
        <v/>
      </c>
      <c r="BB1996">
        <f>SUM(BB1953:BB1963)+SUM(BB1969:BB1980)+SUM(BB1986:BB1990)</f>
        <v/>
      </c>
      <c r="BD1996">
        <f>SUM(BD1953:BD1963)+SUM(BD1969:BD1980)+SUM(BD1986:BD1990)</f>
        <v/>
      </c>
      <c r="BE1996">
        <f>SUM(BE1953:BE1963)+SUM(BE1969:BE1980)+SUM(BE1986:BE1990)</f>
        <v/>
      </c>
      <c r="BF1996">
        <f>SUM(BF1953:BF1963)+SUM(BF1969:BF1980)+SUM(BF1986:BF1990)</f>
        <v/>
      </c>
    </row>
    <row r="1997">
      <c r="A1997" t="inlineStr">
        <is>
          <t>Sum check 1</t>
        </is>
      </c>
      <c r="F1997">
        <f>F1995-F1996</f>
        <v/>
      </c>
      <c r="G1997">
        <f>G1995-G1996</f>
        <v/>
      </c>
      <c r="H1997">
        <f>H1995-H1996</f>
        <v/>
      </c>
      <c r="I1997">
        <f>I1995-I1996</f>
        <v/>
      </c>
      <c r="K1997">
        <f>K1995-K1996</f>
        <v/>
      </c>
      <c r="L1997">
        <f>L1995-L1996</f>
        <v/>
      </c>
      <c r="M1997">
        <f>M1995-M1996</f>
        <v/>
      </c>
      <c r="N1997">
        <f>N1995-N1996</f>
        <v/>
      </c>
      <c r="P1997">
        <f>P1995-P1996</f>
        <v/>
      </c>
      <c r="Q1997">
        <f>Q1995-Q1996</f>
        <v/>
      </c>
      <c r="R1997">
        <f>R1995-R1996</f>
        <v/>
      </c>
      <c r="S1997">
        <f>S1995-S1996</f>
        <v/>
      </c>
      <c r="U1997">
        <f>U1995-U1996</f>
        <v/>
      </c>
      <c r="V1997">
        <f>V1995-V1996</f>
        <v/>
      </c>
      <c r="W1997">
        <f>W1995-W1996</f>
        <v/>
      </c>
      <c r="X1997">
        <f>X1995-X1996</f>
        <v/>
      </c>
      <c r="Z1997">
        <f>Z1995-Z1996</f>
        <v/>
      </c>
      <c r="AA1997">
        <f>AA1995-AA1996</f>
        <v/>
      </c>
      <c r="AB1997">
        <f>AB1995-AB1996</f>
        <v/>
      </c>
      <c r="AC1997">
        <f>AC1995-AC1996</f>
        <v/>
      </c>
      <c r="AE1997">
        <f>AE1995-AE1996</f>
        <v/>
      </c>
      <c r="AF1997">
        <f>AF1995-AF1996</f>
        <v/>
      </c>
      <c r="AG1997">
        <f>AG1995-AG1996</f>
        <v/>
      </c>
      <c r="AH1997">
        <f>AH1995-AH1996</f>
        <v/>
      </c>
      <c r="AJ1997">
        <f>AJ1995-AJ1996</f>
        <v/>
      </c>
      <c r="AK1997">
        <f>AK1995-AK1996</f>
        <v/>
      </c>
      <c r="AL1997">
        <f>AL1995-AL1996</f>
        <v/>
      </c>
      <c r="AM1997">
        <f>AM1995-AM1996</f>
        <v/>
      </c>
      <c r="AO1997">
        <f>AO1995-AO1996</f>
        <v/>
      </c>
      <c r="AP1997">
        <f>AP1995-AP1996</f>
        <v/>
      </c>
      <c r="AQ1997">
        <f>AQ1995-AQ1996</f>
        <v/>
      </c>
      <c r="AR1997">
        <f>AR1995-AR1996</f>
        <v/>
      </c>
      <c r="AT1997">
        <f>AT1995-AT1996</f>
        <v/>
      </c>
      <c r="AU1997">
        <f>AU1995-AU1996</f>
        <v/>
      </c>
      <c r="AV1997">
        <f>AV1995-AV1996</f>
        <v/>
      </c>
      <c r="AW1997">
        <f>AW1995-AW1996</f>
        <v/>
      </c>
      <c r="AY1997">
        <f>AY1995-AY1996</f>
        <v/>
      </c>
      <c r="AZ1997">
        <f>AZ1995-AZ1996</f>
        <v/>
      </c>
      <c r="BA1997">
        <f>BA1995-BA1996</f>
        <v/>
      </c>
      <c r="BB1997">
        <f>BB1995-BB1996</f>
        <v/>
      </c>
      <c r="BD1997">
        <f>BD1995-BD1996</f>
        <v/>
      </c>
      <c r="BE1997">
        <f>BE1995-BE1996</f>
        <v/>
      </c>
      <c r="BF1997">
        <f>BF1995-BF1996</f>
        <v/>
      </c>
    </row>
    <row r="1998">
      <c r="A1998" t="inlineStr">
        <is>
          <t>Sum check 2</t>
        </is>
      </c>
      <c r="F1998">
        <f>F1995-F1948</f>
        <v/>
      </c>
      <c r="G1998">
        <f>G1995-G1948</f>
        <v/>
      </c>
      <c r="H1998">
        <f>H1995-H1948</f>
        <v/>
      </c>
      <c r="I1998">
        <f>I1995-I1948</f>
        <v/>
      </c>
      <c r="K1998">
        <f>K1995-K1948</f>
        <v/>
      </c>
      <c r="L1998">
        <f>L1995-L1948</f>
        <v/>
      </c>
      <c r="M1998">
        <f>M1995-M1948</f>
        <v/>
      </c>
      <c r="N1998">
        <f>N1995-N1948</f>
        <v/>
      </c>
      <c r="P1998">
        <f>P1995-P1948</f>
        <v/>
      </c>
      <c r="Q1998">
        <f>Q1995-Q1948</f>
        <v/>
      </c>
      <c r="R1998">
        <f>R1995-R1948</f>
        <v/>
      </c>
      <c r="S1998">
        <f>S1995-S1948</f>
        <v/>
      </c>
      <c r="U1998">
        <f>U1995-U1948</f>
        <v/>
      </c>
      <c r="V1998">
        <f>V1995-V1948</f>
        <v/>
      </c>
      <c r="W1998">
        <f>W1995-W1948</f>
        <v/>
      </c>
      <c r="X1998">
        <f>X1995-X1948</f>
        <v/>
      </c>
      <c r="Z1998">
        <f>Z1995-Z1948</f>
        <v/>
      </c>
      <c r="AA1998">
        <f>AA1995-AA1948</f>
        <v/>
      </c>
      <c r="AB1998">
        <f>AB1995-AB1948</f>
        <v/>
      </c>
      <c r="AC1998">
        <f>AC1995-AC1948</f>
        <v/>
      </c>
      <c r="AE1998">
        <f>AE1995-AE1948</f>
        <v/>
      </c>
      <c r="AF1998">
        <f>AF1995-AF1948</f>
        <v/>
      </c>
      <c r="AG1998">
        <f>AG1995-AG1948</f>
        <v/>
      </c>
      <c r="AH1998">
        <f>AH1995-AH1948</f>
        <v/>
      </c>
      <c r="AJ1998">
        <f>AJ1995-AJ1948</f>
        <v/>
      </c>
      <c r="AK1998">
        <f>AK1995-AK1948</f>
        <v/>
      </c>
      <c r="AL1998">
        <f>AL1995-AL1948</f>
        <v/>
      </c>
      <c r="AM1998">
        <f>AM1995-AM1948</f>
        <v/>
      </c>
      <c r="AO1998">
        <f>AO1995-AO1948</f>
        <v/>
      </c>
      <c r="AP1998">
        <f>AP1995-AP1948</f>
        <v/>
      </c>
      <c r="AQ1998">
        <f>AQ1995-AQ1948</f>
        <v/>
      </c>
      <c r="AR1998">
        <f>AR1995-AR1948</f>
        <v/>
      </c>
      <c r="AT1998">
        <f>AT1995-AT1948</f>
        <v/>
      </c>
      <c r="AU1998">
        <f>AU1995-AU1948</f>
        <v/>
      </c>
      <c r="AV1998">
        <f>AV1995-AV1948</f>
        <v/>
      </c>
      <c r="AW1998">
        <f>AW1995-AW1948</f>
        <v/>
      </c>
      <c r="AY1998">
        <f>AY1995-AY1948</f>
        <v/>
      </c>
      <c r="AZ1998">
        <f>AZ1995-AZ1948</f>
        <v/>
      </c>
      <c r="BA1998">
        <f>BA1995-BA1948</f>
        <v/>
      </c>
      <c r="BB1998">
        <f>BB1995-BB1948</f>
        <v/>
      </c>
      <c r="BD1998">
        <f>BD1995-BD1948</f>
        <v/>
      </c>
      <c r="BE1998">
        <f>BE1995-BE1948</f>
        <v/>
      </c>
      <c r="BF1998">
        <f>BF1995-BF1948</f>
        <v/>
      </c>
    </row>
    <row r="2000">
      <c r="A2000" t="inlineStr">
        <is>
          <t>Cash flow statement 10Q/10K</t>
        </is>
      </c>
    </row>
    <row r="2001">
      <c r="A2001" t="inlineStr">
        <is>
          <t>Cash flow from operating activities:</t>
        </is>
      </c>
    </row>
    <row r="2002">
      <c r="A2002" t="inlineStr">
        <is>
          <t>Net income (loss)</t>
        </is>
      </c>
      <c r="C2002" t="inlineStr">
        <is>
          <t>Million</t>
        </is>
      </c>
      <c r="D2002" t="inlineStr">
        <is>
          <t>QYYY</t>
        </is>
      </c>
      <c r="I2002" t="n">
        <v>-1834</v>
      </c>
      <c r="N2002" t="n">
        <v>2882</v>
      </c>
      <c r="S2002" t="n">
        <v>7610</v>
      </c>
      <c r="X2002" t="n">
        <v>2676</v>
      </c>
      <c r="AC2002" t="n">
        <v>1919</v>
      </c>
      <c r="AH2002" t="n">
        <v>1412</v>
      </c>
      <c r="AM2002" t="n">
        <v>1686</v>
      </c>
      <c r="AR2002" t="n">
        <v>-8885</v>
      </c>
      <c r="AW2002" t="n">
        <v>-1993</v>
      </c>
      <c r="BB2002" t="n">
        <v>127</v>
      </c>
    </row>
    <row r="2003">
      <c r="A2003" t="inlineStr">
        <is>
          <t>Adjustments to reconcile net income (loss) to net cash provided by (used in) operating activities:</t>
        </is>
      </c>
    </row>
    <row r="2004">
      <c r="A2004" t="inlineStr">
        <is>
          <t>Depreciation and amortization</t>
        </is>
      </c>
      <c r="C2004" t="inlineStr">
        <is>
          <t>Million</t>
        </is>
      </c>
      <c r="D2004" t="inlineStr">
        <is>
          <t>QYYY</t>
        </is>
      </c>
      <c r="I2004" t="n">
        <v>1020</v>
      </c>
      <c r="N2004" t="n">
        <v>1513</v>
      </c>
      <c r="S2004" t="n">
        <v>1609</v>
      </c>
      <c r="X2004" t="n">
        <v>1818</v>
      </c>
      <c r="AC2004" t="n">
        <v>2017</v>
      </c>
      <c r="AH2004" t="n">
        <v>2159</v>
      </c>
      <c r="AM2004" t="n">
        <v>2318</v>
      </c>
      <c r="AR2004" t="n">
        <v>2370</v>
      </c>
      <c r="AW2004" t="n">
        <v>2335</v>
      </c>
      <c r="BB2004" t="n">
        <v>2298</v>
      </c>
    </row>
    <row r="2005">
      <c r="A2005" t="inlineStr">
        <is>
          <t>Debt discount and lease amortization</t>
        </is>
      </c>
      <c r="C2005" t="inlineStr">
        <is>
          <t>Million</t>
        </is>
      </c>
      <c r="D2005" t="inlineStr">
        <is>
          <t>QYYY</t>
        </is>
      </c>
      <c r="N2005" t="n">
        <v>-171</v>
      </c>
      <c r="S2005" t="n">
        <v>-122</v>
      </c>
      <c r="X2005" t="n">
        <v>-119</v>
      </c>
      <c r="AC2005" t="n">
        <v>-114</v>
      </c>
      <c r="AH2005" t="n">
        <v>-92</v>
      </c>
    </row>
    <row r="2006">
      <c r="A2006" t="inlineStr">
        <is>
          <t>Net gains from sale of property and equipment and sale-leaseback transactions</t>
        </is>
      </c>
      <c r="C2006" t="inlineStr">
        <is>
          <t>Million</t>
        </is>
      </c>
      <c r="D2006" t="inlineStr">
        <is>
          <t>QYYY</t>
        </is>
      </c>
      <c r="AM2006" t="n">
        <v>-112</v>
      </c>
      <c r="AR2006" t="n">
        <v>-95</v>
      </c>
      <c r="AW2006" t="n">
        <v>-22</v>
      </c>
    </row>
    <row r="2007">
      <c r="A2007" t="inlineStr">
        <is>
          <t>Special items, non-cash</t>
        </is>
      </c>
      <c r="C2007" t="inlineStr">
        <is>
          <t>Million</t>
        </is>
      </c>
      <c r="D2007" t="inlineStr">
        <is>
          <t>QYYY</t>
        </is>
      </c>
      <c r="I2007" t="n">
        <v>95</v>
      </c>
      <c r="N2007" t="n">
        <v>52</v>
      </c>
      <c r="S2007" t="n">
        <v>273</v>
      </c>
      <c r="X2007" t="n">
        <v>270</v>
      </c>
      <c r="AC2007" t="n">
        <v>272</v>
      </c>
      <c r="AH2007" t="n">
        <v>458</v>
      </c>
      <c r="AM2007" t="n">
        <v>376</v>
      </c>
      <c r="AR2007" t="n">
        <v>1599</v>
      </c>
      <c r="AW2007" t="n">
        <v>83</v>
      </c>
      <c r="BB2007" t="n">
        <v>229</v>
      </c>
    </row>
    <row r="2008">
      <c r="A2008" t="inlineStr">
        <is>
          <t>Pension and post-retirement</t>
        </is>
      </c>
      <c r="C2008" t="inlineStr">
        <is>
          <t>Million</t>
        </is>
      </c>
      <c r="D2008" t="inlineStr">
        <is>
          <t>QYYY</t>
        </is>
      </c>
      <c r="I2008" t="n">
        <v>-154</v>
      </c>
      <c r="N2008" t="n">
        <v>-163</v>
      </c>
      <c r="S2008" t="n">
        <v>-193</v>
      </c>
      <c r="X2008" t="n">
        <v>-68</v>
      </c>
      <c r="AC2008" t="n">
        <v>-132</v>
      </c>
      <c r="AH2008" t="n">
        <v>-300</v>
      </c>
      <c r="AM2008" t="n">
        <v>-178</v>
      </c>
      <c r="AR2008" t="n">
        <v>-319</v>
      </c>
      <c r="AW2008" t="n">
        <v>-321</v>
      </c>
      <c r="BB2008" t="n">
        <v>-405</v>
      </c>
    </row>
    <row r="2009">
      <c r="A2009" t="inlineStr">
        <is>
          <t>Deferred income tax provision (benefit)</t>
        </is>
      </c>
      <c r="C2009" t="inlineStr">
        <is>
          <t>Million</t>
        </is>
      </c>
      <c r="D2009" t="inlineStr">
        <is>
          <t>QYYY</t>
        </is>
      </c>
      <c r="I2009" t="n">
        <v>-324</v>
      </c>
      <c r="N2009" t="n">
        <v>346</v>
      </c>
      <c r="S2009" t="n">
        <v>-3014</v>
      </c>
      <c r="X2009" t="n">
        <v>1611</v>
      </c>
      <c r="AC2009" t="n">
        <v>1141</v>
      </c>
      <c r="AH2009" t="n">
        <v>440</v>
      </c>
      <c r="AM2009" t="n">
        <v>560</v>
      </c>
      <c r="AR2009" t="n">
        <v>-2568</v>
      </c>
      <c r="AW2009" t="n">
        <v>-555</v>
      </c>
      <c r="BB2009" t="n">
        <v>65</v>
      </c>
    </row>
    <row r="2010">
      <c r="A2010" t="inlineStr">
        <is>
          <t>Share based compensation</t>
        </is>
      </c>
      <c r="C2010" t="inlineStr">
        <is>
          <t>Million</t>
        </is>
      </c>
      <c r="D2010" t="inlineStr">
        <is>
          <t>QYYY</t>
        </is>
      </c>
      <c r="I2010" t="n">
        <v>39</v>
      </c>
      <c r="N2010" t="n">
        <v>304</v>
      </c>
      <c r="S2010" t="n">
        <v>284</v>
      </c>
      <c r="X2010" t="n">
        <v>100</v>
      </c>
      <c r="AC2010" t="n">
        <v>90</v>
      </c>
      <c r="AH2010" t="n">
        <v>86</v>
      </c>
      <c r="AM2010" t="n">
        <v>94</v>
      </c>
      <c r="AR2010" t="n">
        <v>91</v>
      </c>
      <c r="AW2010" t="n">
        <v>98</v>
      </c>
      <c r="BB2010" t="n">
        <v>78</v>
      </c>
    </row>
    <row r="2011">
      <c r="A2011" t="inlineStr">
        <is>
          <t>Reorganization items non-cash</t>
        </is>
      </c>
      <c r="C2011" t="inlineStr">
        <is>
          <t>Million</t>
        </is>
      </c>
      <c r="D2011" t="inlineStr">
        <is>
          <t>QYYY</t>
        </is>
      </c>
      <c r="I2011" t="n">
        <v>2112</v>
      </c>
    </row>
    <row r="2012">
      <c r="A2012" t="inlineStr">
        <is>
          <t>Interest expense non-cash</t>
        </is>
      </c>
      <c r="C2012" t="inlineStr">
        <is>
          <t>Million</t>
        </is>
      </c>
      <c r="D2012" t="inlineStr">
        <is>
          <t>QYYY</t>
        </is>
      </c>
      <c r="I2012" t="n">
        <v>181</v>
      </c>
    </row>
    <row r="2013">
      <c r="A2013" t="inlineStr">
        <is>
          <t>Other, net</t>
        </is>
      </c>
      <c r="C2013" t="inlineStr">
        <is>
          <t>Million</t>
        </is>
      </c>
      <c r="D2013" t="inlineStr">
        <is>
          <t>QYYY</t>
        </is>
      </c>
      <c r="I2013" t="n">
        <v>-76</v>
      </c>
      <c r="N2013" t="n">
        <v>3</v>
      </c>
      <c r="S2013" t="n">
        <v>-12</v>
      </c>
      <c r="X2013" t="n">
        <v>-18</v>
      </c>
      <c r="AC2013" t="n">
        <v>-39</v>
      </c>
      <c r="AH2013" t="n">
        <v>-64</v>
      </c>
      <c r="AM2013" t="n">
        <v>-62</v>
      </c>
      <c r="AR2013" t="n">
        <v>47</v>
      </c>
      <c r="AW2013" t="n">
        <v>38</v>
      </c>
      <c r="BB2013" t="n">
        <v>-37</v>
      </c>
    </row>
    <row r="2014">
      <c r="A2014" t="inlineStr">
        <is>
          <t>Changes in operating assets and liabilities:</t>
        </is>
      </c>
    </row>
    <row r="2015">
      <c r="A2015" t="inlineStr">
        <is>
          <t>Decrease (increase)  in accounts receivable</t>
        </is>
      </c>
      <c r="C2015" t="inlineStr">
        <is>
          <t>Million</t>
        </is>
      </c>
      <c r="D2015" t="inlineStr">
        <is>
          <t>QYYY</t>
        </is>
      </c>
      <c r="I2015" t="n">
        <v>-93</v>
      </c>
      <c r="N2015" t="n">
        <v>-160</v>
      </c>
      <c r="S2015" t="n">
        <v>352</v>
      </c>
      <c r="X2015" t="n">
        <v>-160</v>
      </c>
      <c r="AC2015" t="n">
        <v>-190</v>
      </c>
      <c r="AH2015" t="n">
        <v>222</v>
      </c>
      <c r="AM2015" t="n">
        <v>73</v>
      </c>
      <c r="AR2015" t="n">
        <v>538</v>
      </c>
      <c r="AW2015" t="n">
        <v>-304</v>
      </c>
      <c r="BB2015" t="n">
        <v>-637</v>
      </c>
    </row>
    <row r="2016">
      <c r="A2016" t="inlineStr">
        <is>
          <t>Decrease (increase)  in other assets</t>
        </is>
      </c>
      <c r="C2016" t="inlineStr">
        <is>
          <t>Million</t>
        </is>
      </c>
      <c r="D2016" t="inlineStr">
        <is>
          <t>QYYY</t>
        </is>
      </c>
      <c r="X2016" t="n">
        <v>-184</v>
      </c>
      <c r="AC2016" t="n">
        <v>-433</v>
      </c>
      <c r="AH2016" t="n">
        <v>-390</v>
      </c>
      <c r="AM2016" t="n">
        <v>-373</v>
      </c>
      <c r="AR2016" t="n">
        <v>-38</v>
      </c>
      <c r="AW2016" t="n">
        <v>-402</v>
      </c>
      <c r="BB2016" t="n">
        <v>-775</v>
      </c>
    </row>
    <row r="2017">
      <c r="A2017" t="inlineStr">
        <is>
          <t>Decrease (increase)  in other current assets</t>
        </is>
      </c>
      <c r="C2017" t="inlineStr">
        <is>
          <t>Million</t>
        </is>
      </c>
      <c r="D2017" t="inlineStr">
        <is>
          <t>QYYY</t>
        </is>
      </c>
      <c r="I2017" t="n">
        <v>-29</v>
      </c>
      <c r="N2017" t="n">
        <v>-45</v>
      </c>
      <c r="S2017" t="n">
        <v>-90</v>
      </c>
    </row>
    <row r="2018">
      <c r="A2018" t="inlineStr">
        <is>
          <t>Decrease (increase)  in derivative collateral</t>
        </is>
      </c>
      <c r="C2018" t="inlineStr">
        <is>
          <t>Million</t>
        </is>
      </c>
      <c r="D2018" t="inlineStr">
        <is>
          <t>QYYY</t>
        </is>
      </c>
      <c r="I2018" t="n">
        <v>1</v>
      </c>
    </row>
    <row r="2019">
      <c r="A2019" t="inlineStr">
        <is>
          <t>Decrease (increase) in accounts payable and accrued liabilities</t>
        </is>
      </c>
      <c r="C2019" t="inlineStr">
        <is>
          <t>Million</t>
        </is>
      </c>
      <c r="D2019" t="inlineStr">
        <is>
          <t>QYYY</t>
        </is>
      </c>
      <c r="I2019" t="n">
        <v>71</v>
      </c>
      <c r="N2019" t="n">
        <v>110</v>
      </c>
      <c r="S2019" t="n">
        <v>173</v>
      </c>
      <c r="X2019" t="n">
        <v>307</v>
      </c>
      <c r="AC2019" t="n">
        <v>299</v>
      </c>
      <c r="AH2019" t="n">
        <v>-147</v>
      </c>
      <c r="AM2019" t="n">
        <v>327</v>
      </c>
      <c r="AR2019" t="n">
        <v>-626</v>
      </c>
      <c r="AW2019" t="n">
        <v>461</v>
      </c>
      <c r="BB2019" t="n">
        <v>585</v>
      </c>
    </row>
    <row r="2020">
      <c r="A2020" t="inlineStr">
        <is>
          <t>Decrease (increase) in air traffic liability</t>
        </is>
      </c>
      <c r="C2020" t="inlineStr">
        <is>
          <t>Million</t>
        </is>
      </c>
      <c r="D2020" t="inlineStr">
        <is>
          <t>QYYY</t>
        </is>
      </c>
      <c r="I2020" t="n">
        <v>150</v>
      </c>
      <c r="N2020" t="n">
        <v>-97</v>
      </c>
      <c r="S2020" t="n">
        <v>-505</v>
      </c>
      <c r="X2020" t="n">
        <v>164</v>
      </c>
      <c r="AC2020" t="n">
        <v>66</v>
      </c>
      <c r="AH2020" t="n">
        <v>297</v>
      </c>
      <c r="AM2020" t="n">
        <v>469</v>
      </c>
      <c r="AR2020" t="n">
        <v>-51</v>
      </c>
      <c r="AW2020" t="n">
        <v>1454</v>
      </c>
      <c r="BB2020" t="n">
        <v>658</v>
      </c>
    </row>
    <row r="2021">
      <c r="A2021" t="inlineStr">
        <is>
          <t>Decrease (increase) in frequent flyer liability</t>
        </is>
      </c>
      <c r="C2021" t="inlineStr">
        <is>
          <t>Million</t>
        </is>
      </c>
      <c r="D2021" t="inlineStr">
        <is>
          <t>QYYY</t>
        </is>
      </c>
      <c r="I2021" t="n">
        <v>38</v>
      </c>
      <c r="N2021" t="n">
        <v>-229</v>
      </c>
      <c r="S2021" t="n">
        <v>-295</v>
      </c>
      <c r="X2021" t="n">
        <v>264</v>
      </c>
      <c r="AC2021" t="n">
        <v>2</v>
      </c>
      <c r="AH2021" t="n">
        <v>-283</v>
      </c>
      <c r="AM2021" t="n">
        <v>76</v>
      </c>
      <c r="AR2021" t="n">
        <v>580</v>
      </c>
      <c r="AW2021" t="n">
        <v>-60</v>
      </c>
      <c r="BB2021" t="n">
        <v>10</v>
      </c>
    </row>
    <row r="2022">
      <c r="A2022" t="inlineStr">
        <is>
          <t>Contributions to pension plans</t>
        </is>
      </c>
      <c r="C2022" t="inlineStr">
        <is>
          <t>Million</t>
        </is>
      </c>
      <c r="D2022" t="inlineStr">
        <is>
          <t>QYYY</t>
        </is>
      </c>
      <c r="N2022" t="n">
        <v>-810</v>
      </c>
      <c r="S2022" t="n">
        <v>-6</v>
      </c>
      <c r="X2022" t="n">
        <v>-32</v>
      </c>
      <c r="AC2022" t="n">
        <v>-286</v>
      </c>
      <c r="AH2022" t="n">
        <v>-475</v>
      </c>
      <c r="AM2022" t="n">
        <v>-1230</v>
      </c>
      <c r="AR2022" t="n">
        <v>-9</v>
      </c>
      <c r="AW2022" t="n">
        <v>-247</v>
      </c>
      <c r="BB2022" t="n">
        <v>-5</v>
      </c>
    </row>
    <row r="2023">
      <c r="A2023" t="inlineStr">
        <is>
          <t>Decrease (increase) in other assets and liabilities</t>
        </is>
      </c>
      <c r="C2023" t="inlineStr">
        <is>
          <t>Million</t>
        </is>
      </c>
      <c r="D2023" t="inlineStr">
        <is>
          <t>QYYY</t>
        </is>
      </c>
      <c r="I2023" t="n">
        <v>-522</v>
      </c>
      <c r="N2023" t="n">
        <v>-455</v>
      </c>
      <c r="S2023" t="n">
        <v>185</v>
      </c>
    </row>
    <row r="2024">
      <c r="A2024" t="inlineStr">
        <is>
          <t>Decrease (increase) in other liabilities</t>
        </is>
      </c>
      <c r="C2024" t="inlineStr">
        <is>
          <t>Million</t>
        </is>
      </c>
      <c r="D2024" t="inlineStr">
        <is>
          <t>QYYY</t>
        </is>
      </c>
      <c r="X2024" t="n">
        <v>-105</v>
      </c>
      <c r="AC2024" t="n">
        <v>132</v>
      </c>
      <c r="AH2024" t="n">
        <v>210</v>
      </c>
      <c r="AM2024" t="n">
        <v>-209</v>
      </c>
      <c r="AR2024" t="n">
        <v>823</v>
      </c>
      <c r="AW2024" t="n">
        <v>139</v>
      </c>
      <c r="BB2024" t="n">
        <v>-18</v>
      </c>
    </row>
    <row r="2025">
      <c r="A2025" t="inlineStr">
        <is>
          <t>Net cash provided by (used in) operating activities</t>
        </is>
      </c>
      <c r="C2025" t="inlineStr">
        <is>
          <t>Million</t>
        </is>
      </c>
      <c r="D2025" t="inlineStr">
        <is>
          <t>QYYY</t>
        </is>
      </c>
      <c r="F2025" t="n">
        <v>683</v>
      </c>
      <c r="G2025" t="n">
        <v>1840</v>
      </c>
      <c r="H2025" t="n">
        <v>1803</v>
      </c>
      <c r="I2025" t="n">
        <v>675</v>
      </c>
      <c r="K2025" t="n">
        <v>1256</v>
      </c>
      <c r="L2025" t="n">
        <v>2637</v>
      </c>
      <c r="M2025" t="n">
        <v>2276</v>
      </c>
      <c r="N2025" t="n">
        <v>3080</v>
      </c>
      <c r="P2025" t="n">
        <v>2494</v>
      </c>
      <c r="Q2025" t="n">
        <v>4841</v>
      </c>
      <c r="R2025" t="n">
        <v>6021</v>
      </c>
      <c r="S2025" t="n">
        <v>6249</v>
      </c>
      <c r="U2025" t="n">
        <v>2620</v>
      </c>
      <c r="V2025" t="n">
        <v>4833</v>
      </c>
      <c r="W2025" t="n">
        <v>5897</v>
      </c>
      <c r="X2025" t="n">
        <v>6524</v>
      </c>
      <c r="Z2025" t="n">
        <v>2250</v>
      </c>
      <c r="AA2025" t="n">
        <v>3938</v>
      </c>
      <c r="AB2025" t="n">
        <v>4307</v>
      </c>
      <c r="AC2025" t="n">
        <v>4744</v>
      </c>
      <c r="AE2025" t="n">
        <v>1799</v>
      </c>
      <c r="AF2025" t="n">
        <v>2883</v>
      </c>
      <c r="AG2025" t="n">
        <v>2804</v>
      </c>
      <c r="AH2025" t="n">
        <v>3533</v>
      </c>
      <c r="AJ2025" t="n">
        <v>1651</v>
      </c>
      <c r="AK2025" t="n">
        <v>2387</v>
      </c>
      <c r="AL2025" t="n">
        <v>3215</v>
      </c>
      <c r="AM2025" t="n">
        <v>3815</v>
      </c>
      <c r="AO2025" t="n">
        <v>-168</v>
      </c>
      <c r="AP2025" t="n">
        <v>-1076</v>
      </c>
      <c r="AQ2025" t="n">
        <v>-3680</v>
      </c>
      <c r="AR2025" t="n">
        <v>-6543</v>
      </c>
      <c r="AT2025" t="n">
        <v>174</v>
      </c>
      <c r="AU2025" t="n">
        <v>3644</v>
      </c>
      <c r="AV2025" t="n">
        <v>1904</v>
      </c>
      <c r="AW2025" t="n">
        <v>704</v>
      </c>
      <c r="AY2025" t="n">
        <v>1185</v>
      </c>
      <c r="AZ2025" t="n">
        <v>2924</v>
      </c>
      <c r="BA2025" t="n">
        <v>2331</v>
      </c>
      <c r="BB2025" t="n">
        <v>2173</v>
      </c>
      <c r="BD2025" t="n">
        <v>3333</v>
      </c>
      <c r="BE2025" t="n">
        <v>5096</v>
      </c>
      <c r="BF2025" t="n">
        <v>5154</v>
      </c>
    </row>
    <row r="2026">
      <c r="A2026" t="inlineStr">
        <is>
          <t>Net cash provided by (used in) operating activities-c</t>
        </is>
      </c>
      <c r="I2026">
        <f>SUM(I2002,I2004:I2013,I2015:I2024)</f>
        <v/>
      </c>
      <c r="N2026">
        <f>SUM(N2002,N2004:N2013,N2015:N2024)</f>
        <v/>
      </c>
      <c r="S2026">
        <f>SUM(S2002,S2004:S2013,S2015:S2024)</f>
        <v/>
      </c>
      <c r="X2026">
        <f>SUM(X2002,X2004:X2013,X2015:X2024)</f>
        <v/>
      </c>
      <c r="AC2026">
        <f>SUM(AC2002,AC2004:AC2013,AC2015:AC2024)</f>
        <v/>
      </c>
      <c r="AH2026">
        <f>SUM(AH2002,AH2004:AH2013,AH2015:AH2024)</f>
        <v/>
      </c>
      <c r="AM2026">
        <f>SUM(AM2002,AM2004:AM2013,AM2015:AM2024)</f>
        <v/>
      </c>
      <c r="AR2026">
        <f>SUM(AR2002,AR2004:AR2013,AR2015:AR2024)</f>
        <v/>
      </c>
      <c r="AV2026">
        <f>SUM(AV2002,AV2004:AV2013,AV2015:AV2024)</f>
        <v/>
      </c>
      <c r="AW2026">
        <f>SUM(AW2002,AW2004:AW2013,AW2015:AW2024)</f>
        <v/>
      </c>
      <c r="BB2026">
        <f>SUM(BB2002,BB2004:BB2013,BB2015:BB2024)</f>
        <v/>
      </c>
    </row>
    <row r="2027">
      <c r="A2027" t="inlineStr">
        <is>
          <t>Sum check</t>
        </is>
      </c>
      <c r="I2027">
        <f>I2025-I2026</f>
        <v/>
      </c>
      <c r="N2027">
        <f>N2025-N2026</f>
        <v/>
      </c>
      <c r="S2027">
        <f>S2025-S2026</f>
        <v/>
      </c>
      <c r="X2027">
        <f>X2025-X2026</f>
        <v/>
      </c>
      <c r="AC2027">
        <f>AC2025-AC2026</f>
        <v/>
      </c>
      <c r="AH2027">
        <f>AH2025-AH2026</f>
        <v/>
      </c>
      <c r="AM2027">
        <f>AM2025-AM2026</f>
        <v/>
      </c>
      <c r="AR2027">
        <f>AR2025-AR2026</f>
        <v/>
      </c>
      <c r="AV2027">
        <f>AV2025-AV2026</f>
        <v/>
      </c>
      <c r="AW2027">
        <f>AW2025-AW2026</f>
        <v/>
      </c>
      <c r="BB2027">
        <f>BB2025-BB2026</f>
        <v/>
      </c>
    </row>
    <row r="2029">
      <c r="A2029" t="inlineStr">
        <is>
          <t>Cash flows from investing activities:</t>
        </is>
      </c>
    </row>
    <row r="2030">
      <c r="A2030" t="inlineStr">
        <is>
          <t>Capital expenditures including aircraft lease deposits</t>
        </is>
      </c>
      <c r="C2030" t="inlineStr">
        <is>
          <t>Million</t>
        </is>
      </c>
      <c r="D2030" t="inlineStr">
        <is>
          <t>QYYY</t>
        </is>
      </c>
      <c r="F2030" t="n">
        <v>-885</v>
      </c>
      <c r="G2030" t="n">
        <v>-1804</v>
      </c>
      <c r="H2030" t="n">
        <v>-2400</v>
      </c>
      <c r="I2030" t="n">
        <v>-3114</v>
      </c>
      <c r="K2030" t="n">
        <v>-1047</v>
      </c>
      <c r="L2030" t="n">
        <v>-2678</v>
      </c>
      <c r="M2030" t="n">
        <v>-4006</v>
      </c>
      <c r="N2030" t="n">
        <v>-5311</v>
      </c>
      <c r="P2030" t="n">
        <v>-1409</v>
      </c>
      <c r="Q2030" t="n">
        <v>-3139</v>
      </c>
      <c r="R2030" t="n">
        <v>-4621</v>
      </c>
      <c r="S2030" t="n">
        <v>-6151</v>
      </c>
      <c r="U2030" t="n">
        <v>-1557</v>
      </c>
      <c r="V2030" t="n">
        <v>-3063</v>
      </c>
      <c r="W2030" t="n">
        <v>-4271</v>
      </c>
      <c r="X2030" t="n">
        <v>-5731</v>
      </c>
      <c r="Z2030" t="n">
        <v>-1714</v>
      </c>
      <c r="AA2030" t="n">
        <v>-3194</v>
      </c>
      <c r="AB2030" t="n">
        <v>-4563</v>
      </c>
      <c r="AC2030" t="n">
        <v>-5971</v>
      </c>
      <c r="AE2030" t="n">
        <v>-779</v>
      </c>
      <c r="AF2030" t="n">
        <v>-1731</v>
      </c>
      <c r="AG2030" t="n">
        <v>-2736</v>
      </c>
      <c r="AH2030" t="n">
        <v>-3745</v>
      </c>
      <c r="AJ2030" t="n">
        <v>-1305</v>
      </c>
      <c r="AK2030" t="n">
        <v>-2323</v>
      </c>
      <c r="AL2030" t="n">
        <v>-3129</v>
      </c>
      <c r="AM2030" t="n">
        <v>-4268</v>
      </c>
      <c r="AO2030" t="n">
        <v>-845</v>
      </c>
      <c r="AP2030" t="n">
        <v>-1233</v>
      </c>
      <c r="AQ2030" t="n">
        <v>-1810</v>
      </c>
      <c r="AR2030" t="n">
        <v>-1958</v>
      </c>
      <c r="AT2030" t="n">
        <v>19</v>
      </c>
      <c r="AU2030" t="n">
        <v>118</v>
      </c>
      <c r="AV2030" t="n">
        <v>-25</v>
      </c>
      <c r="AW2030" t="n">
        <v>-208</v>
      </c>
      <c r="AY2030" t="n">
        <v>-807</v>
      </c>
      <c r="AZ2030" t="n">
        <v>-1405</v>
      </c>
      <c r="BA2030" t="n">
        <v>-1860</v>
      </c>
      <c r="BB2030" t="n">
        <v>-2546</v>
      </c>
      <c r="BD2030" t="n">
        <v>-505</v>
      </c>
      <c r="BE2030" t="n">
        <v>-1244</v>
      </c>
      <c r="BF2030" t="n">
        <v>-1753</v>
      </c>
    </row>
    <row r="2031">
      <c r="A2031" t="inlineStr">
        <is>
          <t>Acquisition of U.S. airways group</t>
        </is>
      </c>
      <c r="C2031" t="inlineStr">
        <is>
          <t>Million</t>
        </is>
      </c>
      <c r="D2031" t="inlineStr">
        <is>
          <t>QYYY</t>
        </is>
      </c>
      <c r="H2031" t="n">
        <v>0</v>
      </c>
      <c r="I2031" t="n">
        <v>206</v>
      </c>
    </row>
    <row r="2032">
      <c r="A2032" t="inlineStr">
        <is>
          <t>Purchases of short-term investments</t>
        </is>
      </c>
      <c r="C2032" t="inlineStr">
        <is>
          <t>Million</t>
        </is>
      </c>
      <c r="D2032" t="inlineStr">
        <is>
          <t>QYYY</t>
        </is>
      </c>
      <c r="H2032" t="n">
        <v>0</v>
      </c>
      <c r="I2032" t="n">
        <v>-3342</v>
      </c>
      <c r="M2032" t="n">
        <v>0</v>
      </c>
      <c r="N2032" t="n">
        <v>-5380</v>
      </c>
      <c r="P2032" t="n">
        <v>-3474</v>
      </c>
      <c r="Q2032" t="n">
        <v>-5093</v>
      </c>
      <c r="R2032" t="n">
        <v>-7717</v>
      </c>
      <c r="S2032" t="n">
        <v>-8126</v>
      </c>
      <c r="U2032" t="n">
        <v>-1715</v>
      </c>
      <c r="V2032" t="n">
        <v>-3605</v>
      </c>
      <c r="W2032" t="n">
        <v>-5078</v>
      </c>
      <c r="X2032" t="n">
        <v>-6241</v>
      </c>
      <c r="Z2032" t="n">
        <v>-1922</v>
      </c>
      <c r="AA2032" t="n">
        <v>-3829</v>
      </c>
      <c r="AB2032" t="n">
        <v>-4093</v>
      </c>
      <c r="AC2032" t="n">
        <v>-4633</v>
      </c>
      <c r="AE2032" t="n">
        <v>-1252</v>
      </c>
      <c r="AF2032" t="n">
        <v>-1184</v>
      </c>
      <c r="AG2032" t="n">
        <v>-2590</v>
      </c>
      <c r="AH2032" t="n">
        <v>-3412</v>
      </c>
      <c r="AJ2032" t="n">
        <v>-570</v>
      </c>
      <c r="AK2032" t="n">
        <v>-2201</v>
      </c>
      <c r="AL2032" t="n">
        <v>-2878</v>
      </c>
      <c r="AM2032" t="n">
        <v>-3184</v>
      </c>
      <c r="AO2032" t="n">
        <v>-820</v>
      </c>
      <c r="AP2032" t="n">
        <v>-7936</v>
      </c>
      <c r="AQ2032" t="n">
        <v>-7086</v>
      </c>
      <c r="AR2032" t="n">
        <v>-5873</v>
      </c>
      <c r="AT2032" t="n">
        <v>-8557</v>
      </c>
      <c r="AU2032" t="n">
        <v>-13840</v>
      </c>
      <c r="AV2032" t="n">
        <v>-15159</v>
      </c>
      <c r="AW2032" t="n">
        <v>-19454</v>
      </c>
      <c r="AY2032" t="n">
        <v>-7035</v>
      </c>
      <c r="AZ2032" t="n">
        <v>-10083</v>
      </c>
      <c r="BA2032" t="n">
        <v>-12113</v>
      </c>
      <c r="BB2032" t="n">
        <v>-11257</v>
      </c>
      <c r="BD2032" t="n">
        <v>-5131</v>
      </c>
      <c r="BE2032" t="n">
        <v>-7587</v>
      </c>
      <c r="BF2032" t="n">
        <v>-8323</v>
      </c>
    </row>
    <row r="2033">
      <c r="A2033" t="inlineStr">
        <is>
          <t>Sale of short-term investments</t>
        </is>
      </c>
      <c r="C2033" t="inlineStr">
        <is>
          <t>Million</t>
        </is>
      </c>
      <c r="D2033" t="inlineStr">
        <is>
          <t>QYYY</t>
        </is>
      </c>
      <c r="H2033" t="n">
        <v>0</v>
      </c>
      <c r="I2033" t="n">
        <v>2161</v>
      </c>
      <c r="M2033" t="n">
        <v>0</v>
      </c>
      <c r="N2033" t="n">
        <v>7179</v>
      </c>
      <c r="P2033" t="n">
        <v>1660</v>
      </c>
      <c r="Q2033" t="n">
        <v>3436</v>
      </c>
      <c r="R2033" t="n">
        <v>6167</v>
      </c>
      <c r="S2033" t="n">
        <v>8517</v>
      </c>
      <c r="U2033" t="n">
        <v>1150</v>
      </c>
      <c r="V2033" t="n">
        <v>2810</v>
      </c>
      <c r="W2033" t="n">
        <v>4587</v>
      </c>
      <c r="X2033" t="n">
        <v>6092</v>
      </c>
      <c r="Z2033" t="n">
        <v>1660</v>
      </c>
      <c r="AA2033" t="n">
        <v>3373</v>
      </c>
      <c r="AB2033" t="n">
        <v>4714</v>
      </c>
      <c r="AC2033" t="n">
        <v>5915</v>
      </c>
      <c r="AE2033" t="n">
        <v>1029</v>
      </c>
      <c r="AF2033" t="n">
        <v>1579</v>
      </c>
      <c r="AG2033" t="n">
        <v>2816</v>
      </c>
      <c r="AH2033" t="n">
        <v>3705</v>
      </c>
      <c r="AJ2033" t="n">
        <v>1051</v>
      </c>
      <c r="AK2033" t="n">
        <v>1611</v>
      </c>
      <c r="AL2033" t="n">
        <v>2524</v>
      </c>
      <c r="AM2033" t="n">
        <v>4144</v>
      </c>
      <c r="AO2033" t="n">
        <v>1237</v>
      </c>
      <c r="AP2033" t="n">
        <v>2131</v>
      </c>
      <c r="AQ2033" t="n">
        <v>2603</v>
      </c>
      <c r="AR2033" t="n">
        <v>2803</v>
      </c>
      <c r="AT2033" t="n">
        <v>1415</v>
      </c>
      <c r="AU2033" t="n">
        <v>2837</v>
      </c>
      <c r="AV2033" t="n">
        <v>7540</v>
      </c>
      <c r="AW2033" t="n">
        <v>13923</v>
      </c>
      <c r="AY2033" t="n">
        <v>7089</v>
      </c>
      <c r="AZ2033" t="n">
        <v>10135</v>
      </c>
      <c r="BA2033" t="n">
        <v>13412</v>
      </c>
      <c r="BB2033" t="n">
        <v>14972</v>
      </c>
      <c r="BD2033" t="n">
        <v>2666</v>
      </c>
      <c r="BE2033" t="n">
        <v>4656</v>
      </c>
      <c r="BF2033" t="n">
        <v>6857</v>
      </c>
    </row>
    <row r="2034">
      <c r="A2034" t="inlineStr">
        <is>
          <t>Net decrease (increase)  in short-term investments</t>
        </is>
      </c>
      <c r="C2034" t="inlineStr">
        <is>
          <t>Million</t>
        </is>
      </c>
      <c r="D2034" t="inlineStr">
        <is>
          <t>QYYY</t>
        </is>
      </c>
      <c r="F2034" t="n">
        <v>-226</v>
      </c>
      <c r="G2034" t="n">
        <v>-2194</v>
      </c>
      <c r="H2034" t="n">
        <v>-2634</v>
      </c>
      <c r="I2034" t="n">
        <v>0</v>
      </c>
      <c r="K2034" t="n">
        <v>-294</v>
      </c>
      <c r="L2034" t="n">
        <v>-138</v>
      </c>
      <c r="M2034" t="n">
        <v>1390</v>
      </c>
      <c r="N2034" t="n">
        <v>0</v>
      </c>
    </row>
    <row r="2035">
      <c r="A2035" t="inlineStr">
        <is>
          <t>Purchase of equity investment</t>
        </is>
      </c>
      <c r="C2035" t="inlineStr">
        <is>
          <t>Million</t>
        </is>
      </c>
      <c r="D2035" t="inlineStr">
        <is>
          <t>QYYY</t>
        </is>
      </c>
      <c r="AA2035" t="n">
        <v>0</v>
      </c>
      <c r="AB2035" t="n">
        <v>-203</v>
      </c>
      <c r="AC2035" t="n">
        <v>-203</v>
      </c>
      <c r="AV2035" t="n">
        <v>0</v>
      </c>
      <c r="AW2035" t="n">
        <v>-28</v>
      </c>
      <c r="AY2035" t="n">
        <v>0</v>
      </c>
      <c r="AZ2035" t="n">
        <v>-200</v>
      </c>
      <c r="BA2035" t="n">
        <v>-205</v>
      </c>
      <c r="BB2035" t="n">
        <v>-321</v>
      </c>
    </row>
    <row r="2036">
      <c r="A2036" t="inlineStr">
        <is>
          <t>Proceeds from vendor</t>
        </is>
      </c>
      <c r="C2036" t="inlineStr">
        <is>
          <t>Million</t>
        </is>
      </c>
      <c r="D2036" t="inlineStr">
        <is>
          <t>QYYY</t>
        </is>
      </c>
      <c r="AL2036" t="n">
        <v>0</v>
      </c>
      <c r="AM2036" t="n">
        <v>250</v>
      </c>
      <c r="AQ2036" t="n">
        <v>0</v>
      </c>
      <c r="AR2036" t="n">
        <v>90</v>
      </c>
    </row>
    <row r="2037">
      <c r="A2037" t="inlineStr">
        <is>
          <t>Net Decrease (increase)  in restricted cash and short-term investments</t>
        </is>
      </c>
      <c r="C2037" t="inlineStr">
        <is>
          <t>Million</t>
        </is>
      </c>
      <c r="D2037" t="inlineStr">
        <is>
          <t>QYYY</t>
        </is>
      </c>
      <c r="F2037" t="n">
        <v>-3</v>
      </c>
      <c r="G2037" t="n">
        <v>-13</v>
      </c>
      <c r="H2037" t="n">
        <v>-85</v>
      </c>
      <c r="I2037" t="n">
        <v>147</v>
      </c>
      <c r="K2037" t="n">
        <v>88</v>
      </c>
      <c r="L2037" t="n">
        <v>153</v>
      </c>
      <c r="M2037" t="n">
        <v>160</v>
      </c>
      <c r="N2037" t="n">
        <v>261</v>
      </c>
      <c r="P2037" t="n">
        <v>17</v>
      </c>
      <c r="Q2037" t="n">
        <v>27</v>
      </c>
      <c r="R2037" t="n">
        <v>64</v>
      </c>
      <c r="S2037" t="n">
        <v>79</v>
      </c>
      <c r="U2037" t="n">
        <v>4</v>
      </c>
      <c r="V2037" t="n">
        <v>55</v>
      </c>
      <c r="W2037" t="n">
        <v>60</v>
      </c>
      <c r="X2037" t="n">
        <v>57</v>
      </c>
      <c r="Z2037" t="n">
        <v>95</v>
      </c>
      <c r="AA2037" t="n">
        <v>84</v>
      </c>
      <c r="AB2037" t="n">
        <v>245</v>
      </c>
      <c r="AC2037" t="n">
        <v>319</v>
      </c>
      <c r="AE2037" t="n">
        <v>24</v>
      </c>
      <c r="AF2037" t="n">
        <v>43</v>
      </c>
      <c r="AG2037" t="n">
        <v>72</v>
      </c>
      <c r="AH2037" t="n">
        <v>72</v>
      </c>
      <c r="AJ2037" t="n">
        <v>-1</v>
      </c>
      <c r="AK2037" t="n">
        <v>-2</v>
      </c>
      <c r="AL2037" t="n">
        <v>-2</v>
      </c>
      <c r="AM2037" t="n">
        <v>-3</v>
      </c>
      <c r="AO2037" t="n">
        <v>0</v>
      </c>
      <c r="AP2037" t="n">
        <v>-386</v>
      </c>
      <c r="AQ2037" t="n">
        <v>-317</v>
      </c>
      <c r="AR2037" t="n">
        <v>-308</v>
      </c>
      <c r="AT2037" t="n">
        <v>-194</v>
      </c>
      <c r="AU2037" t="n">
        <v>-404</v>
      </c>
      <c r="AV2037" t="n">
        <v>-330</v>
      </c>
      <c r="AW2037" t="n">
        <v>-401</v>
      </c>
      <c r="AY2037" t="n">
        <v>36</v>
      </c>
      <c r="AZ2037" t="n">
        <v>-10</v>
      </c>
      <c r="BA2037" t="n">
        <v>41</v>
      </c>
      <c r="BB2037" t="n">
        <v>1</v>
      </c>
      <c r="BD2037" t="n">
        <v>29</v>
      </c>
      <c r="BE2037" t="n">
        <v>33</v>
      </c>
      <c r="BF2037" t="n">
        <v>39</v>
      </c>
    </row>
    <row r="2038">
      <c r="A2038" t="inlineStr">
        <is>
          <t>Net proceeds from slot transaction</t>
        </is>
      </c>
      <c r="C2038" t="inlineStr">
        <is>
          <t>Million</t>
        </is>
      </c>
      <c r="D2038" t="inlineStr">
        <is>
          <t>QYYY</t>
        </is>
      </c>
      <c r="K2038" t="n">
        <v>307</v>
      </c>
      <c r="L2038" t="n">
        <v>307</v>
      </c>
      <c r="M2038" t="n">
        <v>307</v>
      </c>
      <c r="N2038" t="n">
        <v>307</v>
      </c>
    </row>
    <row r="2039">
      <c r="A2039" t="inlineStr">
        <is>
          <t>Proceeds from sale of an investment</t>
        </is>
      </c>
      <c r="C2039" t="inlineStr">
        <is>
          <t>Million</t>
        </is>
      </c>
      <c r="D2039" t="inlineStr">
        <is>
          <t>QYYY</t>
        </is>
      </c>
      <c r="P2039" t="n">
        <v>0</v>
      </c>
      <c r="Q2039" t="n">
        <v>52</v>
      </c>
      <c r="R2039" t="n">
        <v>52</v>
      </c>
      <c r="S2039" t="n">
        <v>52</v>
      </c>
      <c r="AG2039" t="n">
        <v>0</v>
      </c>
      <c r="AH2039" t="n">
        <v>207</v>
      </c>
      <c r="AQ2039" t="n">
        <v>0</v>
      </c>
      <c r="AR2039" t="n">
        <v>41</v>
      </c>
      <c r="AV2039" t="n">
        <v>0</v>
      </c>
      <c r="AW2039" t="n">
        <v>5</v>
      </c>
    </row>
    <row r="2040">
      <c r="A2040" t="inlineStr">
        <is>
          <t>Proceeds from sale-lease-back transactions</t>
        </is>
      </c>
      <c r="C2040" t="inlineStr">
        <is>
          <t>Million</t>
        </is>
      </c>
      <c r="D2040" t="inlineStr">
        <is>
          <t>QYYY</t>
        </is>
      </c>
      <c r="AL2040" t="n">
        <v>0</v>
      </c>
      <c r="AM2040" t="n">
        <v>850</v>
      </c>
      <c r="AO2040" t="n">
        <v>280</v>
      </c>
      <c r="AP2040" t="n">
        <v>376</v>
      </c>
      <c r="AQ2040" t="n">
        <v>433</v>
      </c>
      <c r="AR2040" t="n">
        <v>665</v>
      </c>
      <c r="AT2040" t="n">
        <v>99</v>
      </c>
      <c r="AU2040" t="n">
        <v>163</v>
      </c>
      <c r="AV2040" t="n">
        <v>168</v>
      </c>
      <c r="AW2040" t="n">
        <v>181</v>
      </c>
      <c r="AZ2040" t="n">
        <v>0</v>
      </c>
      <c r="BA2040" t="n">
        <v>46</v>
      </c>
      <c r="BB2040" t="n">
        <v>86</v>
      </c>
      <c r="BE2040" t="n">
        <v>111</v>
      </c>
    </row>
    <row r="2041">
      <c r="A2041" t="inlineStr">
        <is>
          <t>Proceeds from sale of property and equipment</t>
        </is>
      </c>
      <c r="C2041" t="inlineStr">
        <is>
          <t>Million</t>
        </is>
      </c>
      <c r="D2041" t="inlineStr">
        <is>
          <t>QYYY</t>
        </is>
      </c>
      <c r="F2041" t="n">
        <v>26</v>
      </c>
      <c r="G2041" t="n">
        <v>26</v>
      </c>
      <c r="H2041" t="n">
        <v>27</v>
      </c>
      <c r="I2041" t="n">
        <v>128</v>
      </c>
      <c r="K2041" t="n">
        <v>3</v>
      </c>
      <c r="L2041" t="n">
        <v>9</v>
      </c>
      <c r="M2041" t="n">
        <v>24</v>
      </c>
      <c r="N2041" t="n">
        <v>33</v>
      </c>
      <c r="P2041" t="n">
        <v>4</v>
      </c>
      <c r="Q2041" t="n">
        <v>22</v>
      </c>
      <c r="R2041" t="n">
        <v>23</v>
      </c>
      <c r="S2041" t="n">
        <v>35</v>
      </c>
      <c r="U2041" t="n">
        <v>4</v>
      </c>
      <c r="V2041" t="n">
        <v>30</v>
      </c>
      <c r="W2041" t="n">
        <v>58</v>
      </c>
      <c r="X2041" t="n">
        <v>123</v>
      </c>
      <c r="AM2041" t="n">
        <v>54</v>
      </c>
      <c r="AO2041" t="n">
        <v>35</v>
      </c>
      <c r="AP2041" t="n">
        <v>148</v>
      </c>
      <c r="AQ2041" t="n">
        <v>251</v>
      </c>
      <c r="AR2041" t="n">
        <v>351</v>
      </c>
      <c r="AT2041" t="n">
        <v>108</v>
      </c>
      <c r="AU2041" t="n">
        <v>161</v>
      </c>
      <c r="AV2041" t="n">
        <v>181</v>
      </c>
      <c r="AW2041" t="n">
        <v>193</v>
      </c>
      <c r="AY2041" t="n">
        <v>8</v>
      </c>
      <c r="AZ2041" t="n">
        <v>19</v>
      </c>
      <c r="BA2041" t="n">
        <v>37</v>
      </c>
      <c r="BB2041" t="n">
        <v>61</v>
      </c>
      <c r="BE2041" t="n">
        <v>72</v>
      </c>
    </row>
    <row r="2042">
      <c r="A2042" t="inlineStr">
        <is>
          <t>Other investing activities</t>
        </is>
      </c>
      <c r="C2042" t="inlineStr">
        <is>
          <t>Million</t>
        </is>
      </c>
      <c r="D2042" t="inlineStr">
        <is>
          <t>QYYY</t>
        </is>
      </c>
      <c r="U2042" t="n">
        <v>0</v>
      </c>
      <c r="V2042" t="n">
        <v>2</v>
      </c>
      <c r="W2042" t="n">
        <v>2</v>
      </c>
      <c r="X2042" t="n">
        <v>2</v>
      </c>
      <c r="AF2042" t="n">
        <v>0</v>
      </c>
      <c r="AG2042" t="n">
        <v>-5</v>
      </c>
      <c r="AH2042" t="n">
        <v>-7</v>
      </c>
      <c r="AJ2042" t="n">
        <v>-14</v>
      </c>
      <c r="AK2042" t="n">
        <v>-35</v>
      </c>
      <c r="AL2042" t="n">
        <v>-68</v>
      </c>
      <c r="AM2042" t="n">
        <v>-86</v>
      </c>
      <c r="AO2042" t="n">
        <v>-49</v>
      </c>
      <c r="AP2042" t="n">
        <v>-61</v>
      </c>
      <c r="AQ2042" t="n">
        <v>-112</v>
      </c>
      <c r="AR2042" t="n">
        <v>-153</v>
      </c>
      <c r="AT2042" t="n">
        <v>-42</v>
      </c>
      <c r="AU2042" t="n">
        <v>-71</v>
      </c>
      <c r="AV2042" t="n">
        <v>-96</v>
      </c>
      <c r="AW2042" t="n">
        <v>10</v>
      </c>
      <c r="BD2042" t="n">
        <v>145</v>
      </c>
      <c r="BE2042" t="n">
        <v>214</v>
      </c>
      <c r="BF2042" t="n">
        <v>300</v>
      </c>
    </row>
    <row r="2043">
      <c r="A2043" t="inlineStr">
        <is>
          <t>Proceeds from sale of property and equipment and sale-leaseback transactions</t>
        </is>
      </c>
      <c r="C2043" t="inlineStr">
        <is>
          <t>Million</t>
        </is>
      </c>
      <c r="D2043" t="inlineStr">
        <is>
          <t>QYYY</t>
        </is>
      </c>
      <c r="Z2043" t="n">
        <v>32</v>
      </c>
      <c r="AA2043" t="n">
        <v>313</v>
      </c>
      <c r="AB2043" t="n">
        <v>831</v>
      </c>
      <c r="AC2043" t="n">
        <v>947</v>
      </c>
      <c r="AE2043" t="n">
        <v>22</v>
      </c>
      <c r="AF2043" t="n">
        <v>258</v>
      </c>
      <c r="AG2043" t="n">
        <v>860</v>
      </c>
      <c r="AH2043" t="n">
        <v>1207</v>
      </c>
      <c r="AJ2043" t="n">
        <v>359</v>
      </c>
      <c r="AK2043" t="n">
        <v>537</v>
      </c>
      <c r="AL2043" t="n">
        <v>671</v>
      </c>
      <c r="BF2043" t="n">
        <v>219</v>
      </c>
    </row>
    <row r="2044">
      <c r="A2044" t="inlineStr">
        <is>
          <t>Airport construction projects, net of reimbursements</t>
        </is>
      </c>
      <c r="C2044" t="inlineStr">
        <is>
          <t>Million</t>
        </is>
      </c>
      <c r="D2044" t="inlineStr">
        <is>
          <t>QYYY</t>
        </is>
      </c>
      <c r="AV2044" t="n">
        <v>0</v>
      </c>
      <c r="AW2044" t="n">
        <v>-204</v>
      </c>
      <c r="AY2044" t="n">
        <v>-62</v>
      </c>
      <c r="AZ2044" t="n">
        <v>-156</v>
      </c>
      <c r="BA2044" t="n">
        <v>-274</v>
      </c>
      <c r="BB2044" t="n">
        <v>-360</v>
      </c>
    </row>
    <row r="2045">
      <c r="A2045" t="inlineStr">
        <is>
          <t>Net cash provided by (used in) investing activities</t>
        </is>
      </c>
      <c r="C2045" t="inlineStr">
        <is>
          <t>Million</t>
        </is>
      </c>
      <c r="D2045" t="inlineStr">
        <is>
          <t>QYYY</t>
        </is>
      </c>
      <c r="F2045" t="n">
        <v>-1088</v>
      </c>
      <c r="G2045" t="n">
        <v>-3985</v>
      </c>
      <c r="H2045" t="n">
        <v>-5092</v>
      </c>
      <c r="I2045" t="n">
        <v>-3814</v>
      </c>
      <c r="K2045" t="n">
        <v>-943</v>
      </c>
      <c r="L2045" t="n">
        <v>-2347</v>
      </c>
      <c r="M2045" t="n">
        <v>-2125</v>
      </c>
      <c r="N2045" t="n">
        <v>-2911</v>
      </c>
      <c r="P2045" t="n">
        <v>-3202</v>
      </c>
      <c r="Q2045" t="n">
        <v>-4695</v>
      </c>
      <c r="R2045" t="n">
        <v>-6032</v>
      </c>
      <c r="S2045" t="n">
        <v>-5594</v>
      </c>
      <c r="U2045" t="n">
        <v>-2114</v>
      </c>
      <c r="V2045" t="n">
        <v>-3771</v>
      </c>
      <c r="W2045" t="n">
        <v>-4642</v>
      </c>
      <c r="X2045" t="n">
        <v>-5698</v>
      </c>
      <c r="Z2045" t="n">
        <v>-1849</v>
      </c>
      <c r="AA2045" t="n">
        <v>-3253</v>
      </c>
      <c r="AB2045" t="n">
        <v>-3069</v>
      </c>
      <c r="AC2045" t="n">
        <v>-3626</v>
      </c>
      <c r="AE2045" t="n">
        <v>-956</v>
      </c>
      <c r="AF2045" t="n">
        <v>-1035</v>
      </c>
      <c r="AG2045" t="n">
        <v>-1583</v>
      </c>
      <c r="AH2045" t="n">
        <v>-1973</v>
      </c>
      <c r="AJ2045" t="n">
        <v>-480</v>
      </c>
      <c r="AK2045" t="n">
        <v>-2413</v>
      </c>
      <c r="AL2045" t="n">
        <v>-2882</v>
      </c>
      <c r="AM2045" t="n">
        <v>-2243</v>
      </c>
      <c r="AO2045" t="n">
        <v>-162</v>
      </c>
      <c r="AP2045" t="n">
        <v>-6961</v>
      </c>
      <c r="AQ2045" t="n">
        <v>-6038</v>
      </c>
      <c r="AR2045" t="n">
        <v>-4342</v>
      </c>
      <c r="AT2045" t="n">
        <v>-7152</v>
      </c>
      <c r="AU2045" t="n">
        <v>-11036</v>
      </c>
      <c r="AV2045" t="n">
        <v>-7721</v>
      </c>
      <c r="AW2045" t="n">
        <v>-5983</v>
      </c>
      <c r="AY2045" t="n">
        <v>-771</v>
      </c>
      <c r="AZ2045" t="n">
        <v>-1700</v>
      </c>
      <c r="BA2045" t="n">
        <v>-916</v>
      </c>
      <c r="BB2045" t="n">
        <v>636</v>
      </c>
      <c r="BD2045" t="n">
        <v>-2796</v>
      </c>
      <c r="BE2045" t="n">
        <v>-3745</v>
      </c>
      <c r="BF2045" t="n">
        <v>-2661</v>
      </c>
    </row>
    <row r="2046">
      <c r="A2046" t="inlineStr">
        <is>
          <t>Net cash provided by (used in) investing activities-c</t>
        </is>
      </c>
      <c r="F2046">
        <f>SUM(F2030:F2044)</f>
        <v/>
      </c>
      <c r="G2046">
        <f>SUM(G2030:G2044)</f>
        <v/>
      </c>
      <c r="H2046">
        <f>SUM(H2030:H2044)</f>
        <v/>
      </c>
      <c r="I2046">
        <f>SUM(I2030:I2044)</f>
        <v/>
      </c>
      <c r="K2046">
        <f>SUM(K2030:K2044)</f>
        <v/>
      </c>
      <c r="L2046">
        <f>SUM(L2030:L2044)</f>
        <v/>
      </c>
      <c r="M2046">
        <f>SUM(M2030:M2044)</f>
        <v/>
      </c>
      <c r="N2046">
        <f>SUM(N2030:N2044)</f>
        <v/>
      </c>
      <c r="P2046">
        <f>SUM(P2030:P2044)</f>
        <v/>
      </c>
      <c r="Q2046">
        <f>SUM(Q2030:Q2044)</f>
        <v/>
      </c>
      <c r="R2046">
        <f>SUM(R2030:R2044)</f>
        <v/>
      </c>
      <c r="S2046">
        <f>SUM(S2030:S2044)</f>
        <v/>
      </c>
      <c r="U2046">
        <f>SUM(U2030:U2044)</f>
        <v/>
      </c>
      <c r="V2046">
        <f>SUM(V2030:V2044)</f>
        <v/>
      </c>
      <c r="W2046">
        <f>SUM(W2030:W2044)</f>
        <v/>
      </c>
      <c r="X2046">
        <f>SUM(X2030:X2044)</f>
        <v/>
      </c>
      <c r="Z2046">
        <f>SUM(Z2030:Z2044)</f>
        <v/>
      </c>
      <c r="AA2046">
        <f>SUM(AA2030:AA2044)</f>
        <v/>
      </c>
      <c r="AB2046">
        <f>SUM(AB2030:AB2044)</f>
        <v/>
      </c>
      <c r="AC2046">
        <f>SUM(AC2030:AC2044)</f>
        <v/>
      </c>
      <c r="AE2046">
        <f>SUM(AE2030:AE2044)</f>
        <v/>
      </c>
      <c r="AF2046">
        <f>SUM(AF2030:AF2044)</f>
        <v/>
      </c>
      <c r="AG2046">
        <f>SUM(AG2030:AG2044)</f>
        <v/>
      </c>
      <c r="AH2046">
        <f>SUM(AH2030:AH2044)</f>
        <v/>
      </c>
      <c r="AJ2046">
        <f>SUM(AJ2030:AJ2044)</f>
        <v/>
      </c>
      <c r="AK2046">
        <f>SUM(AK2030:AK2044)</f>
        <v/>
      </c>
      <c r="AL2046">
        <f>SUM(AL2030:AL2044)</f>
        <v/>
      </c>
      <c r="AM2046">
        <f>SUM(AM2030:AM2044)</f>
        <v/>
      </c>
      <c r="AO2046">
        <f>SUM(AO2030:AO2044)</f>
        <v/>
      </c>
      <c r="AP2046">
        <f>SUM(AP2030:AP2044)</f>
        <v/>
      </c>
      <c r="AQ2046">
        <f>SUM(AQ2030:AQ2044)</f>
        <v/>
      </c>
      <c r="AR2046">
        <f>SUM(AR2030:AR2044)</f>
        <v/>
      </c>
      <c r="AT2046">
        <f>SUM(AT2030:AT2044)</f>
        <v/>
      </c>
      <c r="AU2046">
        <f>SUM(AU2030:AU2044)</f>
        <v/>
      </c>
      <c r="AV2046">
        <f>SUM(AV2030:AV2044)</f>
        <v/>
      </c>
      <c r="AW2046">
        <f>SUM(AW2030:AW2044)</f>
        <v/>
      </c>
      <c r="AY2046">
        <f>SUM(AY2030:AY2044)</f>
        <v/>
      </c>
      <c r="AZ2046">
        <f>SUM(AZ2030:AZ2044)</f>
        <v/>
      </c>
      <c r="BA2046">
        <f>SUM(BA2030:BA2044)</f>
        <v/>
      </c>
      <c r="BB2046">
        <f>SUM(BB2030:BB2044)</f>
        <v/>
      </c>
      <c r="BD2046">
        <f>SUM(BD2030:BD2044)</f>
        <v/>
      </c>
      <c r="BE2046">
        <f>SUM(BE2030:BE2044)</f>
        <v/>
      </c>
      <c r="BF2046">
        <f>SUM(BF2030:BF2044)</f>
        <v/>
      </c>
    </row>
    <row r="2047">
      <c r="A2047" t="inlineStr">
        <is>
          <t>Sum check</t>
        </is>
      </c>
      <c r="F2047">
        <f>F2045-F2046</f>
        <v/>
      </c>
      <c r="G2047">
        <f>G2045-G2046</f>
        <v/>
      </c>
      <c r="H2047">
        <f>H2045-H2046</f>
        <v/>
      </c>
      <c r="I2047">
        <f>I2045-I2046</f>
        <v/>
      </c>
      <c r="K2047">
        <f>K2045-K2046</f>
        <v/>
      </c>
      <c r="L2047">
        <f>L2045-L2046</f>
        <v/>
      </c>
      <c r="M2047">
        <f>M2045-M2046</f>
        <v/>
      </c>
      <c r="N2047">
        <f>N2045-N2046</f>
        <v/>
      </c>
      <c r="P2047">
        <f>P2045-P2046</f>
        <v/>
      </c>
      <c r="Q2047">
        <f>Q2045-Q2046</f>
        <v/>
      </c>
      <c r="R2047">
        <f>R2045-R2046</f>
        <v/>
      </c>
      <c r="S2047">
        <f>S2045-S2046</f>
        <v/>
      </c>
      <c r="U2047">
        <f>U2045-U2046</f>
        <v/>
      </c>
      <c r="V2047">
        <f>V2045-V2046</f>
        <v/>
      </c>
      <c r="W2047">
        <f>W2045-W2046</f>
        <v/>
      </c>
      <c r="X2047">
        <f>X2045-X2046</f>
        <v/>
      </c>
      <c r="Z2047">
        <f>Z2045-Z2046</f>
        <v/>
      </c>
      <c r="AA2047">
        <f>AA2045-AA2046</f>
        <v/>
      </c>
      <c r="AB2047">
        <f>AB2045-AB2046</f>
        <v/>
      </c>
      <c r="AC2047">
        <f>AC2045-AC2046</f>
        <v/>
      </c>
      <c r="AE2047">
        <f>AE2045-AE2046</f>
        <v/>
      </c>
      <c r="AF2047">
        <f>AF2045-AF2046</f>
        <v/>
      </c>
      <c r="AG2047">
        <f>AG2045-AG2046</f>
        <v/>
      </c>
      <c r="AH2047">
        <f>AH2045-AH2046</f>
        <v/>
      </c>
      <c r="AJ2047">
        <f>AJ2045-AJ2046</f>
        <v/>
      </c>
      <c r="AK2047">
        <f>AK2045-AK2046</f>
        <v/>
      </c>
      <c r="AL2047">
        <f>AL2045-AL2046</f>
        <v/>
      </c>
      <c r="AM2047">
        <f>AM2045-AM2046</f>
        <v/>
      </c>
      <c r="AO2047">
        <f>AO2045-AO2046</f>
        <v/>
      </c>
      <c r="AP2047">
        <f>AP2045-AP2046</f>
        <v/>
      </c>
      <c r="AQ2047">
        <f>AQ2045-AQ2046</f>
        <v/>
      </c>
      <c r="AR2047">
        <f>AR2045-AR2046</f>
        <v/>
      </c>
      <c r="AT2047">
        <f>AT2045-AT2046</f>
        <v/>
      </c>
      <c r="AU2047">
        <f>AU2045-AU2046</f>
        <v/>
      </c>
      <c r="AV2047">
        <f>AV2045-AV2046</f>
        <v/>
      </c>
      <c r="AW2047">
        <f>AW2045-AW2046</f>
        <v/>
      </c>
      <c r="AY2047">
        <f>AY2045-AY2046</f>
        <v/>
      </c>
      <c r="AZ2047">
        <f>AZ2045-AZ2046</f>
        <v/>
      </c>
      <c r="BA2047">
        <f>BA2045-BA2046</f>
        <v/>
      </c>
      <c r="BB2047">
        <f>BB2045-BB2046</f>
        <v/>
      </c>
      <c r="BD2047">
        <f>BD2045-BD2046</f>
        <v/>
      </c>
      <c r="BE2047">
        <f>BE2045-BE2046</f>
        <v/>
      </c>
      <c r="BF2047">
        <f>BF2045-BF2046</f>
        <v/>
      </c>
    </row>
    <row r="2049">
      <c r="A2049" t="inlineStr">
        <is>
          <t>Cash Flow from financing activities:</t>
        </is>
      </c>
    </row>
    <row r="2050">
      <c r="A2050" t="inlineStr">
        <is>
          <t>Payments on long-term debt and finance leases</t>
        </is>
      </c>
      <c r="C2050" t="inlineStr">
        <is>
          <t>Million</t>
        </is>
      </c>
      <c r="D2050" t="inlineStr">
        <is>
          <t>QYYY</t>
        </is>
      </c>
      <c r="F2050" t="n">
        <v>-394</v>
      </c>
      <c r="G2050" t="n">
        <v>-551</v>
      </c>
      <c r="H2050" t="n">
        <v>-2052</v>
      </c>
      <c r="I2050" t="n">
        <v>-2926</v>
      </c>
      <c r="K2050" t="n">
        <v>-501</v>
      </c>
      <c r="L2050" t="n">
        <v>-1145</v>
      </c>
      <c r="M2050" t="n">
        <v>-2780</v>
      </c>
      <c r="N2050" t="n">
        <v>-3132</v>
      </c>
      <c r="P2050" t="n">
        <v>-746</v>
      </c>
      <c r="Q2050" t="n">
        <v>-1107</v>
      </c>
      <c r="R2050" t="n">
        <v>-1821</v>
      </c>
      <c r="S2050" t="n">
        <v>-2153</v>
      </c>
      <c r="U2050" t="n">
        <v>-310</v>
      </c>
      <c r="V2050" t="n">
        <v>-2163</v>
      </c>
      <c r="W2050" t="n">
        <v>-2534</v>
      </c>
      <c r="X2050" t="n">
        <v>-3827</v>
      </c>
      <c r="Z2050" t="n">
        <v>-686</v>
      </c>
      <c r="AA2050" t="n">
        <v>-1101</v>
      </c>
      <c r="AB2050" t="n">
        <v>-1813</v>
      </c>
      <c r="AC2050" t="n">
        <v>-2332</v>
      </c>
      <c r="AE2050" t="n">
        <v>-569</v>
      </c>
      <c r="AF2050" t="n">
        <v>-1885</v>
      </c>
      <c r="AG2050" t="n">
        <v>-2442</v>
      </c>
      <c r="AH2050" t="n">
        <v>-2941</v>
      </c>
      <c r="AJ2050" t="n">
        <v>-849</v>
      </c>
      <c r="AK2050" t="n">
        <v>-1781</v>
      </c>
      <c r="AL2050" t="n">
        <v>-2835</v>
      </c>
      <c r="AM2050" t="n">
        <v>-4190</v>
      </c>
      <c r="AO2050" t="n">
        <v>-926</v>
      </c>
      <c r="AP2050" t="n">
        <v>-2477</v>
      </c>
      <c r="AQ2050" t="n">
        <v>-3018</v>
      </c>
      <c r="AR2050" t="n">
        <v>-3535</v>
      </c>
      <c r="AT2050" t="n">
        <v>-4054</v>
      </c>
      <c r="AU2050" t="n">
        <v>-5040</v>
      </c>
      <c r="AV2050" t="n">
        <v>-6639</v>
      </c>
      <c r="AW2050" t="n">
        <v>-7343</v>
      </c>
      <c r="AY2050" t="n">
        <v>-661</v>
      </c>
      <c r="AZ2050" t="n">
        <v>-1659</v>
      </c>
      <c r="BA2050" t="n">
        <v>-2038</v>
      </c>
      <c r="BB2050" t="n">
        <v>-3752</v>
      </c>
      <c r="BD2050" t="n">
        <v>-2326</v>
      </c>
      <c r="BE2050" t="n">
        <v>-3246</v>
      </c>
      <c r="BF2050" t="n">
        <v>-4624</v>
      </c>
    </row>
    <row r="2051">
      <c r="A2051" t="inlineStr">
        <is>
          <t>Proceeds from issuance of long-term debt</t>
        </is>
      </c>
      <c r="C2051" t="inlineStr">
        <is>
          <t>Million</t>
        </is>
      </c>
      <c r="D2051" t="inlineStr">
        <is>
          <t>QYYY</t>
        </is>
      </c>
      <c r="F2051" t="n">
        <v>161</v>
      </c>
      <c r="G2051" t="n">
        <v>1684</v>
      </c>
      <c r="H2051" t="n">
        <v>4082</v>
      </c>
      <c r="I2051" t="n">
        <v>5134</v>
      </c>
      <c r="K2051" t="n">
        <v>224</v>
      </c>
      <c r="L2051" t="n">
        <v>534</v>
      </c>
      <c r="M2051" t="n">
        <v>2407</v>
      </c>
      <c r="N2051" t="n">
        <v>3302</v>
      </c>
      <c r="P2051" t="n">
        <v>1766</v>
      </c>
      <c r="Q2051" t="n">
        <v>1996</v>
      </c>
      <c r="R2051" t="n">
        <v>4463</v>
      </c>
      <c r="S2051" t="n">
        <v>5009</v>
      </c>
      <c r="U2051" t="n">
        <v>1500</v>
      </c>
      <c r="V2051" t="n">
        <v>4522</v>
      </c>
      <c r="W2051" t="n">
        <v>5392</v>
      </c>
      <c r="X2051" t="n">
        <v>7701</v>
      </c>
      <c r="Z2051" t="n">
        <v>899</v>
      </c>
      <c r="AA2051" t="n">
        <v>1625</v>
      </c>
      <c r="AB2051" t="n">
        <v>2160</v>
      </c>
      <c r="AC2051" t="n">
        <v>3058</v>
      </c>
      <c r="AE2051" t="n">
        <v>236</v>
      </c>
      <c r="AF2051" t="n">
        <v>892</v>
      </c>
      <c r="AG2051" t="n">
        <v>2149</v>
      </c>
      <c r="AH2051" t="n">
        <v>2354</v>
      </c>
      <c r="AJ2051" t="n">
        <v>400</v>
      </c>
      <c r="AK2051" t="n">
        <v>2589</v>
      </c>
      <c r="AL2051" t="n">
        <v>3550</v>
      </c>
      <c r="AM2051" t="n">
        <v>3960</v>
      </c>
      <c r="AO2051" t="n">
        <v>1698</v>
      </c>
      <c r="AP2051" t="n">
        <v>9464</v>
      </c>
      <c r="AQ2051" t="n">
        <v>11564</v>
      </c>
      <c r="AR2051" t="n">
        <v>11780</v>
      </c>
      <c r="AT2051" t="n">
        <v>10861</v>
      </c>
      <c r="AU2051" t="n">
        <v>12096</v>
      </c>
      <c r="AV2051" t="n">
        <v>12096</v>
      </c>
      <c r="AW2051" t="n">
        <v>12190</v>
      </c>
      <c r="AY2051" t="n">
        <v>367</v>
      </c>
      <c r="AZ2051" t="n">
        <v>574</v>
      </c>
      <c r="BA2051" t="n">
        <v>699</v>
      </c>
      <c r="BB2051" t="n">
        <v>1069</v>
      </c>
      <c r="BD2051" t="n">
        <v>1824</v>
      </c>
      <c r="BE2051" t="n">
        <v>2143</v>
      </c>
      <c r="BF2051" t="n">
        <v>2324</v>
      </c>
    </row>
    <row r="2052">
      <c r="A2052" t="inlineStr">
        <is>
          <t>Proceeds from issuance of equity</t>
        </is>
      </c>
      <c r="C2052" t="inlineStr">
        <is>
          <t>Million</t>
        </is>
      </c>
      <c r="D2052" t="inlineStr">
        <is>
          <t>QYYY</t>
        </is>
      </c>
      <c r="AO2052" t="n">
        <v>0</v>
      </c>
      <c r="AP2052" t="n">
        <v>1527</v>
      </c>
      <c r="AQ2052" t="n">
        <v>1527</v>
      </c>
      <c r="AR2052" t="n">
        <v>2970</v>
      </c>
      <c r="AT2052" t="n">
        <v>316</v>
      </c>
      <c r="AU2052" t="n">
        <v>460</v>
      </c>
      <c r="AV2052" t="n">
        <v>460</v>
      </c>
      <c r="AW2052" t="n">
        <v>460</v>
      </c>
    </row>
    <row r="2053">
      <c r="A2053" t="inlineStr">
        <is>
          <t>Exercise of stock options</t>
        </is>
      </c>
      <c r="C2053" t="inlineStr">
        <is>
          <t>Million</t>
        </is>
      </c>
      <c r="D2053" t="inlineStr">
        <is>
          <t>QYYY</t>
        </is>
      </c>
      <c r="K2053" t="n">
        <v>9</v>
      </c>
      <c r="L2053" t="n">
        <v>9</v>
      </c>
      <c r="M2053" t="n">
        <v>9</v>
      </c>
      <c r="N2053" t="n">
        <v>10</v>
      </c>
    </row>
    <row r="2054">
      <c r="A2054" t="inlineStr">
        <is>
          <t>Dividend payment</t>
        </is>
      </c>
      <c r="C2054" t="inlineStr">
        <is>
          <t>Million</t>
        </is>
      </c>
      <c r="D2054" t="inlineStr">
        <is>
          <t>QYYY</t>
        </is>
      </c>
      <c r="L2054" t="n">
        <v>0</v>
      </c>
      <c r="M2054" t="n">
        <v>-72</v>
      </c>
      <c r="N2054" t="n">
        <v>-144</v>
      </c>
      <c r="P2054" t="n">
        <v>-70</v>
      </c>
      <c r="Q2054" t="n">
        <v>-140</v>
      </c>
      <c r="R2054" t="n">
        <v>-206</v>
      </c>
      <c r="S2054" t="n">
        <v>-278</v>
      </c>
      <c r="U2054" t="n">
        <v>-61</v>
      </c>
      <c r="V2054" t="n">
        <v>-119</v>
      </c>
      <c r="W2054" t="n">
        <v>-172</v>
      </c>
      <c r="X2054" t="n">
        <v>-224</v>
      </c>
      <c r="Z2054" t="n">
        <v>-51</v>
      </c>
      <c r="AA2054" t="n">
        <v>-102</v>
      </c>
      <c r="AB2054" t="n">
        <v>-150</v>
      </c>
      <c r="AC2054" t="n">
        <v>-198</v>
      </c>
      <c r="AE2054" t="n">
        <v>-48</v>
      </c>
      <c r="AF2054" t="n">
        <v>-94</v>
      </c>
      <c r="AG2054" t="n">
        <v>-140</v>
      </c>
      <c r="AH2054" t="n">
        <v>-186</v>
      </c>
      <c r="AJ2054" t="n">
        <v>-46</v>
      </c>
      <c r="AK2054" t="n">
        <v>-90</v>
      </c>
      <c r="AL2054" t="n">
        <v>-135</v>
      </c>
      <c r="AM2054" t="n">
        <v>-178</v>
      </c>
      <c r="AO2054" t="n">
        <v>-43</v>
      </c>
      <c r="AP2054" t="n">
        <v>-43</v>
      </c>
      <c r="AQ2054" t="n">
        <v>-43</v>
      </c>
      <c r="AR2054" t="n">
        <v>-43</v>
      </c>
    </row>
    <row r="2055">
      <c r="A2055" t="inlineStr">
        <is>
          <t>Premium paid for debt extinguishment</t>
        </is>
      </c>
      <c r="C2055" t="inlineStr">
        <is>
          <t>Million</t>
        </is>
      </c>
      <c r="D2055" t="inlineStr">
        <is>
          <t>QYYY</t>
        </is>
      </c>
      <c r="L2055" t="n">
        <v>0</v>
      </c>
      <c r="M2055" t="n">
        <v>-39</v>
      </c>
      <c r="N2055" t="n">
        <v>0</v>
      </c>
    </row>
    <row r="2056">
      <c r="A2056" t="inlineStr">
        <is>
          <t>Deferred financing costs</t>
        </is>
      </c>
      <c r="C2056" t="inlineStr">
        <is>
          <t>Million</t>
        </is>
      </c>
      <c r="D2056" t="inlineStr">
        <is>
          <t>QYYY</t>
        </is>
      </c>
      <c r="I2056" t="n">
        <v>-120</v>
      </c>
      <c r="K2056" t="n">
        <v>-7</v>
      </c>
      <c r="L2056" t="n">
        <v>-7</v>
      </c>
      <c r="M2056" t="n">
        <v>-29</v>
      </c>
      <c r="N2056" t="n">
        <v>-106</v>
      </c>
      <c r="P2056" t="n">
        <v>-25</v>
      </c>
      <c r="Q2056" t="n">
        <v>-40</v>
      </c>
      <c r="R2056" t="n">
        <v>-69</v>
      </c>
      <c r="S2056" t="n">
        <v>-87</v>
      </c>
      <c r="U2056" t="n">
        <v>-20</v>
      </c>
      <c r="V2056" t="n">
        <v>-87</v>
      </c>
      <c r="W2056" t="n">
        <v>-39</v>
      </c>
      <c r="X2056" t="n">
        <v>-77</v>
      </c>
      <c r="Z2056" t="n">
        <v>-31</v>
      </c>
      <c r="AA2056" t="n">
        <v>-39</v>
      </c>
      <c r="AB2056" t="n">
        <v>-66</v>
      </c>
      <c r="AC2056" t="n">
        <v>-85</v>
      </c>
      <c r="AE2056" t="n">
        <v>-1</v>
      </c>
      <c r="AF2056" t="n">
        <v>-28</v>
      </c>
      <c r="AG2056" t="n">
        <v>-48</v>
      </c>
      <c r="AH2056" t="n">
        <v>-59</v>
      </c>
      <c r="AJ2056" t="n">
        <v>-6</v>
      </c>
      <c r="AK2056" t="n">
        <v>-22</v>
      </c>
      <c r="AL2056" t="n">
        <v>-50</v>
      </c>
      <c r="AM2056" t="n">
        <v>-61</v>
      </c>
      <c r="AO2056" t="n">
        <v>-31</v>
      </c>
      <c r="AP2056" t="n">
        <v>-84</v>
      </c>
      <c r="AQ2056" t="n">
        <v>-132</v>
      </c>
      <c r="AR2056" t="n">
        <v>-93</v>
      </c>
      <c r="AT2056" t="n">
        <v>-162</v>
      </c>
      <c r="AU2056" t="n">
        <v>-166</v>
      </c>
      <c r="AV2056" t="n">
        <v>-176</v>
      </c>
      <c r="AW2056" t="n">
        <v>-209</v>
      </c>
      <c r="AZ2056" t="n">
        <v>0</v>
      </c>
      <c r="BA2056" t="n">
        <v>-2</v>
      </c>
      <c r="BB2056" t="n">
        <v>-4</v>
      </c>
    </row>
    <row r="2057">
      <c r="A2057" t="inlineStr">
        <is>
          <t>Sale-lease-back transactions</t>
        </is>
      </c>
      <c r="C2057" t="inlineStr">
        <is>
          <t>Million</t>
        </is>
      </c>
      <c r="D2057" t="inlineStr">
        <is>
          <t>QYYY</t>
        </is>
      </c>
      <c r="F2057" t="n">
        <v>764</v>
      </c>
      <c r="G2057" t="n">
        <v>1132</v>
      </c>
      <c r="H2057" t="n">
        <v>1496</v>
      </c>
      <c r="I2057" t="n">
        <v>1700</v>
      </c>
      <c r="K2057" t="n">
        <v>165</v>
      </c>
      <c r="L2057" t="n">
        <v>411</v>
      </c>
      <c r="M2057" t="n">
        <v>531</v>
      </c>
      <c r="N2057" t="n">
        <v>811</v>
      </c>
      <c r="Q2057" t="n">
        <v>0</v>
      </c>
      <c r="R2057" t="n">
        <v>43</v>
      </c>
      <c r="S2057" t="n">
        <v>43</v>
      </c>
      <c r="W2057" t="n">
        <v>0</v>
      </c>
      <c r="X2057" t="n">
        <v>5</v>
      </c>
    </row>
    <row r="2058">
      <c r="A2058" t="inlineStr">
        <is>
          <t>Treasury stock repurchases</t>
        </is>
      </c>
      <c r="C2058" t="inlineStr">
        <is>
          <t>Million</t>
        </is>
      </c>
      <c r="D2058" t="inlineStr">
        <is>
          <t>QYYY</t>
        </is>
      </c>
      <c r="K2058" t="n">
        <v>-84</v>
      </c>
      <c r="L2058" t="n">
        <v>-28</v>
      </c>
      <c r="M2058" t="n">
        <v>-155</v>
      </c>
      <c r="N2058" t="n">
        <v>-1062</v>
      </c>
      <c r="P2058" t="n">
        <v>-181</v>
      </c>
      <c r="Q2058" t="n">
        <v>-931</v>
      </c>
      <c r="R2058" t="n">
        <v>-2411</v>
      </c>
      <c r="S2058" t="n">
        <v>-3846</v>
      </c>
      <c r="U2058" t="n">
        <v>-1525</v>
      </c>
      <c r="V2058" t="n">
        <v>-3236</v>
      </c>
      <c r="W2058" t="n">
        <v>-3931</v>
      </c>
      <c r="X2058" t="n">
        <v>-4500</v>
      </c>
      <c r="Z2058" t="n">
        <v>-484</v>
      </c>
      <c r="AA2058" t="n">
        <v>-1013</v>
      </c>
      <c r="AB2058" t="n">
        <v>-1372</v>
      </c>
      <c r="AC2058" t="n">
        <v>-1615</v>
      </c>
      <c r="AE2058" t="n">
        <v>-461</v>
      </c>
      <c r="AF2058" t="n">
        <v>-837</v>
      </c>
      <c r="AG2058" t="n">
        <v>-837</v>
      </c>
      <c r="AH2058" t="n">
        <v>-837</v>
      </c>
      <c r="AJ2058" t="n">
        <v>-608</v>
      </c>
      <c r="AK2058" t="n">
        <v>-625</v>
      </c>
      <c r="AL2058" t="n">
        <v>-825</v>
      </c>
      <c r="AM2058" t="n">
        <v>-1097</v>
      </c>
      <c r="AO2058" t="n">
        <v>-171</v>
      </c>
      <c r="AP2058" t="n">
        <v>-173</v>
      </c>
      <c r="AQ2058" t="n">
        <v>-173</v>
      </c>
      <c r="AR2058" t="n">
        <v>-173</v>
      </c>
      <c r="AT2058" t="n">
        <v>-13</v>
      </c>
      <c r="AU2058" t="n">
        <v>-13</v>
      </c>
      <c r="AV2058" t="n">
        <v>-13</v>
      </c>
      <c r="AW2058" t="n">
        <v>-18</v>
      </c>
      <c r="AY2058" t="n">
        <v>-14</v>
      </c>
      <c r="AZ2058" t="n">
        <v>-16</v>
      </c>
      <c r="BA2058" t="n">
        <v>-16</v>
      </c>
      <c r="BB2058" t="n">
        <v>-21</v>
      </c>
    </row>
    <row r="2059">
      <c r="A2059" t="inlineStr">
        <is>
          <t>Other financing activities</t>
        </is>
      </c>
      <c r="C2059" t="inlineStr">
        <is>
          <t>Million</t>
        </is>
      </c>
      <c r="D2059" t="inlineStr">
        <is>
          <t>QYYY</t>
        </is>
      </c>
      <c r="F2059" t="n">
        <v>0</v>
      </c>
      <c r="G2059" t="n">
        <v>4</v>
      </c>
      <c r="H2059" t="n">
        <v>0</v>
      </c>
      <c r="I2059" t="n">
        <v>11</v>
      </c>
      <c r="K2059" t="n">
        <v>0</v>
      </c>
      <c r="L2059" t="n">
        <v>6</v>
      </c>
      <c r="M2059" t="n">
        <v>15</v>
      </c>
      <c r="N2059" t="n">
        <v>6</v>
      </c>
      <c r="P2059" t="n">
        <v>18</v>
      </c>
      <c r="Q2059" t="n">
        <v>34</v>
      </c>
      <c r="R2059" t="n">
        <v>34</v>
      </c>
      <c r="S2059" t="n">
        <v>53</v>
      </c>
      <c r="U2059" t="n">
        <v>15</v>
      </c>
      <c r="V2059" t="n">
        <v>77</v>
      </c>
      <c r="W2059" t="n">
        <v>20</v>
      </c>
      <c r="X2059" t="n">
        <v>28</v>
      </c>
      <c r="Z2059" t="n">
        <v>4</v>
      </c>
      <c r="AA2059" t="n">
        <v>9</v>
      </c>
      <c r="AB2059" t="n">
        <v>21</v>
      </c>
      <c r="AC2059" t="n">
        <v>27</v>
      </c>
      <c r="AE2059" t="n">
        <v>2</v>
      </c>
      <c r="AF2059" t="n">
        <v>11</v>
      </c>
      <c r="AG2059" t="n">
        <v>13</v>
      </c>
      <c r="AH2059" t="n">
        <v>-3</v>
      </c>
      <c r="AJ2059" t="n">
        <v>0</v>
      </c>
      <c r="AK2059" t="n">
        <v>-1</v>
      </c>
      <c r="AL2059" t="n">
        <v>-1</v>
      </c>
      <c r="AM2059" t="n">
        <v>-2</v>
      </c>
      <c r="AO2059" t="n">
        <v>-1</v>
      </c>
      <c r="AP2059" t="n">
        <v>0</v>
      </c>
      <c r="AQ2059" t="n">
        <v>0</v>
      </c>
      <c r="AR2059" t="n">
        <v>88</v>
      </c>
      <c r="AT2059" t="n">
        <v>65</v>
      </c>
      <c r="AU2059" t="n">
        <v>121</v>
      </c>
      <c r="AV2059" t="n">
        <v>121</v>
      </c>
      <c r="AW2059" t="n">
        <v>208</v>
      </c>
      <c r="AY2059" t="n">
        <v>-2</v>
      </c>
      <c r="AZ2059" t="n">
        <v>6</v>
      </c>
      <c r="BA2059" t="n">
        <v>10</v>
      </c>
      <c r="BB2059" t="n">
        <v>77</v>
      </c>
      <c r="BD2059" t="n">
        <v>-37</v>
      </c>
      <c r="BE2059" t="n">
        <v>-55</v>
      </c>
      <c r="BF2059" t="n">
        <v>-92</v>
      </c>
    </row>
    <row r="2060">
      <c r="A2060" t="inlineStr">
        <is>
          <t>Net cash provided by (used in) financing activities</t>
        </is>
      </c>
      <c r="C2060" t="inlineStr">
        <is>
          <t>Million</t>
        </is>
      </c>
      <c r="D2060" t="inlineStr">
        <is>
          <t>QYYY</t>
        </is>
      </c>
      <c r="F2060" t="n">
        <v>531</v>
      </c>
      <c r="G2060" t="n">
        <v>2269</v>
      </c>
      <c r="H2060" t="n">
        <v>3526</v>
      </c>
      <c r="I2060" t="n">
        <v>3799</v>
      </c>
      <c r="K2060" t="n">
        <v>-194</v>
      </c>
      <c r="L2060" t="n">
        <v>-220</v>
      </c>
      <c r="M2060" t="n">
        <v>-113</v>
      </c>
      <c r="N2060" t="n">
        <v>-315</v>
      </c>
      <c r="P2060" t="n">
        <v>762</v>
      </c>
      <c r="Q2060" t="n">
        <v>-188</v>
      </c>
      <c r="R2060" t="n">
        <v>33</v>
      </c>
      <c r="S2060" t="n">
        <v>-1259</v>
      </c>
      <c r="U2060" t="n">
        <v>-401</v>
      </c>
      <c r="V2060" t="n">
        <v>-1006</v>
      </c>
      <c r="W2060" t="n">
        <v>-1264</v>
      </c>
      <c r="X2060" t="n">
        <v>-894</v>
      </c>
      <c r="Z2060" t="n">
        <v>-349</v>
      </c>
      <c r="AA2060" t="n">
        <v>-621</v>
      </c>
      <c r="AB2060" t="n">
        <v>-1220</v>
      </c>
      <c r="AC2060" t="n">
        <v>-1145</v>
      </c>
      <c r="AE2060" t="n">
        <v>-841</v>
      </c>
      <c r="AF2060" t="n">
        <v>-1941</v>
      </c>
      <c r="AG2060" t="n">
        <v>-1305</v>
      </c>
      <c r="AH2060" t="n">
        <v>-1672</v>
      </c>
      <c r="AJ2060" t="n">
        <v>-1109</v>
      </c>
      <c r="AK2060" t="n">
        <v>70</v>
      </c>
      <c r="AL2060" t="n">
        <v>-296</v>
      </c>
      <c r="AM2060" t="n">
        <v>-1568</v>
      </c>
      <c r="AO2060" t="n">
        <v>526</v>
      </c>
      <c r="AP2060" t="n">
        <v>8214</v>
      </c>
      <c r="AQ2060" t="n">
        <v>9725</v>
      </c>
      <c r="AR2060" t="n">
        <v>10994</v>
      </c>
      <c r="AT2060" t="n">
        <v>7013</v>
      </c>
      <c r="AU2060" t="n">
        <v>7458</v>
      </c>
      <c r="AV2060" t="n">
        <v>5849</v>
      </c>
      <c r="AW2060" t="n">
        <v>5288</v>
      </c>
      <c r="AY2060" t="n">
        <v>-310</v>
      </c>
      <c r="AZ2060" t="n">
        <v>-1095</v>
      </c>
      <c r="BA2060" t="n">
        <v>-1347</v>
      </c>
      <c r="BB2060" t="n">
        <v>-2631</v>
      </c>
      <c r="BD2060" t="n">
        <v>-539</v>
      </c>
      <c r="BE2060" t="n">
        <v>-1158</v>
      </c>
      <c r="BF2060" t="n">
        <v>-2392</v>
      </c>
    </row>
    <row r="2061">
      <c r="A2061" t="inlineStr">
        <is>
          <t>Net cash provided by (used in) financing activities-c</t>
        </is>
      </c>
      <c r="F2061">
        <f>SUM(F2050:F2059)</f>
        <v/>
      </c>
      <c r="G2061">
        <f>SUM(G2050:G2059)</f>
        <v/>
      </c>
      <c r="H2061">
        <f>SUM(H2050:H2059)</f>
        <v/>
      </c>
      <c r="I2061">
        <f>SUM(I2050:I2059)</f>
        <v/>
      </c>
      <c r="K2061">
        <f>SUM(K2050:K2059)</f>
        <v/>
      </c>
      <c r="L2061">
        <f>SUM(L2050:L2059)</f>
        <v/>
      </c>
      <c r="M2061">
        <f>SUM(M2050:M2059)</f>
        <v/>
      </c>
      <c r="N2061">
        <f>SUM(N2050:N2059)</f>
        <v/>
      </c>
      <c r="P2061">
        <f>SUM(P2050:P2059)</f>
        <v/>
      </c>
      <c r="Q2061">
        <f>SUM(Q2050:Q2059)</f>
        <v/>
      </c>
      <c r="R2061">
        <f>SUM(R2050:R2059)</f>
        <v/>
      </c>
      <c r="S2061">
        <f>SUM(S2050:S2059)</f>
        <v/>
      </c>
      <c r="U2061">
        <f>SUM(U2050:U2059)</f>
        <v/>
      </c>
      <c r="V2061">
        <f>SUM(V2050:V2059)</f>
        <v/>
      </c>
      <c r="W2061">
        <f>SUM(W2050:W2059)</f>
        <v/>
      </c>
      <c r="X2061">
        <f>SUM(X2050:X2059)</f>
        <v/>
      </c>
      <c r="Z2061">
        <f>SUM(Z2050:Z2059)</f>
        <v/>
      </c>
      <c r="AA2061">
        <f>SUM(AA2050:AA2059)</f>
        <v/>
      </c>
      <c r="AB2061">
        <f>SUM(AB2050:AB2059)</f>
        <v/>
      </c>
      <c r="AC2061">
        <f>SUM(AC2050:AC2059)</f>
        <v/>
      </c>
      <c r="AE2061">
        <f>SUM(AE2050:AE2059)</f>
        <v/>
      </c>
      <c r="AF2061">
        <f>SUM(AF2050:AF2059)</f>
        <v/>
      </c>
      <c r="AG2061">
        <f>SUM(AG2050:AG2059)</f>
        <v/>
      </c>
      <c r="AH2061">
        <f>SUM(AH2050:AH2059)</f>
        <v/>
      </c>
      <c r="AJ2061">
        <f>SUM(AJ2050:AJ2059)</f>
        <v/>
      </c>
      <c r="AK2061">
        <f>SUM(AK2050:AK2059)</f>
        <v/>
      </c>
      <c r="AL2061">
        <f>SUM(AL2050:AL2059)</f>
        <v/>
      </c>
      <c r="AM2061">
        <f>SUM(AM2050:AM2059)</f>
        <v/>
      </c>
      <c r="AO2061">
        <f>SUM(AO2050:AO2059)</f>
        <v/>
      </c>
      <c r="AP2061">
        <f>SUM(AP2050:AP2059)</f>
        <v/>
      </c>
      <c r="AQ2061">
        <f>SUM(AQ2050:AQ2059)</f>
        <v/>
      </c>
      <c r="AR2061">
        <f>SUM(AR2050:AR2059)</f>
        <v/>
      </c>
      <c r="AT2061">
        <f>SUM(AT2050:AT2059)</f>
        <v/>
      </c>
      <c r="AU2061">
        <f>SUM(AU2050:AU2059)</f>
        <v/>
      </c>
      <c r="AV2061">
        <f>SUM(AV2050:AV2059)</f>
        <v/>
      </c>
      <c r="AW2061">
        <f>SUM(AW2050:AW2059)</f>
        <v/>
      </c>
      <c r="AY2061">
        <f>SUM(AY2050:AY2059)</f>
        <v/>
      </c>
      <c r="AZ2061">
        <f>SUM(AZ2050:AZ2059)</f>
        <v/>
      </c>
      <c r="BA2061">
        <f>SUM(BA2050:BA2059)</f>
        <v/>
      </c>
      <c r="BB2061">
        <f>SUM(BB2050:BB2059)</f>
        <v/>
      </c>
      <c r="BD2061">
        <f>SUM(BD2050:BD2059)</f>
        <v/>
      </c>
      <c r="BE2061">
        <f>SUM(BE2050:BE2059)</f>
        <v/>
      </c>
      <c r="BF2061">
        <f>SUM(BF2050:BF2059)</f>
        <v/>
      </c>
    </row>
    <row r="2062">
      <c r="A2062" t="inlineStr">
        <is>
          <t>Sum check</t>
        </is>
      </c>
      <c r="F2062">
        <f>F2060-F2061</f>
        <v/>
      </c>
      <c r="G2062">
        <f>G2060-G2061</f>
        <v/>
      </c>
      <c r="H2062">
        <f>H2060-H2061</f>
        <v/>
      </c>
      <c r="I2062">
        <f>I2060-I2061</f>
        <v/>
      </c>
      <c r="K2062">
        <f>K2060-K2061</f>
        <v/>
      </c>
      <c r="L2062">
        <f>L2060-L2061</f>
        <v/>
      </c>
      <c r="M2062">
        <f>M2060-M2061</f>
        <v/>
      </c>
      <c r="N2062">
        <f>N2060-N2061</f>
        <v/>
      </c>
      <c r="P2062">
        <f>P2060-P2061</f>
        <v/>
      </c>
      <c r="Q2062">
        <f>Q2060-Q2061</f>
        <v/>
      </c>
      <c r="R2062">
        <f>R2060-R2061</f>
        <v/>
      </c>
      <c r="S2062">
        <f>S2060-S2061</f>
        <v/>
      </c>
      <c r="U2062">
        <f>U2060-U2061</f>
        <v/>
      </c>
      <c r="V2062">
        <f>V2060-V2061</f>
        <v/>
      </c>
      <c r="W2062">
        <f>W2060-W2061</f>
        <v/>
      </c>
      <c r="X2062">
        <f>X2060-X2061</f>
        <v/>
      </c>
      <c r="Z2062">
        <f>Z2060-Z2061</f>
        <v/>
      </c>
      <c r="AA2062">
        <f>AA2060-AA2061</f>
        <v/>
      </c>
      <c r="AB2062">
        <f>AB2060-AB2061</f>
        <v/>
      </c>
      <c r="AC2062">
        <f>AC2060-AC2061</f>
        <v/>
      </c>
      <c r="AE2062">
        <f>AE2060-AE2061</f>
        <v/>
      </c>
      <c r="AF2062">
        <f>AF2060-AF2061</f>
        <v/>
      </c>
      <c r="AG2062">
        <f>AG2060-AG2061</f>
        <v/>
      </c>
      <c r="AH2062">
        <f>AH2060-AH2061</f>
        <v/>
      </c>
      <c r="AJ2062">
        <f>AJ2060-AJ2061</f>
        <v/>
      </c>
      <c r="AK2062">
        <f>AK2060-AK2061</f>
        <v/>
      </c>
      <c r="AL2062">
        <f>AL2060-AL2061</f>
        <v/>
      </c>
      <c r="AM2062">
        <f>AM2060-AM2061</f>
        <v/>
      </c>
      <c r="AO2062">
        <f>AO2060-AO2061</f>
        <v/>
      </c>
      <c r="AP2062">
        <f>AP2060-AP2061</f>
        <v/>
      </c>
      <c r="AQ2062">
        <f>AQ2060-AQ2061</f>
        <v/>
      </c>
      <c r="AR2062">
        <f>AR2060-AR2061</f>
        <v/>
      </c>
      <c r="AT2062">
        <f>AT2060-AT2061</f>
        <v/>
      </c>
      <c r="AU2062">
        <f>AU2060-AU2061</f>
        <v/>
      </c>
      <c r="AV2062">
        <f>AV2060-AV2061</f>
        <v/>
      </c>
      <c r="AW2062">
        <f>AW2060-AW2061</f>
        <v/>
      </c>
      <c r="AY2062">
        <f>AY2060-AY2061</f>
        <v/>
      </c>
      <c r="AZ2062">
        <f>AZ2060-AZ2061</f>
        <v/>
      </c>
      <c r="BA2062">
        <f>BA2060-BA2061</f>
        <v/>
      </c>
      <c r="BB2062">
        <f>BB2060-BB2061</f>
        <v/>
      </c>
      <c r="BD2062">
        <f>BD2060-BD2061</f>
        <v/>
      </c>
      <c r="BE2062">
        <f>BE2060-BE2061</f>
        <v/>
      </c>
      <c r="BF2062">
        <f>BF2060-BF2061</f>
        <v/>
      </c>
    </row>
    <row r="2064">
      <c r="A2064" t="inlineStr">
        <is>
          <t>Net decrease (increase) in cash</t>
        </is>
      </c>
      <c r="C2064" t="inlineStr">
        <is>
          <t>Million</t>
        </is>
      </c>
      <c r="D2064" t="inlineStr">
        <is>
          <t>QYYY</t>
        </is>
      </c>
      <c r="F2064" t="n">
        <v>126</v>
      </c>
      <c r="G2064" t="n">
        <v>124</v>
      </c>
      <c r="H2064" t="n">
        <v>237</v>
      </c>
      <c r="I2064" t="n">
        <v>660</v>
      </c>
      <c r="K2064" t="n">
        <v>119</v>
      </c>
      <c r="L2064" t="n">
        <v>70</v>
      </c>
      <c r="M2064" t="n">
        <v>38</v>
      </c>
      <c r="N2064" t="n">
        <v>-146</v>
      </c>
      <c r="P2064" t="n">
        <v>54</v>
      </c>
      <c r="Q2064" t="n">
        <v>-42</v>
      </c>
      <c r="R2064" t="n">
        <v>22</v>
      </c>
      <c r="S2064" t="n">
        <v>-604</v>
      </c>
      <c r="U2064" t="n">
        <v>105</v>
      </c>
      <c r="V2064" t="n">
        <v>56</v>
      </c>
      <c r="W2064" t="n">
        <v>-9</v>
      </c>
      <c r="X2064" t="n">
        <v>-68</v>
      </c>
      <c r="Z2064" t="n">
        <v>52</v>
      </c>
      <c r="AA2064" t="n">
        <v>64</v>
      </c>
      <c r="AB2064" t="n">
        <v>18</v>
      </c>
      <c r="AC2064" t="n">
        <v>-27</v>
      </c>
      <c r="AE2064" t="n">
        <v>2</v>
      </c>
      <c r="AF2064" t="n">
        <v>-93</v>
      </c>
      <c r="AG2064" t="n">
        <v>-84</v>
      </c>
      <c r="AH2064" t="n">
        <v>-112</v>
      </c>
      <c r="AJ2064" t="n">
        <v>62</v>
      </c>
      <c r="AK2064" t="n">
        <v>44</v>
      </c>
      <c r="AL2064" t="n">
        <v>37</v>
      </c>
      <c r="AM2064" t="n">
        <v>4</v>
      </c>
      <c r="AO2064" t="n">
        <v>196</v>
      </c>
      <c r="AP2064" t="n">
        <v>177</v>
      </c>
      <c r="AQ2064" t="n">
        <v>7</v>
      </c>
      <c r="AR2064" t="n">
        <v>109</v>
      </c>
      <c r="AT2064" t="n">
        <v>35</v>
      </c>
      <c r="AU2064" t="n">
        <v>66</v>
      </c>
      <c r="AV2064" t="n">
        <v>32</v>
      </c>
      <c r="AW2064" t="n">
        <v>9</v>
      </c>
      <c r="AY2064" t="n">
        <v>104</v>
      </c>
      <c r="AZ2064" t="n">
        <v>129</v>
      </c>
      <c r="BA2064" t="n">
        <v>68</v>
      </c>
      <c r="BB2064" t="n">
        <v>178</v>
      </c>
      <c r="BD2064" t="n">
        <v>-2</v>
      </c>
      <c r="BE2064" t="n">
        <v>193</v>
      </c>
      <c r="BF2064" t="n">
        <v>101</v>
      </c>
    </row>
    <row r="2065">
      <c r="A2065" t="inlineStr">
        <is>
          <t>Net decrease (increase) in cash-c</t>
        </is>
      </c>
      <c r="F2065">
        <f>F2060+F2045+F2025</f>
        <v/>
      </c>
      <c r="G2065">
        <f>G2060+G2045+G2025</f>
        <v/>
      </c>
      <c r="H2065">
        <f>H2060+H2045+H2025</f>
        <v/>
      </c>
      <c r="I2065">
        <f>I2060+I2045+I2025</f>
        <v/>
      </c>
      <c r="K2065">
        <f>K2060+K2045+K2025</f>
        <v/>
      </c>
      <c r="L2065">
        <f>L2060+L2045+L2025</f>
        <v/>
      </c>
      <c r="M2065">
        <f>M2060+M2045+M2025</f>
        <v/>
      </c>
      <c r="N2065">
        <f>N2060+N2045+N2025</f>
        <v/>
      </c>
      <c r="P2065">
        <f>P2060+P2045+P2025</f>
        <v/>
      </c>
      <c r="Q2065">
        <f>Q2060+Q2045+Q2025</f>
        <v/>
      </c>
      <c r="R2065">
        <f>R2060+R2045+R2025</f>
        <v/>
      </c>
      <c r="S2065">
        <f>S2060+S2045+S2025</f>
        <v/>
      </c>
      <c r="U2065">
        <f>U2060+U2045+U2025</f>
        <v/>
      </c>
      <c r="V2065">
        <f>V2060+V2045+V2025</f>
        <v/>
      </c>
      <c r="W2065">
        <f>W2060+W2045+W2025</f>
        <v/>
      </c>
      <c r="X2065">
        <f>X2060+X2045+X2025</f>
        <v/>
      </c>
      <c r="Z2065">
        <f>Z2060+Z2045+Z2025</f>
        <v/>
      </c>
      <c r="AA2065">
        <f>AA2060+AA2045+AA2025</f>
        <v/>
      </c>
      <c r="AB2065">
        <f>AB2060+AB2045+AB2025</f>
        <v/>
      </c>
      <c r="AC2065">
        <f>AC2060+AC2045+AC2025</f>
        <v/>
      </c>
      <c r="AE2065">
        <f>AE2060+AE2045+AE2025</f>
        <v/>
      </c>
      <c r="AF2065">
        <f>AF2060+AF2045+AF2025</f>
        <v/>
      </c>
      <c r="AG2065">
        <f>AG2060+AG2045+AG2025</f>
        <v/>
      </c>
      <c r="AH2065">
        <f>AH2060+AH2045+AH2025</f>
        <v/>
      </c>
      <c r="AJ2065">
        <f>AJ2060+AJ2045+AJ2025</f>
        <v/>
      </c>
      <c r="AK2065">
        <f>AK2060+AK2045+AK2025</f>
        <v/>
      </c>
      <c r="AL2065">
        <f>AL2060+AL2045+AL2025</f>
        <v/>
      </c>
      <c r="AM2065">
        <f>AM2060+AM2045+AM2025</f>
        <v/>
      </c>
      <c r="AO2065">
        <f>AO2060+AO2045+AO2025</f>
        <v/>
      </c>
      <c r="AP2065">
        <f>AP2060+AP2045+AP2025</f>
        <v/>
      </c>
      <c r="AQ2065">
        <f>AQ2060+AQ2045+AQ2025</f>
        <v/>
      </c>
      <c r="AR2065">
        <f>AR2060+AR2045+AR2025</f>
        <v/>
      </c>
      <c r="AT2065">
        <f>AT2060+AT2045+AT2025</f>
        <v/>
      </c>
      <c r="AU2065">
        <f>AU2060+AU2045+AU2025</f>
        <v/>
      </c>
      <c r="AV2065">
        <f>AV2060+AV2045+AV2025</f>
        <v/>
      </c>
      <c r="AW2065">
        <f>AW2060+AW2045+AW2025</f>
        <v/>
      </c>
      <c r="AY2065">
        <f>AY2060+AY2045+AY2025</f>
        <v/>
      </c>
      <c r="AZ2065">
        <f>AZ2060+AZ2045+AZ2025</f>
        <v/>
      </c>
      <c r="BA2065">
        <f>BA2060+BA2045+BA2025</f>
        <v/>
      </c>
      <c r="BB2065">
        <f>BB2060+BB2045+BB2025</f>
        <v/>
      </c>
      <c r="BD2065">
        <f>BD2060+BD2045+BD2025</f>
        <v/>
      </c>
      <c r="BE2065">
        <f>BE2060+BE2045+BE2025</f>
        <v/>
      </c>
      <c r="BF2065">
        <f>BF2060+BF2045+BF2025</f>
        <v/>
      </c>
    </row>
    <row r="2066">
      <c r="A2066" t="inlineStr">
        <is>
          <t>Sum check</t>
        </is>
      </c>
      <c r="F2066">
        <f>F2064-F2065</f>
        <v/>
      </c>
      <c r="G2066">
        <f>G2064-G2065</f>
        <v/>
      </c>
      <c r="H2066">
        <f>H2064-H2065</f>
        <v/>
      </c>
      <c r="I2066">
        <f>I2064-I2065</f>
        <v/>
      </c>
      <c r="K2066">
        <f>K2064-K2065</f>
        <v/>
      </c>
      <c r="L2066">
        <f>L2064-L2065</f>
        <v/>
      </c>
      <c r="M2066">
        <f>M2064-M2065</f>
        <v/>
      </c>
      <c r="N2066">
        <f>N2064-N2065</f>
        <v/>
      </c>
      <c r="P2066">
        <f>P2064-P2065</f>
        <v/>
      </c>
      <c r="Q2066">
        <f>Q2064-Q2065</f>
        <v/>
      </c>
      <c r="R2066">
        <f>R2064-R2065</f>
        <v/>
      </c>
      <c r="S2066">
        <f>S2064-S2065</f>
        <v/>
      </c>
      <c r="U2066">
        <f>U2064-U2065</f>
        <v/>
      </c>
      <c r="V2066">
        <f>V2064-V2065</f>
        <v/>
      </c>
      <c r="W2066">
        <f>W2064-W2065</f>
        <v/>
      </c>
      <c r="X2066">
        <f>X2064-X2065</f>
        <v/>
      </c>
      <c r="Z2066">
        <f>Z2064-Z2065</f>
        <v/>
      </c>
      <c r="AA2066">
        <f>AA2064-AA2065</f>
        <v/>
      </c>
      <c r="AB2066">
        <f>AB2064-AB2065</f>
        <v/>
      </c>
      <c r="AC2066">
        <f>AC2064-AC2065</f>
        <v/>
      </c>
      <c r="AE2066">
        <f>AE2064-AE2065</f>
        <v/>
      </c>
      <c r="AF2066">
        <f>AF2064-AF2065</f>
        <v/>
      </c>
      <c r="AG2066">
        <f>AG2064-AG2065</f>
        <v/>
      </c>
      <c r="AH2066">
        <f>AH2064-AH2065</f>
        <v/>
      </c>
      <c r="AJ2066">
        <f>AJ2064-AJ2065</f>
        <v/>
      </c>
      <c r="AK2066">
        <f>AK2064-AK2065</f>
        <v/>
      </c>
      <c r="AL2066">
        <f>AL2064-AL2065</f>
        <v/>
      </c>
      <c r="AM2066">
        <f>AM2064-AM2065</f>
        <v/>
      </c>
      <c r="AO2066">
        <f>AO2064-AO2065</f>
        <v/>
      </c>
      <c r="AP2066">
        <f>AP2064-AP2065</f>
        <v/>
      </c>
      <c r="AQ2066">
        <f>AQ2064-AQ2065</f>
        <v/>
      </c>
      <c r="AR2066">
        <f>AR2064-AR2065</f>
        <v/>
      </c>
      <c r="AT2066">
        <f>AT2064-AT2065</f>
        <v/>
      </c>
      <c r="AU2066">
        <f>AU2064-AU2065</f>
        <v/>
      </c>
      <c r="AV2066">
        <f>AV2064-AV2065</f>
        <v/>
      </c>
      <c r="AW2066">
        <f>AW2064-AW2065</f>
        <v/>
      </c>
      <c r="AY2066">
        <f>AY2064-AY2065</f>
        <v/>
      </c>
      <c r="AZ2066">
        <f>AZ2064-AZ2065</f>
        <v/>
      </c>
      <c r="BA2066">
        <f>BA2064-BA2065</f>
        <v/>
      </c>
      <c r="BB2066">
        <f>BB2064-BB2065</f>
        <v/>
      </c>
      <c r="BD2066">
        <f>BD2064-BD2065</f>
        <v/>
      </c>
      <c r="BE2066">
        <f>BE2064-BE2065</f>
        <v/>
      </c>
      <c r="BF2066">
        <f>BF2064-BF2065</f>
        <v/>
      </c>
    </row>
    <row r="2068">
      <c r="A2068" t="inlineStr">
        <is>
          <t>Cash at beginning of period</t>
        </is>
      </c>
      <c r="C2068" t="inlineStr">
        <is>
          <t>Million</t>
        </is>
      </c>
      <c r="D2068" t="inlineStr">
        <is>
          <t>QQQQ</t>
        </is>
      </c>
      <c r="F2068" t="n">
        <v>480</v>
      </c>
      <c r="G2068" t="n">
        <v>480</v>
      </c>
      <c r="H2068" t="n">
        <v>480</v>
      </c>
      <c r="I2068" t="n">
        <v>480</v>
      </c>
      <c r="K2068" t="n">
        <v>1140</v>
      </c>
      <c r="L2068" t="n">
        <v>1140</v>
      </c>
      <c r="M2068" t="n">
        <v>1140</v>
      </c>
      <c r="N2068" t="n">
        <v>1140</v>
      </c>
      <c r="P2068" t="n">
        <v>994</v>
      </c>
      <c r="Q2068" t="n">
        <v>994</v>
      </c>
      <c r="R2068" t="n">
        <v>994</v>
      </c>
      <c r="S2068" t="n">
        <v>994</v>
      </c>
      <c r="U2068" t="n">
        <v>390</v>
      </c>
      <c r="V2068" t="n">
        <v>390</v>
      </c>
      <c r="W2068" t="n">
        <v>390</v>
      </c>
      <c r="X2068" t="n">
        <v>390</v>
      </c>
      <c r="Z2068" t="n">
        <v>322</v>
      </c>
      <c r="AA2068" t="n">
        <v>322</v>
      </c>
      <c r="AB2068" t="n">
        <v>322</v>
      </c>
      <c r="AC2068" t="n">
        <v>322</v>
      </c>
      <c r="AE2068" t="n">
        <v>398</v>
      </c>
      <c r="AF2068" t="n">
        <v>398</v>
      </c>
      <c r="AG2068" t="n">
        <v>398</v>
      </c>
      <c r="AH2068" t="n">
        <v>398</v>
      </c>
      <c r="AJ2068" t="n">
        <v>286</v>
      </c>
      <c r="AK2068" t="n">
        <v>286</v>
      </c>
      <c r="AL2068" t="n">
        <v>286</v>
      </c>
      <c r="AM2068" t="n">
        <v>286</v>
      </c>
      <c r="AO2068" t="n">
        <v>290</v>
      </c>
      <c r="AP2068" t="n">
        <v>290</v>
      </c>
      <c r="AQ2068" t="n">
        <v>290</v>
      </c>
      <c r="AR2068" t="n">
        <v>290</v>
      </c>
      <c r="AT2068" t="n">
        <v>399</v>
      </c>
      <c r="AU2068" t="n">
        <v>399</v>
      </c>
      <c r="AV2068" t="n">
        <v>399</v>
      </c>
      <c r="AW2068" t="n">
        <v>399</v>
      </c>
      <c r="AY2068" t="n">
        <v>408</v>
      </c>
      <c r="AZ2068" t="n">
        <v>408</v>
      </c>
      <c r="BA2068" t="n">
        <v>408</v>
      </c>
      <c r="BB2068" t="n">
        <v>408</v>
      </c>
      <c r="BD2068" t="n">
        <v>586</v>
      </c>
      <c r="BE2068" t="n">
        <v>586</v>
      </c>
      <c r="BF2068" t="n">
        <v>586</v>
      </c>
    </row>
    <row r="2069">
      <c r="A2069" t="inlineStr">
        <is>
          <t>Cash at end of period</t>
        </is>
      </c>
      <c r="C2069" t="inlineStr">
        <is>
          <t>Million</t>
        </is>
      </c>
      <c r="D2069" t="inlineStr">
        <is>
          <t>QQQQ</t>
        </is>
      </c>
      <c r="F2069" t="n">
        <v>606</v>
      </c>
      <c r="G2069" t="n">
        <v>604</v>
      </c>
      <c r="H2069" t="n">
        <v>717</v>
      </c>
      <c r="I2069" t="n">
        <v>1140</v>
      </c>
      <c r="K2069" t="n">
        <v>1259</v>
      </c>
      <c r="L2069" t="n">
        <v>1210</v>
      </c>
      <c r="M2069" t="n">
        <v>1178</v>
      </c>
      <c r="N2069" t="n">
        <v>994</v>
      </c>
      <c r="P2069" t="n">
        <v>1048</v>
      </c>
      <c r="Q2069" t="n">
        <v>952</v>
      </c>
      <c r="R2069" t="n">
        <v>1016</v>
      </c>
      <c r="S2069" t="n">
        <v>390</v>
      </c>
      <c r="U2069" t="n">
        <v>495</v>
      </c>
      <c r="V2069" t="n">
        <v>446</v>
      </c>
      <c r="W2069" t="n">
        <v>381</v>
      </c>
      <c r="X2069" t="n">
        <v>322</v>
      </c>
      <c r="Z2069" t="n">
        <v>374</v>
      </c>
      <c r="AA2069" t="n">
        <v>386</v>
      </c>
      <c r="AB2069" t="n">
        <v>340</v>
      </c>
      <c r="AC2069" t="n">
        <v>295</v>
      </c>
      <c r="AE2069" t="n">
        <v>400</v>
      </c>
      <c r="AF2069" t="n">
        <v>305</v>
      </c>
      <c r="AG2069" t="n">
        <v>314</v>
      </c>
      <c r="AH2069" t="n">
        <v>286</v>
      </c>
      <c r="AJ2069" t="n">
        <v>348</v>
      </c>
      <c r="AK2069" t="n">
        <v>330</v>
      </c>
      <c r="AL2069" t="n">
        <v>323</v>
      </c>
      <c r="AM2069" t="n">
        <v>290</v>
      </c>
      <c r="AO2069" t="n">
        <v>486</v>
      </c>
      <c r="AP2069" t="n">
        <v>467</v>
      </c>
      <c r="AQ2069" t="n">
        <v>297</v>
      </c>
      <c r="AR2069" t="n">
        <v>399</v>
      </c>
      <c r="AT2069" t="n">
        <v>434</v>
      </c>
      <c r="AU2069" t="n">
        <v>465</v>
      </c>
      <c r="AV2069" t="n">
        <v>431</v>
      </c>
      <c r="AW2069" t="n">
        <v>408</v>
      </c>
      <c r="AY2069" t="n">
        <v>512</v>
      </c>
      <c r="AZ2069" t="n">
        <v>537</v>
      </c>
      <c r="BA2069" t="n">
        <v>476</v>
      </c>
      <c r="BB2069" t="n">
        <v>586</v>
      </c>
      <c r="BD2069" t="n">
        <v>584</v>
      </c>
      <c r="BE2069" t="n">
        <v>779</v>
      </c>
      <c r="BF2069" t="n">
        <v>687</v>
      </c>
    </row>
    <row r="2070">
      <c r="A2070" t="inlineStr">
        <is>
          <t>Link check</t>
        </is>
      </c>
      <c r="F2070">
        <f>F2069-F1901</f>
        <v/>
      </c>
      <c r="G2070">
        <f>G2069-G1901</f>
        <v/>
      </c>
      <c r="H2070">
        <f>H2069-H1901</f>
        <v/>
      </c>
      <c r="I2070">
        <f>I2069-I1901</f>
        <v/>
      </c>
      <c r="K2070">
        <f>K2069-K1901</f>
        <v/>
      </c>
      <c r="L2070">
        <f>L2069-L1901</f>
        <v/>
      </c>
      <c r="M2070">
        <f>M2069-M1901</f>
        <v/>
      </c>
      <c r="N2070">
        <f>N2069-N1901</f>
        <v/>
      </c>
      <c r="P2070">
        <f>P2069-P1901</f>
        <v/>
      </c>
      <c r="Q2070">
        <f>Q2069-Q1901</f>
        <v/>
      </c>
      <c r="R2070">
        <f>R2069-R1901</f>
        <v/>
      </c>
      <c r="S2070">
        <f>S2069-S1901</f>
        <v/>
      </c>
      <c r="U2070">
        <f>U2069-U1901</f>
        <v/>
      </c>
      <c r="V2070">
        <f>V2069-V1901</f>
        <v/>
      </c>
      <c r="W2070">
        <f>W2069-W1901</f>
        <v/>
      </c>
      <c r="X2070">
        <f>X2069-X1901</f>
        <v/>
      </c>
      <c r="Z2070">
        <f>Z2069-Z1901</f>
        <v/>
      </c>
      <c r="AA2070">
        <f>AA2069-AA1901</f>
        <v/>
      </c>
      <c r="AB2070">
        <f>AB2069-AB1901</f>
        <v/>
      </c>
      <c r="AC2070">
        <f>AC2069-AC1901</f>
        <v/>
      </c>
      <c r="AE2070">
        <f>AE2069-AE2095</f>
        <v/>
      </c>
      <c r="AF2070">
        <f>AF2069-AF2095</f>
        <v/>
      </c>
      <c r="AG2070">
        <f>AG2069-AG2095</f>
        <v/>
      </c>
      <c r="AH2070">
        <f>AH2069-AH1901</f>
        <v/>
      </c>
      <c r="AJ2070">
        <f>AJ2069-AJ2095</f>
        <v/>
      </c>
      <c r="AK2070">
        <f>AK2069-AK2095</f>
        <v/>
      </c>
      <c r="AL2070">
        <f>AL2069-AL2095</f>
        <v/>
      </c>
      <c r="AM2070">
        <f>AM2069-AM1901</f>
        <v/>
      </c>
      <c r="AO2070">
        <f>AO2069-AO2095</f>
        <v/>
      </c>
      <c r="AP2070">
        <f>AP2069-AP2095</f>
        <v/>
      </c>
      <c r="AQ2070">
        <f>AQ2069-AQ2095</f>
        <v/>
      </c>
      <c r="AR2070">
        <f>AR2069-AR1901</f>
        <v/>
      </c>
      <c r="AT2070">
        <f>AT2069-AT2095</f>
        <v/>
      </c>
      <c r="AU2070">
        <f>AU2069-AU2095</f>
        <v/>
      </c>
      <c r="AV2070">
        <f>AV2069-AV1901</f>
        <v/>
      </c>
      <c r="AW2070">
        <f>AW2069-AW2095</f>
        <v/>
      </c>
      <c r="AY2070">
        <f>AY2069-AY2095</f>
        <v/>
      </c>
      <c r="AZ2070">
        <f>AZ2069-AZ2095</f>
        <v/>
      </c>
      <c r="BA2070">
        <f>BA2069-BA2095</f>
        <v/>
      </c>
      <c r="BB2070">
        <f>BB2069-BB2095</f>
        <v/>
      </c>
      <c r="BD2070">
        <f>BD2069-BD2095</f>
        <v/>
      </c>
      <c r="BE2070">
        <f>BE2069-BE2095</f>
        <v/>
      </c>
      <c r="BF2070">
        <f>BF2069-BF2095</f>
        <v/>
      </c>
    </row>
    <row r="2072">
      <c r="A2072" t="inlineStr">
        <is>
          <t>Non-cash transactions</t>
        </is>
      </c>
    </row>
    <row r="2073">
      <c r="A2073" t="inlineStr">
        <is>
          <t>Capital lease obligations</t>
        </is>
      </c>
      <c r="C2073" t="inlineStr">
        <is>
          <t>Million</t>
        </is>
      </c>
      <c r="D2073" t="inlineStr">
        <is>
          <t>QYYY</t>
        </is>
      </c>
      <c r="K2073" t="n">
        <v>0</v>
      </c>
      <c r="L2073" t="n">
        <v>361</v>
      </c>
      <c r="M2073" t="n">
        <v>479</v>
      </c>
      <c r="N2073" t="n">
        <v>747</v>
      </c>
      <c r="P2073" t="n">
        <v>5</v>
      </c>
      <c r="Q2073" t="n">
        <v>5</v>
      </c>
      <c r="R2073" t="n">
        <v>5</v>
      </c>
      <c r="S2073" t="n">
        <v>5</v>
      </c>
    </row>
    <row r="2074">
      <c r="A2074" t="inlineStr">
        <is>
          <t>Right-of-use assets obtained in exchange for lease liabilities</t>
        </is>
      </c>
    </row>
    <row r="2075">
      <c r="A2075" t="inlineStr">
        <is>
          <t>Operating leases</t>
        </is>
      </c>
      <c r="C2075" t="inlineStr">
        <is>
          <t>Million</t>
        </is>
      </c>
      <c r="D2075" t="inlineStr">
        <is>
          <t>QYYY</t>
        </is>
      </c>
      <c r="AJ2075" t="n">
        <v>332</v>
      </c>
      <c r="AK2075" t="n">
        <v>708</v>
      </c>
      <c r="AL2075" t="n">
        <v>854</v>
      </c>
      <c r="AO2075" t="n">
        <v>328</v>
      </c>
      <c r="AP2075" t="n">
        <v>421</v>
      </c>
      <c r="AQ2075" t="n">
        <v>468</v>
      </c>
      <c r="AT2075" t="n">
        <v>359</v>
      </c>
      <c r="AU2075" t="n">
        <v>706</v>
      </c>
      <c r="AV2075" t="n">
        <v>914</v>
      </c>
      <c r="AY2075" t="n">
        <v>313</v>
      </c>
      <c r="AZ2075" t="n">
        <v>460</v>
      </c>
      <c r="BA2075" t="n">
        <v>840</v>
      </c>
      <c r="BD2075" t="n">
        <v>88</v>
      </c>
      <c r="BE2075" t="n">
        <v>617</v>
      </c>
      <c r="BF2075" t="n">
        <v>748</v>
      </c>
    </row>
    <row r="2076">
      <c r="A2076" t="inlineStr">
        <is>
          <t>Finance leases</t>
        </is>
      </c>
      <c r="C2076" t="inlineStr">
        <is>
          <t>Million</t>
        </is>
      </c>
      <c r="D2076" t="inlineStr">
        <is>
          <t>QYYY</t>
        </is>
      </c>
      <c r="AJ2076" t="n">
        <v>2</v>
      </c>
      <c r="AK2076" t="n">
        <v>4</v>
      </c>
      <c r="AL2076" t="n">
        <v>46</v>
      </c>
    </row>
    <row r="2077">
      <c r="A2077" t="inlineStr">
        <is>
          <t>Property and equipment acquired through finance leases</t>
        </is>
      </c>
      <c r="C2077" t="inlineStr">
        <is>
          <t>Million</t>
        </is>
      </c>
      <c r="D2077" t="inlineStr">
        <is>
          <t>QYYY</t>
        </is>
      </c>
      <c r="AT2077" t="n">
        <v>22</v>
      </c>
      <c r="AU2077" t="n">
        <v>61</v>
      </c>
      <c r="AV2077" t="n">
        <v>127</v>
      </c>
      <c r="AY2077" t="n">
        <v>58</v>
      </c>
      <c r="AZ2077" t="n">
        <v>59</v>
      </c>
      <c r="BA2077" t="n">
        <v>121</v>
      </c>
      <c r="BD2077" t="n">
        <v>6</v>
      </c>
      <c r="BE2077" t="n">
        <v>17</v>
      </c>
      <c r="BF2077" t="n">
        <v>34</v>
      </c>
    </row>
    <row r="2078">
      <c r="A2078" t="inlineStr">
        <is>
          <t>Property and equipment acquired through debt</t>
        </is>
      </c>
      <c r="C2078" t="inlineStr">
        <is>
          <t>Million</t>
        </is>
      </c>
      <c r="D2078" t="inlineStr">
        <is>
          <t>QYYY</t>
        </is>
      </c>
      <c r="BE2078" t="n">
        <v>55</v>
      </c>
      <c r="BF2078" t="n">
        <v>55</v>
      </c>
    </row>
    <row r="2079">
      <c r="A2079" t="inlineStr">
        <is>
          <t>Operating lease conversion to finance leases</t>
        </is>
      </c>
      <c r="C2079" t="inlineStr">
        <is>
          <t>Million</t>
        </is>
      </c>
      <c r="D2079" t="inlineStr">
        <is>
          <t>QYYY</t>
        </is>
      </c>
      <c r="AU2079" t="n">
        <v>0</v>
      </c>
      <c r="AV2079" t="n">
        <v>102</v>
      </c>
      <c r="AZ2079" t="n">
        <v>0</v>
      </c>
      <c r="BA2079" t="n">
        <v>42</v>
      </c>
    </row>
    <row r="2080">
      <c r="A2080" t="inlineStr">
        <is>
          <t>Finance lease conversion to operating leases</t>
        </is>
      </c>
      <c r="C2080" t="inlineStr">
        <is>
          <t>Million</t>
        </is>
      </c>
      <c r="D2080" t="inlineStr">
        <is>
          <t>QYYY</t>
        </is>
      </c>
      <c r="AZ2080" t="n">
        <v>0</v>
      </c>
      <c r="BA2080" t="n">
        <v>4</v>
      </c>
      <c r="BD2080" t="n">
        <v>14</v>
      </c>
      <c r="BE2080" t="n">
        <v>21</v>
      </c>
      <c r="BF2080" t="n">
        <v>27</v>
      </c>
    </row>
    <row r="2081">
      <c r="A2081" t="inlineStr">
        <is>
          <t>Equity investment</t>
        </is>
      </c>
      <c r="C2081" t="inlineStr">
        <is>
          <t>Million</t>
        </is>
      </c>
      <c r="D2081" t="inlineStr">
        <is>
          <t>QYYY</t>
        </is>
      </c>
      <c r="AB2081" t="n">
        <v>0</v>
      </c>
      <c r="AC2081" t="n">
        <v>120</v>
      </c>
      <c r="AV2081" t="n">
        <v>0</v>
      </c>
      <c r="AW2081" t="n">
        <v>88</v>
      </c>
      <c r="AZ2081" t="n">
        <v>0</v>
      </c>
      <c r="BA2081" t="n">
        <v>12</v>
      </c>
      <c r="BB2081" t="n">
        <v>12</v>
      </c>
    </row>
    <row r="2082">
      <c r="A2082" t="inlineStr">
        <is>
          <t>Settlement of bankruptcy settlement obligation</t>
        </is>
      </c>
      <c r="C2082" t="inlineStr">
        <is>
          <t>Million</t>
        </is>
      </c>
      <c r="D2082" t="inlineStr">
        <is>
          <t>QYYY</t>
        </is>
      </c>
      <c r="K2082" t="n">
        <v>3557</v>
      </c>
      <c r="L2082" t="n">
        <v>5362</v>
      </c>
      <c r="M2082" t="n">
        <v>5469</v>
      </c>
      <c r="N2082" t="n">
        <v>5495</v>
      </c>
      <c r="P2082" t="n">
        <v>35</v>
      </c>
      <c r="Q2082" t="n">
        <v>35</v>
      </c>
      <c r="R2082" t="n">
        <v>60</v>
      </c>
      <c r="S2082" t="n">
        <v>63</v>
      </c>
      <c r="U2082" t="n">
        <v>3</v>
      </c>
      <c r="V2082" t="n">
        <v>3</v>
      </c>
      <c r="W2082" t="n">
        <v>3</v>
      </c>
      <c r="X2082" t="n">
        <v>3</v>
      </c>
      <c r="AA2082" t="n">
        <v>0</v>
      </c>
      <c r="AB2082" t="n">
        <v>15</v>
      </c>
      <c r="AC2082" t="n">
        <v>15</v>
      </c>
      <c r="AJ2082" t="n">
        <v>0</v>
      </c>
      <c r="AK2082" t="n">
        <v>7</v>
      </c>
      <c r="AL2082" t="n">
        <v>7</v>
      </c>
      <c r="AM2082" t="n">
        <v>7</v>
      </c>
      <c r="AO2082" t="n">
        <v>56</v>
      </c>
      <c r="AP2082" t="n">
        <v>56</v>
      </c>
      <c r="AQ2082" t="n">
        <v>56</v>
      </c>
      <c r="AR2082" t="n">
        <v>56</v>
      </c>
      <c r="AV2082" t="n">
        <v>0</v>
      </c>
      <c r="AW2082" t="n">
        <v>-1</v>
      </c>
    </row>
    <row r="2083">
      <c r="A2083" t="inlineStr">
        <is>
          <t>Treasury Loan Warrants</t>
        </is>
      </c>
      <c r="C2083" t="inlineStr">
        <is>
          <t>Million</t>
        </is>
      </c>
      <c r="D2083" t="inlineStr">
        <is>
          <t>QYYY</t>
        </is>
      </c>
      <c r="AO2083" t="n">
        <v>0</v>
      </c>
      <c r="AP2083" t="n">
        <v>0</v>
      </c>
      <c r="AQ2083" t="n">
        <v>25</v>
      </c>
      <c r="AR2083" t="n">
        <v>0</v>
      </c>
    </row>
    <row r="2084">
      <c r="A2084" t="inlineStr">
        <is>
          <t>Deferred financing costs paid through issuance of debt</t>
        </is>
      </c>
      <c r="C2084" t="inlineStr">
        <is>
          <t>Million</t>
        </is>
      </c>
      <c r="D2084" t="inlineStr">
        <is>
          <t>QYYY</t>
        </is>
      </c>
      <c r="AO2084" t="n">
        <v>17</v>
      </c>
      <c r="AP2084" t="n">
        <v>17</v>
      </c>
      <c r="AQ2084" t="n">
        <v>17</v>
      </c>
    </row>
    <row r="2085">
      <c r="A2085" t="inlineStr">
        <is>
          <t>Payroll Support Program Warrants</t>
        </is>
      </c>
      <c r="C2085" t="inlineStr">
        <is>
          <t>Million</t>
        </is>
      </c>
      <c r="D2085" t="inlineStr">
        <is>
          <t>QYYY</t>
        </is>
      </c>
      <c r="AO2085" t="n">
        <v>0</v>
      </c>
      <c r="AP2085" t="n">
        <v>55</v>
      </c>
      <c r="AQ2085" t="n">
        <v>63</v>
      </c>
    </row>
    <row r="2087">
      <c r="A2087" t="inlineStr">
        <is>
          <t>Supplemental information:</t>
        </is>
      </c>
    </row>
    <row r="2088">
      <c r="A2088" t="inlineStr">
        <is>
          <t>Interest paid, net of amounts capitalized</t>
        </is>
      </c>
      <c r="C2088" t="inlineStr">
        <is>
          <t>Million</t>
        </is>
      </c>
      <c r="D2088" t="inlineStr">
        <is>
          <t>QYYY</t>
        </is>
      </c>
      <c r="K2088" t="n">
        <v>204</v>
      </c>
      <c r="L2088" t="n">
        <v>367</v>
      </c>
      <c r="M2088" t="n">
        <v>640</v>
      </c>
      <c r="N2088" t="n">
        <v>814</v>
      </c>
      <c r="P2088" t="n">
        <v>219</v>
      </c>
      <c r="Q2088" t="n">
        <v>433</v>
      </c>
      <c r="R2088" t="n">
        <v>648</v>
      </c>
      <c r="S2088" t="n">
        <v>873</v>
      </c>
      <c r="U2088" t="n">
        <v>228</v>
      </c>
      <c r="V2088" t="n">
        <v>479</v>
      </c>
      <c r="W2088" t="n">
        <v>714</v>
      </c>
      <c r="X2088" t="n">
        <v>964</v>
      </c>
      <c r="Z2088" t="n">
        <v>255</v>
      </c>
      <c r="AA2088" t="n">
        <v>516</v>
      </c>
      <c r="AB2088" t="n">
        <v>778</v>
      </c>
      <c r="AC2088" t="n">
        <v>1040</v>
      </c>
      <c r="AE2088" t="n">
        <v>258</v>
      </c>
      <c r="AF2088" t="n">
        <v>542</v>
      </c>
      <c r="AG2088" t="n">
        <v>801</v>
      </c>
      <c r="AH2088" t="n">
        <v>1091</v>
      </c>
      <c r="AJ2088" t="n">
        <v>267</v>
      </c>
      <c r="AK2088" t="n">
        <v>559</v>
      </c>
      <c r="AL2088" t="n">
        <v>817</v>
      </c>
      <c r="AM2088" t="n">
        <v>1111</v>
      </c>
      <c r="AO2088" t="n">
        <v>239</v>
      </c>
      <c r="AP2088" t="n">
        <v>501</v>
      </c>
      <c r="AQ2088" t="n">
        <v>715</v>
      </c>
      <c r="AR2088" t="n">
        <v>944</v>
      </c>
      <c r="AT2088" t="n">
        <v>479</v>
      </c>
      <c r="AU2088" t="n">
        <v>687</v>
      </c>
      <c r="AV2088" t="n">
        <v>1306</v>
      </c>
      <c r="AW2088" t="n">
        <v>1632</v>
      </c>
      <c r="AY2088" t="n">
        <v>566</v>
      </c>
      <c r="AZ2088" t="n">
        <v>870</v>
      </c>
      <c r="BA2088" t="n">
        <v>1478</v>
      </c>
      <c r="BB2088" t="n">
        <v>1852</v>
      </c>
      <c r="BD2088" t="n">
        <v>646</v>
      </c>
      <c r="BE2088" t="n">
        <v>1027</v>
      </c>
      <c r="BF2088" t="n">
        <v>1711</v>
      </c>
    </row>
    <row r="2089">
      <c r="A2089" t="inlineStr">
        <is>
          <t>Income tax paid</t>
        </is>
      </c>
      <c r="C2089" t="inlineStr">
        <is>
          <t>Million</t>
        </is>
      </c>
      <c r="D2089" t="inlineStr">
        <is>
          <t>QYYY</t>
        </is>
      </c>
      <c r="K2089" t="n">
        <v>3</v>
      </c>
      <c r="L2089" t="n">
        <v>5</v>
      </c>
      <c r="M2089" t="n">
        <v>8</v>
      </c>
      <c r="N2089" t="n">
        <v>7</v>
      </c>
      <c r="P2089" t="n">
        <v>3</v>
      </c>
      <c r="Q2089" t="n">
        <v>10</v>
      </c>
      <c r="R2089" t="n">
        <v>22</v>
      </c>
      <c r="S2089" t="n">
        <v>20</v>
      </c>
      <c r="U2089" t="n">
        <v>4</v>
      </c>
      <c r="V2089" t="n">
        <v>7</v>
      </c>
      <c r="W2089" t="n">
        <v>10</v>
      </c>
      <c r="X2089" t="n">
        <v>16</v>
      </c>
      <c r="Z2089" t="n">
        <v>4</v>
      </c>
      <c r="AA2089" t="n">
        <v>9</v>
      </c>
      <c r="AB2089" t="n">
        <v>15</v>
      </c>
      <c r="AC2089" t="n">
        <v>20</v>
      </c>
      <c r="AE2089" t="n">
        <v>3</v>
      </c>
      <c r="AF2089" t="n">
        <v>13</v>
      </c>
      <c r="AG2089" t="n">
        <v>16</v>
      </c>
      <c r="AH2089" t="n">
        <v>18</v>
      </c>
      <c r="AJ2089" t="n">
        <v>3</v>
      </c>
      <c r="AK2089" t="n">
        <v>4</v>
      </c>
      <c r="AL2089" t="n">
        <v>5</v>
      </c>
      <c r="AM2089" t="n">
        <v>8</v>
      </c>
      <c r="AO2089" t="n">
        <v>2</v>
      </c>
      <c r="AP2089" t="n">
        <v>2</v>
      </c>
      <c r="AQ2089" t="n">
        <v>2</v>
      </c>
      <c r="AR2089" t="n">
        <v>6</v>
      </c>
      <c r="AT2089" t="n">
        <v>0</v>
      </c>
      <c r="AU2089" t="n">
        <v>1</v>
      </c>
      <c r="AV2089" t="n">
        <v>2</v>
      </c>
      <c r="AW2089" t="n">
        <v>3</v>
      </c>
      <c r="AY2089" t="n">
        <v>0</v>
      </c>
      <c r="AZ2089" t="n">
        <v>2</v>
      </c>
      <c r="BA2089" t="n">
        <v>2</v>
      </c>
      <c r="BB2089" t="n">
        <v>2</v>
      </c>
      <c r="BD2089" t="n">
        <v>1</v>
      </c>
      <c r="BE2089" t="n">
        <v>3</v>
      </c>
      <c r="BF2089" t="n">
        <v>4</v>
      </c>
    </row>
    <row r="2091">
      <c r="A2091" t="inlineStr">
        <is>
          <t>Reconciliation of cash and restricted cash</t>
        </is>
      </c>
    </row>
    <row r="2092">
      <c r="A2092" t="inlineStr">
        <is>
          <t>Cash</t>
        </is>
      </c>
      <c r="C2092" t="inlineStr">
        <is>
          <t>Million</t>
        </is>
      </c>
      <c r="D2092" t="inlineStr">
        <is>
          <t>QQQQ</t>
        </is>
      </c>
      <c r="X2092" t="n">
        <v>310</v>
      </c>
      <c r="Z2092" t="n">
        <v>374</v>
      </c>
      <c r="AA2092" t="n">
        <v>386</v>
      </c>
      <c r="AB2092" t="n">
        <v>340</v>
      </c>
      <c r="AC2092" t="n">
        <v>287</v>
      </c>
      <c r="AE2092" t="n">
        <v>297</v>
      </c>
      <c r="AF2092" t="n">
        <v>293</v>
      </c>
      <c r="AG2092" t="n">
        <v>303</v>
      </c>
      <c r="AH2092" t="n">
        <v>275</v>
      </c>
      <c r="AJ2092" t="n">
        <v>337</v>
      </c>
      <c r="AK2092" t="n">
        <v>319</v>
      </c>
      <c r="AL2092" t="n">
        <v>312</v>
      </c>
      <c r="AM2092" t="n">
        <v>280</v>
      </c>
      <c r="AO2092" t="n">
        <v>474</v>
      </c>
      <c r="AP2092" t="n">
        <v>462</v>
      </c>
      <c r="AQ2092" t="n">
        <v>253</v>
      </c>
      <c r="AR2092" t="n">
        <v>245</v>
      </c>
      <c r="AT2092" t="n">
        <v>277</v>
      </c>
      <c r="AU2092" t="n">
        <v>325</v>
      </c>
      <c r="AV2092" t="n">
        <v>293</v>
      </c>
      <c r="AW2092" t="n">
        <v>273</v>
      </c>
      <c r="AY2092" t="n">
        <v>376</v>
      </c>
      <c r="AZ2092" t="n">
        <v>401</v>
      </c>
      <c r="BA2092" t="n">
        <v>332</v>
      </c>
      <c r="BB2092" t="n">
        <v>440</v>
      </c>
      <c r="BD2092" t="n">
        <v>452</v>
      </c>
      <c r="BE2092" t="n">
        <v>614</v>
      </c>
      <c r="BF2092" t="n">
        <v>577</v>
      </c>
    </row>
    <row r="2093">
      <c r="A2093" t="inlineStr">
        <is>
          <t>Link check</t>
        </is>
      </c>
      <c r="I2093">
        <f>I2092-I1901</f>
        <v/>
      </c>
      <c r="N2093">
        <f>N2092-N1901</f>
        <v/>
      </c>
      <c r="S2093">
        <f>S2092-S1901</f>
        <v/>
      </c>
      <c r="X2093">
        <f>X2092-X1901</f>
        <v/>
      </c>
      <c r="Z2093">
        <f>Z2092-Z1901</f>
        <v/>
      </c>
      <c r="AA2093">
        <f>AA2092-AA1901</f>
        <v/>
      </c>
      <c r="AB2093">
        <f>AB2092-AB1901</f>
        <v/>
      </c>
      <c r="AC2093">
        <f>AC2092-AC1901</f>
        <v/>
      </c>
      <c r="AE2093">
        <f>AE2092-AE1901</f>
        <v/>
      </c>
      <c r="AF2093">
        <f>AF2092-AF1901</f>
        <v/>
      </c>
      <c r="AG2093">
        <f>AG2092-AG1901</f>
        <v/>
      </c>
      <c r="AH2093">
        <f>AH2092-AH1901</f>
        <v/>
      </c>
      <c r="AJ2093">
        <f>AJ2092-AJ1901</f>
        <v/>
      </c>
      <c r="AK2093">
        <f>AK2092-AK1901</f>
        <v/>
      </c>
      <c r="AL2093">
        <f>AL2092-AL1901</f>
        <v/>
      </c>
      <c r="AM2093">
        <f>AM2092-AM1901</f>
        <v/>
      </c>
      <c r="AO2093">
        <f>AO2092-AO1901</f>
        <v/>
      </c>
      <c r="AP2093">
        <f>AP2092-AP1901</f>
        <v/>
      </c>
      <c r="AQ2093">
        <f>AQ2092-AQ1901</f>
        <v/>
      </c>
      <c r="AR2093">
        <f>AR2092-AR1901</f>
        <v/>
      </c>
      <c r="AT2093">
        <f>AT2092-AT1901</f>
        <v/>
      </c>
      <c r="AU2093">
        <f>AU2092-AU1901</f>
        <v/>
      </c>
      <c r="AV2093">
        <f>AV2092-AV1901</f>
        <v/>
      </c>
      <c r="AW2093">
        <f>AW2092-AW1901</f>
        <v/>
      </c>
      <c r="AY2093">
        <f>AY2092-AY1901</f>
        <v/>
      </c>
      <c r="AZ2093">
        <f>AZ2092-AZ1901</f>
        <v/>
      </c>
      <c r="BA2093">
        <f>BA2092-BA1901</f>
        <v/>
      </c>
      <c r="BB2093">
        <f>BB2092-BB1901</f>
        <v/>
      </c>
      <c r="BD2093">
        <f>BD2092-BD1901</f>
        <v/>
      </c>
      <c r="BE2093">
        <f>BE2092-BE1901</f>
        <v/>
      </c>
      <c r="BF2093">
        <f>BF2092-BF1901</f>
        <v/>
      </c>
    </row>
    <row r="2094">
      <c r="A2094" t="inlineStr">
        <is>
          <t>Restricted cash included in restricted cash and short-term investments</t>
        </is>
      </c>
      <c r="C2094" t="inlineStr">
        <is>
          <t>Million</t>
        </is>
      </c>
      <c r="D2094" t="inlineStr">
        <is>
          <t>QQQQ</t>
        </is>
      </c>
      <c r="X2094" t="n">
        <v>113</v>
      </c>
      <c r="Z2094" t="n">
        <v>93</v>
      </c>
      <c r="AA2094" t="n">
        <v>103</v>
      </c>
      <c r="AB2094" t="n">
        <v>104</v>
      </c>
      <c r="AC2094" t="n">
        <v>103</v>
      </c>
      <c r="AE2094" t="n">
        <v>103</v>
      </c>
      <c r="AF2094" t="n">
        <v>12</v>
      </c>
      <c r="AG2094" t="n">
        <v>11</v>
      </c>
      <c r="AH2094" t="n">
        <v>11</v>
      </c>
      <c r="AJ2094" t="n">
        <v>11</v>
      </c>
      <c r="AK2094" t="n">
        <v>11</v>
      </c>
      <c r="AL2094" t="n">
        <v>11</v>
      </c>
      <c r="AM2094" t="n">
        <v>10</v>
      </c>
      <c r="AO2094" t="n">
        <v>12</v>
      </c>
      <c r="AP2094" t="n">
        <v>5</v>
      </c>
      <c r="AQ2094" t="n">
        <v>44</v>
      </c>
      <c r="AR2094" t="n">
        <v>154</v>
      </c>
      <c r="AT2094" t="n">
        <v>157</v>
      </c>
      <c r="AU2094" t="n">
        <v>140</v>
      </c>
      <c r="AV2094" t="n">
        <v>138</v>
      </c>
      <c r="AW2094" t="n">
        <v>135</v>
      </c>
      <c r="AY2094" t="n">
        <v>136</v>
      </c>
      <c r="AZ2094" t="n">
        <v>136</v>
      </c>
      <c r="BA2094" t="n">
        <v>144</v>
      </c>
      <c r="BB2094" t="n">
        <v>146</v>
      </c>
      <c r="BD2094" t="n">
        <v>132</v>
      </c>
      <c r="BE2094" t="n">
        <v>165</v>
      </c>
      <c r="BF2094" t="n">
        <v>110</v>
      </c>
    </row>
    <row r="2095">
      <c r="A2095" t="inlineStr">
        <is>
          <t>Total cash and restricted cash</t>
        </is>
      </c>
      <c r="C2095" t="inlineStr">
        <is>
          <t>Million</t>
        </is>
      </c>
      <c r="D2095" t="inlineStr">
        <is>
          <t>QQQQ</t>
        </is>
      </c>
      <c r="X2095" t="n">
        <v>423</v>
      </c>
      <c r="Z2095" t="n">
        <v>467</v>
      </c>
      <c r="AA2095" t="n">
        <v>489</v>
      </c>
      <c r="AB2095" t="n">
        <v>444</v>
      </c>
      <c r="AC2095" t="n">
        <v>390</v>
      </c>
      <c r="AE2095" t="n">
        <v>400</v>
      </c>
      <c r="AF2095" t="n">
        <v>305</v>
      </c>
      <c r="AG2095" t="n">
        <v>314</v>
      </c>
      <c r="AH2095" t="n">
        <v>286</v>
      </c>
      <c r="AJ2095" t="n">
        <v>348</v>
      </c>
      <c r="AK2095" t="n">
        <v>330</v>
      </c>
      <c r="AL2095" t="n">
        <v>323</v>
      </c>
      <c r="AM2095" t="n">
        <v>290</v>
      </c>
      <c r="AO2095" t="n">
        <v>486</v>
      </c>
      <c r="AP2095" t="n">
        <v>467</v>
      </c>
      <c r="AQ2095" t="n">
        <v>297</v>
      </c>
      <c r="AR2095" t="n">
        <v>399</v>
      </c>
      <c r="AT2095" t="n">
        <v>434</v>
      </c>
      <c r="AU2095" t="n">
        <v>465</v>
      </c>
      <c r="AV2095" t="n">
        <v>431</v>
      </c>
      <c r="AW2095" t="n">
        <v>408</v>
      </c>
      <c r="AY2095" t="n">
        <v>512</v>
      </c>
      <c r="AZ2095" t="n">
        <v>537</v>
      </c>
      <c r="BA2095" t="n">
        <v>476</v>
      </c>
      <c r="BB2095" t="n">
        <v>586</v>
      </c>
      <c r="BD2095" t="n">
        <v>584</v>
      </c>
      <c r="BE2095" t="n">
        <v>779</v>
      </c>
      <c r="BF2095" t="n">
        <v>687</v>
      </c>
    </row>
    <row r="2096">
      <c r="A2096" t="inlineStr">
        <is>
          <t>Total cash and restricted cash-c</t>
        </is>
      </c>
      <c r="I2096">
        <f>I2092+I2094</f>
        <v/>
      </c>
      <c r="N2096">
        <f>N2092+N2094</f>
        <v/>
      </c>
      <c r="S2096">
        <f>S2092+S2094</f>
        <v/>
      </c>
      <c r="X2096">
        <f>X2092+X2094</f>
        <v/>
      </c>
      <c r="Z2096">
        <f>Z2092+Z2094</f>
        <v/>
      </c>
      <c r="AA2096">
        <f>AA2092+AA2094</f>
        <v/>
      </c>
      <c r="AB2096">
        <f>AB2092+AB2094</f>
        <v/>
      </c>
      <c r="AC2096">
        <f>AC2092+AC2094</f>
        <v/>
      </c>
      <c r="AE2096">
        <f>AE2092+AE2094</f>
        <v/>
      </c>
      <c r="AF2096">
        <f>AF2092+AF2094</f>
        <v/>
      </c>
      <c r="AG2096">
        <f>AG2092+AG2094</f>
        <v/>
      </c>
      <c r="AH2096">
        <f>AH2092+AH2094</f>
        <v/>
      </c>
      <c r="AJ2096">
        <f>AJ2092+AJ2094</f>
        <v/>
      </c>
      <c r="AK2096">
        <f>AK2092+AK2094</f>
        <v/>
      </c>
      <c r="AL2096">
        <f>AL2092+AL2094</f>
        <v/>
      </c>
      <c r="AM2096">
        <f>AM2092+AM2094</f>
        <v/>
      </c>
      <c r="AO2096">
        <f>AO2092+AO2094</f>
        <v/>
      </c>
      <c r="AP2096">
        <f>AP2092+AP2094</f>
        <v/>
      </c>
      <c r="AQ2096">
        <f>AQ2092+AQ2094</f>
        <v/>
      </c>
      <c r="AR2096">
        <f>AR2092+AR2094</f>
        <v/>
      </c>
      <c r="AT2096">
        <f>AT2092+AT2094</f>
        <v/>
      </c>
      <c r="AU2096">
        <f>AU2092+AU2094</f>
        <v/>
      </c>
      <c r="AV2096">
        <f>AV2092+AV2094</f>
        <v/>
      </c>
      <c r="AW2096">
        <f>AW2092+AW2094</f>
        <v/>
      </c>
      <c r="AY2096">
        <f>AY2092+AY2094</f>
        <v/>
      </c>
      <c r="AZ2096">
        <f>AZ2092+AZ2094</f>
        <v/>
      </c>
      <c r="BA2096">
        <f>BA2092+BA2094</f>
        <v/>
      </c>
      <c r="BB2096">
        <f>BB2092+BB2094</f>
        <v/>
      </c>
      <c r="BD2096">
        <f>BD2092+BD2094</f>
        <v/>
      </c>
      <c r="BE2096">
        <f>BE2092+BE2094</f>
        <v/>
      </c>
      <c r="BF2096">
        <f>BF2092+BF2094</f>
        <v/>
      </c>
    </row>
    <row r="2097">
      <c r="A2097" t="inlineStr">
        <is>
          <t>Sum check</t>
        </is>
      </c>
      <c r="I2097">
        <f>I2095-I2096</f>
        <v/>
      </c>
      <c r="N2097">
        <f>N2095-N2096</f>
        <v/>
      </c>
      <c r="S2097">
        <f>S2095-S2096</f>
        <v/>
      </c>
      <c r="X2097">
        <f>X2095-X2096</f>
        <v/>
      </c>
      <c r="Z2097">
        <f>Z2095-Z2096</f>
        <v/>
      </c>
      <c r="AA2097">
        <f>AA2095-AA2096</f>
        <v/>
      </c>
      <c r="AB2097">
        <f>AB2095-AB2096</f>
        <v/>
      </c>
      <c r="AC2097">
        <f>AC2095-AC2096</f>
        <v/>
      </c>
      <c r="AE2097">
        <f>AE2095-AE2096</f>
        <v/>
      </c>
      <c r="AF2097">
        <f>AF2095-AF2096</f>
        <v/>
      </c>
      <c r="AG2097">
        <f>AG2095-AG2096</f>
        <v/>
      </c>
      <c r="AH2097">
        <f>AH2095-AH2096</f>
        <v/>
      </c>
      <c r="AJ2097">
        <f>AJ2095-AJ2096</f>
        <v/>
      </c>
      <c r="AK2097">
        <f>AK2095-AK2096</f>
        <v/>
      </c>
      <c r="AL2097">
        <f>AL2095-AL2096</f>
        <v/>
      </c>
      <c r="AM2097">
        <f>AM2095-AM2096</f>
        <v/>
      </c>
      <c r="AO2097">
        <f>AO2095-AO2096</f>
        <v/>
      </c>
      <c r="AP2097">
        <f>AP2095-AP2096</f>
        <v/>
      </c>
      <c r="AQ2097">
        <f>AQ2095-AQ2096</f>
        <v/>
      </c>
      <c r="AR2097">
        <f>AR2095-AR2096</f>
        <v/>
      </c>
      <c r="AT2097">
        <f>AT2095-AT2096</f>
        <v/>
      </c>
      <c r="AU2097">
        <f>AU2095-AU2096</f>
        <v/>
      </c>
      <c r="AV2097">
        <f>AV2095-AV2096</f>
        <v/>
      </c>
      <c r="AW2097">
        <f>AW2095-AW2096</f>
        <v/>
      </c>
      <c r="AY2097">
        <f>AY2095-AY2096</f>
        <v/>
      </c>
      <c r="AZ2097">
        <f>AZ2095-AZ2096</f>
        <v/>
      </c>
      <c r="BA2097">
        <f>BA2095-BA2096</f>
        <v/>
      </c>
      <c r="BB2097">
        <f>BB2095-BB2096</f>
        <v/>
      </c>
      <c r="BD2097">
        <f>BD2095-BD2096</f>
        <v/>
      </c>
      <c r="BE2097">
        <f>BE2095-BE2096</f>
        <v/>
      </c>
      <c r="BF2097">
        <f>BF2095-BF2096</f>
        <v/>
      </c>
    </row>
    <row r="2099">
      <c r="A2099" t="inlineStr">
        <is>
          <t>Cash flow statement 8-K</t>
        </is>
      </c>
    </row>
    <row r="2100">
      <c r="A2100" t="inlineStr">
        <is>
          <t>Net cash provided by used in operating activities</t>
        </is>
      </c>
      <c r="C2100" t="inlineStr">
        <is>
          <t>Million</t>
        </is>
      </c>
      <c r="D2100" t="inlineStr">
        <is>
          <t>QYYY</t>
        </is>
      </c>
      <c r="AJ2100" t="n">
        <v>1651</v>
      </c>
      <c r="AK2100" t="n">
        <v>2387</v>
      </c>
      <c r="AL2100" t="n">
        <v>3215</v>
      </c>
      <c r="AM2100" t="n">
        <v>3815</v>
      </c>
      <c r="AO2100" t="n">
        <v>-168</v>
      </c>
      <c r="AP2100" t="n">
        <v>-1076</v>
      </c>
      <c r="AQ2100" t="n">
        <v>-3680</v>
      </c>
      <c r="AR2100" t="n">
        <v>-6543</v>
      </c>
      <c r="AT2100" t="n">
        <v>174</v>
      </c>
      <c r="AU2100" t="n">
        <v>3644</v>
      </c>
      <c r="AV2100" t="n">
        <v>1904</v>
      </c>
      <c r="AW2100" t="n">
        <v>704</v>
      </c>
      <c r="AY2100" t="n">
        <v>1185</v>
      </c>
      <c r="AZ2100" t="n">
        <v>2924</v>
      </c>
      <c r="BA2100" t="n">
        <v>2331</v>
      </c>
      <c r="BB2100" t="n">
        <v>2173</v>
      </c>
      <c r="BD2100" t="n">
        <v>3333</v>
      </c>
      <c r="BE2100" t="n">
        <v>5096</v>
      </c>
      <c r="BF2100" t="n">
        <v>5154</v>
      </c>
    </row>
    <row r="2101">
      <c r="A2101" t="inlineStr">
        <is>
          <t>Net cash provided by used in investing activities:</t>
        </is>
      </c>
    </row>
    <row r="2102">
      <c r="A2102" t="inlineStr">
        <is>
          <t>Capital expenditures and aircraft purchase deposits</t>
        </is>
      </c>
      <c r="C2102" t="inlineStr">
        <is>
          <t>Million</t>
        </is>
      </c>
      <c r="D2102" t="inlineStr">
        <is>
          <t>QYYY</t>
        </is>
      </c>
      <c r="AJ2102" t="n">
        <v>-1305</v>
      </c>
      <c r="AK2102" t="n">
        <v>-2323</v>
      </c>
      <c r="AL2102" t="n">
        <v>-3129</v>
      </c>
      <c r="AM2102" t="n">
        <v>-4268</v>
      </c>
      <c r="AO2102" t="n">
        <v>-845</v>
      </c>
      <c r="AP2102" t="n">
        <v>-1233</v>
      </c>
      <c r="AQ2102" t="n">
        <v>-1810</v>
      </c>
      <c r="AR2102" t="n">
        <v>-1958</v>
      </c>
      <c r="AT2102" t="n">
        <v>19</v>
      </c>
      <c r="AU2102" t="n">
        <v>118</v>
      </c>
      <c r="AV2102" t="n">
        <v>-25</v>
      </c>
      <c r="AW2102" t="n">
        <v>-208</v>
      </c>
      <c r="AY2102" t="n">
        <v>-807</v>
      </c>
      <c r="AZ2102" t="n">
        <v>-1405</v>
      </c>
      <c r="BA2102" t="n">
        <v>-1860</v>
      </c>
      <c r="BB2102" t="n">
        <v>-2546</v>
      </c>
      <c r="BD2102" t="n">
        <v>-505</v>
      </c>
      <c r="BE2102" t="n">
        <v>-1244</v>
      </c>
      <c r="BF2102" t="n">
        <v>-1753</v>
      </c>
    </row>
    <row r="2103">
      <c r="A2103" t="inlineStr">
        <is>
          <t>Proceeds from sale-leaseback transactions</t>
        </is>
      </c>
      <c r="C2103" t="inlineStr">
        <is>
          <t>Million</t>
        </is>
      </c>
      <c r="D2103" t="inlineStr">
        <is>
          <t>QYYY</t>
        </is>
      </c>
      <c r="AJ2103" t="n">
        <v>352</v>
      </c>
      <c r="AK2103" t="n">
        <v>518</v>
      </c>
      <c r="AL2103" t="n">
        <v>629</v>
      </c>
      <c r="AM2103" t="n">
        <v>850</v>
      </c>
      <c r="AO2103" t="n">
        <v>280</v>
      </c>
      <c r="AP2103" t="n">
        <v>376</v>
      </c>
      <c r="AQ2103" t="n">
        <v>433</v>
      </c>
      <c r="AR2103" t="n">
        <v>665</v>
      </c>
      <c r="AT2103" t="n">
        <v>99</v>
      </c>
      <c r="AU2103" t="n">
        <v>163</v>
      </c>
      <c r="AV2103" t="n">
        <v>168</v>
      </c>
      <c r="AW2103" t="n">
        <v>181</v>
      </c>
      <c r="AZ2103" t="n">
        <v>0</v>
      </c>
      <c r="BA2103" t="n">
        <v>46</v>
      </c>
      <c r="BB2103" t="n">
        <v>86</v>
      </c>
      <c r="BE2103" t="n">
        <v>111</v>
      </c>
    </row>
    <row r="2104">
      <c r="A2104" t="inlineStr">
        <is>
          <t>Proceeds from sale of property and equipment</t>
        </is>
      </c>
      <c r="C2104" t="inlineStr">
        <is>
          <t>Million</t>
        </is>
      </c>
      <c r="D2104" t="inlineStr">
        <is>
          <t>QYYY</t>
        </is>
      </c>
      <c r="AJ2104" t="n">
        <v>7</v>
      </c>
      <c r="AK2104" t="n">
        <v>19</v>
      </c>
      <c r="AL2104" t="n">
        <v>42</v>
      </c>
      <c r="AM2104" t="n">
        <v>54</v>
      </c>
      <c r="AO2104" t="n">
        <v>35</v>
      </c>
      <c r="AP2104" t="n">
        <v>148</v>
      </c>
      <c r="AQ2104" t="n">
        <v>251</v>
      </c>
      <c r="AR2104" t="n">
        <v>351</v>
      </c>
      <c r="AT2104" t="n">
        <v>108</v>
      </c>
      <c r="AU2104" t="n">
        <v>161</v>
      </c>
      <c r="AV2104" t="n">
        <v>181</v>
      </c>
      <c r="AW2104" t="n">
        <v>193</v>
      </c>
      <c r="AY2104" t="n">
        <v>8</v>
      </c>
      <c r="AZ2104" t="n">
        <v>19</v>
      </c>
      <c r="BA2104" t="n">
        <v>37</v>
      </c>
      <c r="BB2104" t="n">
        <v>61</v>
      </c>
      <c r="BE2104" t="n">
        <v>72</v>
      </c>
    </row>
    <row r="2105">
      <c r="A2105" t="inlineStr">
        <is>
          <t>Proceeds from sale-leaseback transactions and sale of property and equipment</t>
        </is>
      </c>
      <c r="C2105" t="inlineStr">
        <is>
          <t>Million</t>
        </is>
      </c>
      <c r="D2105" t="inlineStr">
        <is>
          <t>QYYY</t>
        </is>
      </c>
      <c r="BF2105" t="n">
        <v>219</v>
      </c>
    </row>
    <row r="2106">
      <c r="A2106" t="inlineStr">
        <is>
          <t>Airport constructions projects, net</t>
        </is>
      </c>
      <c r="C2106" t="inlineStr">
        <is>
          <t>Million</t>
        </is>
      </c>
      <c r="D2106" t="inlineStr">
        <is>
          <t>QYYY</t>
        </is>
      </c>
      <c r="AT2106" t="n">
        <v>0</v>
      </c>
      <c r="AU2106" t="n">
        <v>0</v>
      </c>
      <c r="AV2106" t="n">
        <v>0</v>
      </c>
      <c r="AW2106" t="n">
        <v>-204</v>
      </c>
      <c r="AY2106" t="n">
        <v>-62</v>
      </c>
      <c r="AZ2106" t="n">
        <v>-156</v>
      </c>
      <c r="BA2106" t="n">
        <v>-274</v>
      </c>
      <c r="BB2106" t="n">
        <v>-360</v>
      </c>
    </row>
    <row r="2107">
      <c r="A2107" t="inlineStr">
        <is>
          <t>Purchases of short-term investments</t>
        </is>
      </c>
      <c r="C2107" t="inlineStr">
        <is>
          <t>Million</t>
        </is>
      </c>
      <c r="D2107" t="inlineStr">
        <is>
          <t>QYYY</t>
        </is>
      </c>
      <c r="AJ2107" t="n">
        <v>-570</v>
      </c>
      <c r="AK2107" t="n">
        <v>-2201</v>
      </c>
      <c r="AL2107" t="n">
        <v>-2878</v>
      </c>
      <c r="AM2107" t="n">
        <v>-3184</v>
      </c>
      <c r="AO2107" t="n">
        <v>-820</v>
      </c>
      <c r="AP2107" t="n">
        <v>-7936</v>
      </c>
      <c r="AQ2107" t="n">
        <v>-7086</v>
      </c>
      <c r="AR2107" t="n">
        <v>-5873</v>
      </c>
      <c r="AT2107" t="n">
        <v>-8557</v>
      </c>
      <c r="AU2107" t="n">
        <v>-13840</v>
      </c>
      <c r="AV2107" t="n">
        <v>-15159</v>
      </c>
      <c r="AW2107" t="n">
        <v>-19454</v>
      </c>
      <c r="AY2107" t="n">
        <v>-7035</v>
      </c>
      <c r="AZ2107" t="n">
        <v>-10083</v>
      </c>
      <c r="BA2107" t="n">
        <v>-12113</v>
      </c>
      <c r="BB2107" t="n">
        <v>-11257</v>
      </c>
      <c r="BD2107" t="n">
        <v>-5131</v>
      </c>
      <c r="BE2107" t="n">
        <v>-7587</v>
      </c>
      <c r="BF2107" t="n">
        <v>-8323</v>
      </c>
    </row>
    <row r="2108">
      <c r="A2108" t="inlineStr">
        <is>
          <t>Sales of short-term investments</t>
        </is>
      </c>
      <c r="C2108" t="inlineStr">
        <is>
          <t>Million</t>
        </is>
      </c>
      <c r="D2108" t="inlineStr">
        <is>
          <t>QYYY</t>
        </is>
      </c>
      <c r="AJ2108" t="n">
        <v>1051</v>
      </c>
      <c r="AK2108" t="n">
        <v>1611</v>
      </c>
      <c r="AL2108" t="n">
        <v>2524</v>
      </c>
      <c r="AM2108" t="n">
        <v>4144</v>
      </c>
      <c r="AO2108" t="n">
        <v>1237</v>
      </c>
      <c r="AP2108" t="n">
        <v>2131</v>
      </c>
      <c r="AQ2108" t="n">
        <v>2603</v>
      </c>
      <c r="AR2108" t="n">
        <v>2803</v>
      </c>
      <c r="AT2108" t="n">
        <v>1415</v>
      </c>
      <c r="AU2108" t="n">
        <v>2837</v>
      </c>
      <c r="AV2108" t="n">
        <v>7540</v>
      </c>
      <c r="AW2108" t="n">
        <v>13923</v>
      </c>
      <c r="AY2108" t="n">
        <v>7089</v>
      </c>
      <c r="AZ2108" t="n">
        <v>10135</v>
      </c>
      <c r="BA2108" t="n">
        <v>13412</v>
      </c>
      <c r="BB2108" t="n">
        <v>14972</v>
      </c>
      <c r="BD2108" t="n">
        <v>2666</v>
      </c>
      <c r="BE2108" t="n">
        <v>4656</v>
      </c>
      <c r="BF2108" t="n">
        <v>6857</v>
      </c>
    </row>
    <row r="2109">
      <c r="A2109" t="inlineStr">
        <is>
          <t>Proceeds from vendor</t>
        </is>
      </c>
      <c r="C2109" t="inlineStr">
        <is>
          <t>Million</t>
        </is>
      </c>
      <c r="D2109" t="inlineStr">
        <is>
          <t>QYYY</t>
        </is>
      </c>
      <c r="AJ2109" t="n">
        <v>0</v>
      </c>
      <c r="AK2109" t="n">
        <v>0</v>
      </c>
      <c r="AL2109" t="n">
        <v>0</v>
      </c>
      <c r="AM2109" t="n">
        <v>250</v>
      </c>
      <c r="AO2109" t="n">
        <v>0</v>
      </c>
      <c r="AP2109" t="n">
        <v>0</v>
      </c>
      <c r="AQ2109" t="n">
        <v>0</v>
      </c>
      <c r="AR2109" t="n">
        <v>90</v>
      </c>
    </row>
    <row r="2110">
      <c r="A2110" t="inlineStr">
        <is>
          <t>Increase in restricted short-term investments</t>
        </is>
      </c>
      <c r="C2110" t="inlineStr">
        <is>
          <t>Million</t>
        </is>
      </c>
      <c r="D2110" t="inlineStr">
        <is>
          <t>QYYY</t>
        </is>
      </c>
      <c r="AJ2110" t="n">
        <v>0</v>
      </c>
      <c r="AK2110" t="n">
        <v>-2</v>
      </c>
      <c r="AL2110" t="n">
        <v>-2</v>
      </c>
      <c r="AM2110" t="n">
        <v>-3</v>
      </c>
      <c r="AO2110" t="n">
        <v>0</v>
      </c>
      <c r="AP2110" t="n">
        <v>-386</v>
      </c>
      <c r="AQ2110" t="n">
        <v>-317</v>
      </c>
      <c r="AR2110" t="n">
        <v>-308</v>
      </c>
      <c r="AT2110" t="n">
        <v>-194</v>
      </c>
      <c r="AU2110" t="n">
        <v>-404</v>
      </c>
      <c r="AV2110" t="n">
        <v>-330</v>
      </c>
      <c r="AW2110" t="n">
        <v>-401</v>
      </c>
      <c r="AY2110" t="n">
        <v>36</v>
      </c>
      <c r="AZ2110" t="n">
        <v>-10</v>
      </c>
      <c r="BA2110" t="n">
        <v>41</v>
      </c>
      <c r="BB2110" t="n">
        <v>1</v>
      </c>
      <c r="BD2110" t="n">
        <v>29</v>
      </c>
      <c r="BE2110" t="n">
        <v>33</v>
      </c>
      <c r="BF2110" t="n">
        <v>39</v>
      </c>
    </row>
    <row r="2111">
      <c r="A2111" t="inlineStr">
        <is>
          <t>Purchase of equity investment</t>
        </is>
      </c>
      <c r="C2111" t="inlineStr">
        <is>
          <t>Million</t>
        </is>
      </c>
      <c r="D2111" t="inlineStr">
        <is>
          <t>QYYY</t>
        </is>
      </c>
      <c r="AY2111" t="n">
        <v>0</v>
      </c>
      <c r="AZ2111" t="n">
        <v>-200</v>
      </c>
      <c r="BA2111" t="n">
        <v>-205</v>
      </c>
      <c r="BB2111" t="n">
        <v>-321</v>
      </c>
    </row>
    <row r="2112">
      <c r="A2112" t="inlineStr">
        <is>
          <t>Other investing activities</t>
        </is>
      </c>
      <c r="C2112" t="inlineStr">
        <is>
          <t>Million</t>
        </is>
      </c>
      <c r="D2112" t="inlineStr">
        <is>
          <t>QYYY</t>
        </is>
      </c>
      <c r="AJ2112" t="n">
        <v>-15</v>
      </c>
      <c r="AK2112" t="n">
        <v>-35</v>
      </c>
      <c r="AL2112" t="n">
        <v>-68</v>
      </c>
      <c r="AM2112" t="n">
        <v>-86</v>
      </c>
      <c r="AO2112" t="n">
        <v>-49</v>
      </c>
      <c r="AP2112" t="n">
        <v>-61</v>
      </c>
      <c r="AQ2112" t="n">
        <v>-112</v>
      </c>
      <c r="AR2112" t="n">
        <v>-112</v>
      </c>
      <c r="AT2112" t="n">
        <v>-42</v>
      </c>
      <c r="AU2112" t="n">
        <v>-71</v>
      </c>
      <c r="AV2112" t="n">
        <v>-96</v>
      </c>
      <c r="AW2112" t="n">
        <v>-13</v>
      </c>
      <c r="BD2112" t="n">
        <v>145</v>
      </c>
      <c r="BE2112" t="n">
        <v>214</v>
      </c>
      <c r="BF2112" t="n">
        <v>300</v>
      </c>
    </row>
    <row r="2113">
      <c r="A2113" t="inlineStr">
        <is>
          <t>Net cash used in investing activities</t>
        </is>
      </c>
      <c r="C2113" t="inlineStr">
        <is>
          <t>Million</t>
        </is>
      </c>
      <c r="D2113" t="inlineStr">
        <is>
          <t>QYYY</t>
        </is>
      </c>
      <c r="AJ2113" t="n">
        <v>-480</v>
      </c>
      <c r="AK2113" t="n">
        <v>-2413</v>
      </c>
      <c r="AL2113" t="n">
        <v>-2882</v>
      </c>
      <c r="AM2113" t="n">
        <v>-2243</v>
      </c>
      <c r="AO2113" t="n">
        <v>-162</v>
      </c>
      <c r="AP2113" t="n">
        <v>-6961</v>
      </c>
      <c r="AQ2113" t="n">
        <v>-6038</v>
      </c>
      <c r="AR2113" t="n">
        <v>-4342</v>
      </c>
      <c r="AT2113" t="n">
        <v>-7152</v>
      </c>
      <c r="AU2113" t="n">
        <v>-11036</v>
      </c>
      <c r="AV2113" t="n">
        <v>-7721</v>
      </c>
      <c r="AW2113" t="n">
        <v>-5983</v>
      </c>
      <c r="AY2113" t="n">
        <v>-771</v>
      </c>
      <c r="AZ2113" t="n">
        <v>-1700</v>
      </c>
      <c r="BA2113" t="n">
        <v>-916</v>
      </c>
      <c r="BB2113" t="n">
        <v>636</v>
      </c>
      <c r="BD2113" t="n">
        <v>-2796</v>
      </c>
      <c r="BE2113" t="n">
        <v>-3745</v>
      </c>
      <c r="BF2113" t="n">
        <v>-2661</v>
      </c>
    </row>
    <row r="2114">
      <c r="A2114" t="inlineStr">
        <is>
          <t>Net cash used in investing activities-c</t>
        </is>
      </c>
      <c r="I2114">
        <f>SUM(I2102:I2112)</f>
        <v/>
      </c>
      <c r="N2114">
        <f>SUM(N2102:N2112)</f>
        <v/>
      </c>
      <c r="S2114">
        <f>SUM(S2102:S2112)</f>
        <v/>
      </c>
      <c r="X2114">
        <f>SUM(X2102:X2112)</f>
        <v/>
      </c>
      <c r="AC2114">
        <f>SUM(AC2102:AC2112)</f>
        <v/>
      </c>
      <c r="AH2114">
        <f>SUM(AH2102:AH2112)</f>
        <v/>
      </c>
      <c r="AJ2114">
        <f>SUM(AJ2102:AJ2112)</f>
        <v/>
      </c>
      <c r="AK2114">
        <f>SUM(AK2102:AK2112)</f>
        <v/>
      </c>
      <c r="AL2114">
        <f>SUM(AL2102:AL2112)</f>
        <v/>
      </c>
      <c r="AM2114">
        <f>SUM(AM2102:AM2112)</f>
        <v/>
      </c>
      <c r="AO2114">
        <f>SUM(AO2102:AO2112)</f>
        <v/>
      </c>
      <c r="AP2114">
        <f>SUM(AP2102:AP2112)</f>
        <v/>
      </c>
      <c r="AQ2114">
        <f>SUM(AQ2102:AQ2112)</f>
        <v/>
      </c>
      <c r="AR2114">
        <f>SUM(AR2102:AR2112)</f>
        <v/>
      </c>
      <c r="AT2114">
        <f>SUM(AT2102:AT2112)</f>
        <v/>
      </c>
      <c r="AU2114">
        <f>SUM(AU2102:AU2112)</f>
        <v/>
      </c>
      <c r="AV2114">
        <f>SUM(AV2102:AV2112)</f>
        <v/>
      </c>
      <c r="AW2114">
        <f>SUM(AW2102:AW2112)</f>
        <v/>
      </c>
      <c r="AY2114">
        <f>SUM(AY2102:AY2112)</f>
        <v/>
      </c>
      <c r="AZ2114">
        <f>SUM(AZ2102:AZ2112)</f>
        <v/>
      </c>
      <c r="BA2114">
        <f>SUM(BA2102:BA2112)</f>
        <v/>
      </c>
      <c r="BB2114">
        <f>SUM(BB2102:BB2112)</f>
        <v/>
      </c>
      <c r="BD2114">
        <f>SUM(BD2102:BD2112)</f>
        <v/>
      </c>
      <c r="BE2114">
        <f>SUM(BE2102:BE2112)</f>
        <v/>
      </c>
      <c r="BF2114">
        <f>SUM(BF2102:BF2112)</f>
        <v/>
      </c>
    </row>
    <row r="2115">
      <c r="A2115" t="inlineStr">
        <is>
          <t>Sum check</t>
        </is>
      </c>
      <c r="I2115">
        <f>I2113-I2114</f>
        <v/>
      </c>
      <c r="N2115">
        <f>N2113-N2114</f>
        <v/>
      </c>
      <c r="S2115">
        <f>S2113-S2114</f>
        <v/>
      </c>
      <c r="X2115">
        <f>X2113-X2114</f>
        <v/>
      </c>
      <c r="AC2115">
        <f>AC2113-AC2114</f>
        <v/>
      </c>
      <c r="AH2115">
        <f>AH2113-AH2114</f>
        <v/>
      </c>
      <c r="AJ2115">
        <f>AJ2113-AJ2114</f>
        <v/>
      </c>
      <c r="AK2115">
        <f>AK2113-AK2114</f>
        <v/>
      </c>
      <c r="AL2115">
        <f>AL2113-AL2114</f>
        <v/>
      </c>
      <c r="AM2115">
        <f>AM2113-AM2114</f>
        <v/>
      </c>
      <c r="AO2115">
        <f>AO2113-AO2114</f>
        <v/>
      </c>
      <c r="AP2115">
        <f>AP2113-AP2114</f>
        <v/>
      </c>
      <c r="AQ2115">
        <f>AQ2113-AQ2114</f>
        <v/>
      </c>
      <c r="AR2115">
        <f>AR2113-AR2114</f>
        <v/>
      </c>
      <c r="AT2115">
        <f>AT2113-AT2114</f>
        <v/>
      </c>
      <c r="AU2115">
        <f>AU2113-AU2114</f>
        <v/>
      </c>
      <c r="AV2115">
        <f>AV2113-AV2114</f>
        <v/>
      </c>
      <c r="AW2115">
        <f>AW2113-AW2114</f>
        <v/>
      </c>
      <c r="AY2115">
        <f>AY2113-AY2114</f>
        <v/>
      </c>
      <c r="AZ2115">
        <f>AZ2113-AZ2114</f>
        <v/>
      </c>
      <c r="BA2115">
        <f>BA2113-BA2114</f>
        <v/>
      </c>
      <c r="BB2115">
        <f>BB2113-BB2114</f>
        <v/>
      </c>
      <c r="BD2115">
        <f>BD2113-BD2114</f>
        <v/>
      </c>
      <c r="BE2115">
        <f>BE2113-BE2114</f>
        <v/>
      </c>
      <c r="BF2115">
        <f>BF2113-BF2114</f>
        <v/>
      </c>
    </row>
    <row r="2117">
      <c r="A2117" t="inlineStr">
        <is>
          <t>Net cash provided by used in financing activities:</t>
        </is>
      </c>
    </row>
    <row r="2118">
      <c r="A2118" t="inlineStr">
        <is>
          <t>Proceeds from issuance of long-term debt</t>
        </is>
      </c>
      <c r="C2118" t="inlineStr">
        <is>
          <t>Million</t>
        </is>
      </c>
      <c r="D2118" t="inlineStr">
        <is>
          <t>QYYY</t>
        </is>
      </c>
      <c r="AJ2118" t="n">
        <v>400</v>
      </c>
      <c r="AK2118" t="n">
        <v>2589</v>
      </c>
      <c r="AL2118" t="n">
        <v>3550</v>
      </c>
      <c r="AM2118" t="n">
        <v>3960</v>
      </c>
      <c r="AO2118" t="n">
        <v>1698</v>
      </c>
      <c r="AP2118" t="n">
        <v>9464</v>
      </c>
      <c r="AQ2118" t="n">
        <v>11564</v>
      </c>
      <c r="AR2118" t="n">
        <v>11780</v>
      </c>
      <c r="AT2118" t="n">
        <v>10861</v>
      </c>
      <c r="AU2118" t="n">
        <v>12096</v>
      </c>
      <c r="AV2118" t="n">
        <v>12096</v>
      </c>
      <c r="AW2118" t="n">
        <v>12190</v>
      </c>
      <c r="AY2118" t="n">
        <v>367</v>
      </c>
      <c r="AZ2118" t="n">
        <v>574</v>
      </c>
      <c r="BA2118" t="n">
        <v>699</v>
      </c>
      <c r="BB2118" t="n">
        <v>1069</v>
      </c>
      <c r="BD2118" t="n">
        <v>1824</v>
      </c>
      <c r="BE2118" t="n">
        <v>2143</v>
      </c>
      <c r="BF2118" t="n">
        <v>2324</v>
      </c>
    </row>
    <row r="2119">
      <c r="A2119" t="inlineStr">
        <is>
          <t>Payments on long-term debt and finance leases</t>
        </is>
      </c>
      <c r="C2119" t="inlineStr">
        <is>
          <t>Million</t>
        </is>
      </c>
      <c r="D2119" t="inlineStr">
        <is>
          <t>QYYY</t>
        </is>
      </c>
      <c r="AJ2119" t="n">
        <v>-849</v>
      </c>
      <c r="AK2119" t="n">
        <v>-1781</v>
      </c>
      <c r="AL2119" t="n">
        <v>-2835</v>
      </c>
      <c r="AM2119" t="n">
        <v>-4190</v>
      </c>
      <c r="AO2119" t="n">
        <v>-926</v>
      </c>
      <c r="AP2119" t="n">
        <v>-2477</v>
      </c>
      <c r="AQ2119" t="n">
        <v>-3018</v>
      </c>
      <c r="AR2119" t="n">
        <v>-3535</v>
      </c>
      <c r="AT2119" t="n">
        <v>-4054</v>
      </c>
      <c r="AU2119" t="n">
        <v>-5040</v>
      </c>
      <c r="AV2119" t="n">
        <v>-6639</v>
      </c>
      <c r="AW2119" t="n">
        <v>-7343</v>
      </c>
      <c r="AY2119" t="n">
        <v>-661</v>
      </c>
      <c r="AZ2119" t="n">
        <v>-1659</v>
      </c>
      <c r="BA2119" t="n">
        <v>-2038</v>
      </c>
      <c r="BB2119" t="n">
        <v>-3752</v>
      </c>
      <c r="BD2119" t="n">
        <v>-2326</v>
      </c>
      <c r="BE2119" t="n">
        <v>-3246</v>
      </c>
      <c r="BF2119" t="n">
        <v>-4624</v>
      </c>
    </row>
    <row r="2120">
      <c r="A2120" t="inlineStr">
        <is>
          <t>Proceeds from issuance of equity</t>
        </is>
      </c>
      <c r="C2120" t="inlineStr">
        <is>
          <t>Million</t>
        </is>
      </c>
      <c r="D2120" t="inlineStr">
        <is>
          <t>QYYY</t>
        </is>
      </c>
      <c r="AO2120" t="n">
        <v>0</v>
      </c>
      <c r="AP2120" t="n">
        <v>1527</v>
      </c>
      <c r="AQ2120" t="n">
        <v>1527</v>
      </c>
      <c r="AR2120" t="n">
        <v>2970</v>
      </c>
      <c r="AT2120" t="n">
        <v>316</v>
      </c>
      <c r="AU2120" t="n">
        <v>460</v>
      </c>
      <c r="AV2120" t="n">
        <v>460</v>
      </c>
      <c r="AW2120" t="n">
        <v>460</v>
      </c>
    </row>
    <row r="2121">
      <c r="A2121" t="inlineStr">
        <is>
          <t>Deferred financing costs</t>
        </is>
      </c>
      <c r="C2121" t="inlineStr">
        <is>
          <t>Million</t>
        </is>
      </c>
      <c r="D2121" t="inlineStr">
        <is>
          <t>QYYY</t>
        </is>
      </c>
      <c r="AJ2121" t="n">
        <v>-6</v>
      </c>
      <c r="AK2121" t="n">
        <v>-23</v>
      </c>
      <c r="AL2121" t="n">
        <v>-51</v>
      </c>
      <c r="AM2121" t="n">
        <v>-61</v>
      </c>
      <c r="AO2121" t="n">
        <v>-31</v>
      </c>
      <c r="AP2121" t="n">
        <v>-84</v>
      </c>
      <c r="AQ2121" t="n">
        <v>-132</v>
      </c>
      <c r="AR2121" t="n">
        <v>-93</v>
      </c>
      <c r="AT2121" t="n">
        <v>-162</v>
      </c>
      <c r="AU2121" t="n">
        <v>-166</v>
      </c>
      <c r="AV2121" t="n">
        <v>-176</v>
      </c>
      <c r="AW2121" t="n">
        <v>-209</v>
      </c>
      <c r="AY2121" t="n">
        <v>0</v>
      </c>
      <c r="AZ2121" t="n">
        <v>0</v>
      </c>
      <c r="BA2121" t="n">
        <v>-2</v>
      </c>
      <c r="BB2121" t="n">
        <v>-4</v>
      </c>
    </row>
    <row r="2122">
      <c r="A2122" t="inlineStr">
        <is>
          <t>Treasury stock repurchases</t>
        </is>
      </c>
      <c r="C2122" t="inlineStr">
        <is>
          <t>Million</t>
        </is>
      </c>
      <c r="D2122" t="inlineStr">
        <is>
          <t>QYYY</t>
        </is>
      </c>
      <c r="AJ2122" t="n">
        <v>-608</v>
      </c>
      <c r="AK2122" t="n">
        <v>-625</v>
      </c>
      <c r="AL2122" t="n">
        <v>-825</v>
      </c>
      <c r="AM2122" t="n">
        <v>-1097</v>
      </c>
      <c r="AO2122" t="n">
        <v>-171</v>
      </c>
      <c r="AP2122" t="n">
        <v>-173</v>
      </c>
      <c r="AQ2122" t="n">
        <v>-173</v>
      </c>
      <c r="AR2122" t="n">
        <v>-173</v>
      </c>
      <c r="AT2122" t="n">
        <v>-13</v>
      </c>
      <c r="AU2122" t="n">
        <v>-13</v>
      </c>
      <c r="AV2122" t="n">
        <v>-13</v>
      </c>
      <c r="AW2122" t="n">
        <v>-18</v>
      </c>
      <c r="AY2122" t="n">
        <v>-14</v>
      </c>
      <c r="AZ2122" t="n">
        <v>-16</v>
      </c>
      <c r="BA2122" t="n">
        <v>-16</v>
      </c>
      <c r="BB2122" t="n">
        <v>-21</v>
      </c>
    </row>
    <row r="2123">
      <c r="A2123" t="inlineStr">
        <is>
          <t>Dividend payments</t>
        </is>
      </c>
      <c r="C2123" t="inlineStr">
        <is>
          <t>Million</t>
        </is>
      </c>
      <c r="D2123" t="inlineStr">
        <is>
          <t>QYYY</t>
        </is>
      </c>
      <c r="AJ2123" t="n">
        <v>-46</v>
      </c>
      <c r="AK2123" t="n">
        <v>-90</v>
      </c>
      <c r="AL2123" t="n">
        <v>-135</v>
      </c>
      <c r="AM2123" t="n">
        <v>-178</v>
      </c>
      <c r="AO2123" t="n">
        <v>-43</v>
      </c>
      <c r="AP2123" t="n">
        <v>-43</v>
      </c>
      <c r="AQ2123" t="n">
        <v>-43</v>
      </c>
      <c r="AR2123" t="n">
        <v>-43</v>
      </c>
    </row>
    <row r="2124">
      <c r="A2124" t="inlineStr">
        <is>
          <t>Other financing activities</t>
        </is>
      </c>
      <c r="C2124" t="inlineStr">
        <is>
          <t>Million</t>
        </is>
      </c>
      <c r="D2124" t="inlineStr">
        <is>
          <t>QYYY</t>
        </is>
      </c>
      <c r="AJ2124" t="n">
        <v>0</v>
      </c>
      <c r="AK2124" t="n">
        <v>0</v>
      </c>
      <c r="AL2124" t="n">
        <v>0</v>
      </c>
      <c r="AM2124" t="n">
        <v>-2</v>
      </c>
      <c r="AO2124" t="n">
        <v>-1</v>
      </c>
      <c r="AP2124" t="n">
        <v>0</v>
      </c>
      <c r="AQ2124" t="n">
        <v>0</v>
      </c>
      <c r="AR2124" t="n">
        <v>88</v>
      </c>
      <c r="AT2124" t="n">
        <v>65</v>
      </c>
      <c r="AU2124" t="n">
        <v>121</v>
      </c>
      <c r="AV2124" t="n">
        <v>121</v>
      </c>
      <c r="AW2124" t="n">
        <v>208</v>
      </c>
      <c r="AY2124" t="n">
        <v>-2</v>
      </c>
      <c r="AZ2124" t="n">
        <v>6</v>
      </c>
      <c r="BA2124" t="n">
        <v>10</v>
      </c>
      <c r="BB2124" t="n">
        <v>77</v>
      </c>
      <c r="BD2124" t="n">
        <v>-37</v>
      </c>
      <c r="BE2124" t="n">
        <v>-55</v>
      </c>
      <c r="BF2124" t="n">
        <v>-92</v>
      </c>
    </row>
    <row r="2125">
      <c r="A2125" t="inlineStr">
        <is>
          <t>Net cash provided by (used in) financing activities</t>
        </is>
      </c>
      <c r="C2125" t="inlineStr">
        <is>
          <t>Million</t>
        </is>
      </c>
      <c r="D2125" t="inlineStr">
        <is>
          <t>QYYY</t>
        </is>
      </c>
      <c r="AJ2125" t="n">
        <v>-1109</v>
      </c>
      <c r="AK2125" t="n">
        <v>70</v>
      </c>
      <c r="AL2125" t="n">
        <v>-296</v>
      </c>
      <c r="AM2125" t="n">
        <v>-1568</v>
      </c>
      <c r="AO2125" t="n">
        <v>526</v>
      </c>
      <c r="AP2125" t="n">
        <v>8214</v>
      </c>
      <c r="AQ2125" t="n">
        <v>9725</v>
      </c>
      <c r="AR2125" t="n">
        <v>10994</v>
      </c>
      <c r="AT2125" t="n">
        <v>7013</v>
      </c>
      <c r="AU2125" t="n">
        <v>7458</v>
      </c>
      <c r="AV2125" t="n">
        <v>5849</v>
      </c>
      <c r="AW2125" t="n">
        <v>5288</v>
      </c>
      <c r="AY2125" t="n">
        <v>-310</v>
      </c>
      <c r="AZ2125" t="n">
        <v>-1095</v>
      </c>
      <c r="BA2125" t="n">
        <v>-1347</v>
      </c>
      <c r="BB2125" t="n">
        <v>-2631</v>
      </c>
      <c r="BD2125" t="n">
        <v>-539</v>
      </c>
      <c r="BE2125" t="n">
        <v>-1158</v>
      </c>
      <c r="BF2125" t="n">
        <v>-2392</v>
      </c>
    </row>
    <row r="2126">
      <c r="A2126" t="inlineStr">
        <is>
          <t>Net cash provided by (used in) financing activities-c</t>
        </is>
      </c>
      <c r="I2126">
        <f>SUM(I2118:I2124)</f>
        <v/>
      </c>
      <c r="N2126">
        <f>SUM(N2118:N2124)</f>
        <v/>
      </c>
      <c r="S2126">
        <f>SUM(S2118:S2124)</f>
        <v/>
      </c>
      <c r="X2126">
        <f>SUM(X2118:X2124)</f>
        <v/>
      </c>
      <c r="AC2126">
        <f>SUM(AC2118:AC2124)</f>
        <v/>
      </c>
      <c r="AH2126">
        <f>SUM(AH2118:AH2124)</f>
        <v/>
      </c>
      <c r="AJ2126">
        <f>SUM(AJ2118:AJ2124)</f>
        <v/>
      </c>
      <c r="AK2126">
        <f>SUM(AK2118:AK2124)</f>
        <v/>
      </c>
      <c r="AL2126">
        <f>SUM(AL2118:AL2124)</f>
        <v/>
      </c>
      <c r="AM2126">
        <f>SUM(AM2118:AM2124)</f>
        <v/>
      </c>
      <c r="AO2126">
        <f>SUM(AO2118:AO2124)</f>
        <v/>
      </c>
      <c r="AP2126">
        <f>SUM(AP2118:AP2124)</f>
        <v/>
      </c>
      <c r="AQ2126">
        <f>SUM(AQ2118:AQ2124)</f>
        <v/>
      </c>
      <c r="AR2126">
        <f>SUM(AR2118:AR2124)</f>
        <v/>
      </c>
      <c r="AT2126">
        <f>SUM(AT2118:AT2124)</f>
        <v/>
      </c>
      <c r="AU2126">
        <f>SUM(AU2118:AU2124)</f>
        <v/>
      </c>
      <c r="AV2126">
        <f>SUM(AV2118:AV2124)</f>
        <v/>
      </c>
      <c r="AW2126">
        <f>SUM(AW2118:AW2124)</f>
        <v/>
      </c>
      <c r="AY2126">
        <f>SUM(AY2118:AY2124)</f>
        <v/>
      </c>
      <c r="AZ2126">
        <f>SUM(AZ2118:AZ2124)</f>
        <v/>
      </c>
      <c r="BA2126">
        <f>SUM(BA2118:BA2124)</f>
        <v/>
      </c>
      <c r="BB2126">
        <f>SUM(BB2118:BB2124)</f>
        <v/>
      </c>
      <c r="BD2126">
        <f>SUM(BD2118:BD2124)</f>
        <v/>
      </c>
      <c r="BE2126">
        <f>SUM(BE2118:BE2124)</f>
        <v/>
      </c>
      <c r="BF2126">
        <f>SUM(BF2118:BF2124)</f>
        <v/>
      </c>
    </row>
    <row r="2127">
      <c r="A2127" t="inlineStr">
        <is>
          <t>Sum check</t>
        </is>
      </c>
      <c r="I2127">
        <f>I2125-I2126</f>
        <v/>
      </c>
      <c r="N2127">
        <f>N2125-N2126</f>
        <v/>
      </c>
      <c r="S2127">
        <f>S2125-S2126</f>
        <v/>
      </c>
      <c r="X2127">
        <f>X2125-X2126</f>
        <v/>
      </c>
      <c r="AC2127">
        <f>AC2125-AC2126</f>
        <v/>
      </c>
      <c r="AH2127">
        <f>AH2125-AH2126</f>
        <v/>
      </c>
      <c r="AJ2127">
        <f>AJ2125-AJ2126</f>
        <v/>
      </c>
      <c r="AK2127">
        <f>AK2125-AK2126</f>
        <v/>
      </c>
      <c r="AL2127">
        <f>AL2125-AL2126</f>
        <v/>
      </c>
      <c r="AM2127">
        <f>AM2125-AM2126</f>
        <v/>
      </c>
      <c r="AO2127">
        <f>AO2125-AO2126</f>
        <v/>
      </c>
      <c r="AP2127">
        <f>AP2125-AP2126</f>
        <v/>
      </c>
      <c r="AQ2127">
        <f>AQ2125-AQ2126</f>
        <v/>
      </c>
      <c r="AR2127">
        <f>AR2125-AR2126</f>
        <v/>
      </c>
      <c r="AT2127">
        <f>AT2125-AT2126</f>
        <v/>
      </c>
      <c r="AU2127">
        <f>AU2125-AU2126</f>
        <v/>
      </c>
      <c r="AV2127">
        <f>AV2125-AV2126</f>
        <v/>
      </c>
      <c r="AW2127">
        <f>AW2125-AW2126</f>
        <v/>
      </c>
      <c r="AY2127">
        <f>AY2125-AY2126</f>
        <v/>
      </c>
      <c r="AZ2127">
        <f>AZ2125-AZ2126</f>
        <v/>
      </c>
      <c r="BA2127">
        <f>BA2125-BA2126</f>
        <v/>
      </c>
      <c r="BB2127">
        <f>BB2125-BB2126</f>
        <v/>
      </c>
      <c r="BD2127">
        <f>BD2125-BD2126</f>
        <v/>
      </c>
      <c r="BE2127">
        <f>BE2125-BE2126</f>
        <v/>
      </c>
      <c r="BF2127">
        <f>BF2125-BF2126</f>
        <v/>
      </c>
    </row>
    <row r="2129">
      <c r="A2129" t="inlineStr">
        <is>
          <t>Net increase in cash and restricted cash</t>
        </is>
      </c>
      <c r="C2129" t="inlineStr">
        <is>
          <t>Million</t>
        </is>
      </c>
      <c r="D2129" t="inlineStr">
        <is>
          <t>QYYY</t>
        </is>
      </c>
      <c r="AJ2129" t="n">
        <v>62</v>
      </c>
      <c r="AK2129" t="n">
        <v>44</v>
      </c>
      <c r="AL2129" t="n">
        <v>37</v>
      </c>
      <c r="AM2129" t="n">
        <v>4</v>
      </c>
      <c r="AO2129" t="n">
        <v>196</v>
      </c>
      <c r="AP2129" t="n">
        <v>177</v>
      </c>
      <c r="AQ2129" t="n">
        <v>7</v>
      </c>
      <c r="AR2129" t="n">
        <v>109</v>
      </c>
      <c r="AT2129" t="n">
        <v>35</v>
      </c>
      <c r="AU2129" t="n">
        <v>66</v>
      </c>
      <c r="AV2129" t="n">
        <v>32</v>
      </c>
      <c r="AW2129" t="n">
        <v>9</v>
      </c>
      <c r="AY2129" t="n">
        <v>104</v>
      </c>
      <c r="AZ2129" t="n">
        <v>129</v>
      </c>
      <c r="BA2129" t="n">
        <v>68</v>
      </c>
      <c r="BB2129" t="n">
        <v>178</v>
      </c>
      <c r="BD2129" t="n">
        <v>-2</v>
      </c>
      <c r="BE2129" t="n">
        <v>193</v>
      </c>
      <c r="BF2129" t="n">
        <v>101</v>
      </c>
    </row>
    <row r="2130">
      <c r="A2130" t="inlineStr">
        <is>
          <t>Net increase in cash and restricted cash-c</t>
        </is>
      </c>
      <c r="I2130">
        <f>SUM(I2100,I2113,I2125)</f>
        <v/>
      </c>
      <c r="N2130">
        <f>SUM(N2100,N2113,N2125)</f>
        <v/>
      </c>
      <c r="S2130">
        <f>SUM(S2100,S2113,S2125)</f>
        <v/>
      </c>
      <c r="X2130">
        <f>SUM(X2100,X2113,X2125)</f>
        <v/>
      </c>
      <c r="AC2130">
        <f>SUM(AC2100,AC2113,AC2125)</f>
        <v/>
      </c>
      <c r="AH2130">
        <f>SUM(AH2100,AH2113,AH2125)</f>
        <v/>
      </c>
      <c r="AJ2130">
        <f>SUM(AJ2100,AJ2113,AJ2125)</f>
        <v/>
      </c>
      <c r="AK2130">
        <f>SUM(AK2100,AK2113,AK2125)</f>
        <v/>
      </c>
      <c r="AL2130">
        <f>SUM(AL2100,AL2113,AL2125)</f>
        <v/>
      </c>
      <c r="AM2130">
        <f>SUM(AM2100,AM2113,AM2125)</f>
        <v/>
      </c>
      <c r="AO2130">
        <f>SUM(AO2100,AO2113,AO2125)</f>
        <v/>
      </c>
      <c r="AP2130">
        <f>SUM(AP2100,AP2113,AP2125)</f>
        <v/>
      </c>
      <c r="AQ2130">
        <f>SUM(AQ2100,AQ2113,AQ2125)</f>
        <v/>
      </c>
      <c r="AR2130">
        <f>SUM(AR2100,AR2113,AR2125)</f>
        <v/>
      </c>
      <c r="AT2130">
        <f>SUM(AT2100,AT2113,AT2125)</f>
        <v/>
      </c>
      <c r="AU2130">
        <f>SUM(AU2100,AU2113,AU2125)</f>
        <v/>
      </c>
      <c r="AV2130">
        <f>SUM(AV2100,AV2113,AV2125)</f>
        <v/>
      </c>
      <c r="AW2130">
        <f>SUM(AW2100,AW2113,AW2125)</f>
        <v/>
      </c>
      <c r="AY2130">
        <f>SUM(AY2100,AY2113,AY2125)</f>
        <v/>
      </c>
      <c r="AZ2130">
        <f>SUM(AZ2100,AZ2113,AZ2125)</f>
        <v/>
      </c>
      <c r="BA2130">
        <f>SUM(BA2100,BA2113,BA2125)</f>
        <v/>
      </c>
      <c r="BB2130">
        <f>SUM(BB2100,BB2113,BB2125)</f>
        <v/>
      </c>
      <c r="BD2130">
        <f>SUM(BD2100,BD2113,BD2125)</f>
        <v/>
      </c>
      <c r="BE2130">
        <f>SUM(BE2100,BE2113,BE2125)</f>
        <v/>
      </c>
      <c r="BF2130">
        <f>SUM(BF2100,BF2113,BF2125)</f>
        <v/>
      </c>
    </row>
    <row r="2131">
      <c r="A2131" t="inlineStr">
        <is>
          <t>Sum check</t>
        </is>
      </c>
      <c r="I2131">
        <f>I2129-I2130</f>
        <v/>
      </c>
      <c r="N2131">
        <f>N2129-N2130</f>
        <v/>
      </c>
      <c r="S2131">
        <f>S2129-S2130</f>
        <v/>
      </c>
      <c r="X2131">
        <f>X2129-X2130</f>
        <v/>
      </c>
      <c r="AC2131">
        <f>AC2129-AC2130</f>
        <v/>
      </c>
      <c r="AH2131">
        <f>AH2129-AH2130</f>
        <v/>
      </c>
      <c r="AJ2131">
        <f>AJ2129-AJ2130</f>
        <v/>
      </c>
      <c r="AK2131">
        <f>AK2129-AK2130</f>
        <v/>
      </c>
      <c r="AL2131">
        <f>AL2129-AL2130</f>
        <v/>
      </c>
      <c r="AM2131">
        <f>AM2129-AM2130</f>
        <v/>
      </c>
      <c r="AO2131">
        <f>AO2129-AO2130</f>
        <v/>
      </c>
      <c r="AP2131">
        <f>AP2129-AP2130</f>
        <v/>
      </c>
      <c r="AQ2131">
        <f>AQ2129-AQ2130</f>
        <v/>
      </c>
      <c r="AR2131">
        <f>AR2129-AR2130</f>
        <v/>
      </c>
      <c r="AT2131">
        <f>AT2129-AT2130</f>
        <v/>
      </c>
      <c r="AU2131">
        <f>AU2129-AU2130</f>
        <v/>
      </c>
      <c r="AV2131">
        <f>AV2129-AV2130</f>
        <v/>
      </c>
      <c r="AW2131">
        <f>AW2129-AW2130</f>
        <v/>
      </c>
      <c r="AY2131">
        <f>AY2129-AY2130</f>
        <v/>
      </c>
      <c r="AZ2131">
        <f>AZ2129-AZ2130</f>
        <v/>
      </c>
      <c r="BA2131">
        <f>BA2129-BA2130</f>
        <v/>
      </c>
      <c r="BB2131">
        <f>BB2129-BB2130</f>
        <v/>
      </c>
      <c r="BD2131">
        <f>BD2129-BD2130</f>
        <v/>
      </c>
      <c r="BE2131">
        <f>BE2129-BE2130</f>
        <v/>
      </c>
      <c r="BF2131">
        <f>BF2129-BF2130</f>
        <v/>
      </c>
    </row>
    <row r="2133">
      <c r="A2133" t="inlineStr">
        <is>
          <t>Cash and restricted cash at beginning of period</t>
        </is>
      </c>
      <c r="C2133" t="inlineStr">
        <is>
          <t>Million</t>
        </is>
      </c>
      <c r="D2133" t="inlineStr">
        <is>
          <t>QQQQ</t>
        </is>
      </c>
      <c r="AJ2133" t="n">
        <v>286</v>
      </c>
      <c r="AK2133" t="n">
        <v>286</v>
      </c>
      <c r="AL2133" t="n">
        <v>286</v>
      </c>
      <c r="AM2133" t="n">
        <v>286</v>
      </c>
      <c r="AO2133" t="n">
        <v>290</v>
      </c>
      <c r="AP2133" t="n">
        <v>290</v>
      </c>
      <c r="AQ2133" t="n">
        <v>290</v>
      </c>
      <c r="AR2133" t="n">
        <v>290</v>
      </c>
      <c r="AT2133" t="n">
        <v>399</v>
      </c>
      <c r="AU2133" t="n">
        <v>399</v>
      </c>
      <c r="AV2133" t="n">
        <v>399</v>
      </c>
      <c r="AW2133" t="n">
        <v>399</v>
      </c>
      <c r="AY2133" t="n">
        <v>408</v>
      </c>
      <c r="AZ2133" t="n">
        <v>408</v>
      </c>
      <c r="BA2133" t="n">
        <v>408</v>
      </c>
      <c r="BB2133" t="n">
        <v>408</v>
      </c>
      <c r="BD2133" t="n">
        <v>586</v>
      </c>
      <c r="BE2133" t="n">
        <v>586</v>
      </c>
      <c r="BF2133" t="n">
        <v>586</v>
      </c>
    </row>
    <row r="2134">
      <c r="A2134" t="inlineStr">
        <is>
          <t>Cash and restricted cash at end of period</t>
        </is>
      </c>
      <c r="C2134" t="inlineStr">
        <is>
          <t>Million</t>
        </is>
      </c>
      <c r="D2134" t="inlineStr">
        <is>
          <t>QQQQ</t>
        </is>
      </c>
      <c r="AJ2134" t="n">
        <v>348</v>
      </c>
      <c r="AK2134" t="n">
        <v>330</v>
      </c>
      <c r="AL2134" t="n">
        <v>323</v>
      </c>
      <c r="AM2134" t="n">
        <v>290</v>
      </c>
      <c r="AO2134" t="n">
        <v>486</v>
      </c>
      <c r="AP2134" t="n">
        <v>467</v>
      </c>
      <c r="AQ2134" t="n">
        <v>297</v>
      </c>
      <c r="AR2134" t="n">
        <v>399</v>
      </c>
      <c r="AT2134" t="n">
        <v>434</v>
      </c>
      <c r="AU2134" t="n">
        <v>465</v>
      </c>
      <c r="AV2134" t="n">
        <v>431</v>
      </c>
      <c r="AW2134" t="n">
        <v>408</v>
      </c>
      <c r="AY2134" t="n">
        <v>512</v>
      </c>
      <c r="AZ2134" t="n">
        <v>537</v>
      </c>
      <c r="BA2134" t="n">
        <v>476</v>
      </c>
      <c r="BB2134" t="n">
        <v>586</v>
      </c>
      <c r="BD2134" t="n">
        <v>584</v>
      </c>
      <c r="BE2134" t="n">
        <v>779</v>
      </c>
      <c r="BF2134" t="n">
        <v>687</v>
      </c>
    </row>
    <row r="2135">
      <c r="A2135" t="inlineStr">
        <is>
          <t>Link check</t>
        </is>
      </c>
      <c r="I2135">
        <f>I2134-I2095</f>
        <v/>
      </c>
      <c r="N2135">
        <f>N2134-N2095</f>
        <v/>
      </c>
      <c r="S2135">
        <f>S2134-S2095</f>
        <v/>
      </c>
      <c r="X2135">
        <f>X2134-X2095</f>
        <v/>
      </c>
      <c r="AC2135">
        <f>AC2134-AC2095</f>
        <v/>
      </c>
      <c r="AH2135">
        <f>AH2134-AH2095</f>
        <v/>
      </c>
      <c r="AJ2135">
        <f>AJ2134-AJ2095</f>
        <v/>
      </c>
      <c r="AK2135">
        <f>AK2134-AK2095</f>
        <v/>
      </c>
      <c r="AL2135">
        <f>AL2134-AL2095</f>
        <v/>
      </c>
      <c r="AM2135">
        <f>AM2134-AM2095</f>
        <v/>
      </c>
      <c r="AO2135">
        <f>AO2134-AO2095</f>
        <v/>
      </c>
      <c r="AP2135">
        <f>AP2134-AP2095</f>
        <v/>
      </c>
      <c r="AQ2135">
        <f>AQ2134-AQ2095</f>
        <v/>
      </c>
      <c r="AR2135">
        <f>AR2134-AR2095</f>
        <v/>
      </c>
      <c r="AT2135">
        <f>AT2134-AT2095</f>
        <v/>
      </c>
      <c r="AU2135">
        <f>AU2134-AU2095</f>
        <v/>
      </c>
      <c r="AV2135">
        <f>AV2134-AV2095</f>
        <v/>
      </c>
      <c r="AW2135">
        <f>AW2134-AW2095</f>
        <v/>
      </c>
      <c r="AY2135">
        <f>AY2134-AY2095</f>
        <v/>
      </c>
      <c r="AZ2135">
        <f>AZ2134-AZ2095</f>
        <v/>
      </c>
      <c r="BA2135">
        <f>BA2134-BA2095</f>
        <v/>
      </c>
      <c r="BB2135">
        <f>BB2134-BB2095</f>
        <v/>
      </c>
      <c r="BD2135">
        <f>BD2134-BD2095</f>
        <v/>
      </c>
      <c r="BE2135">
        <f>BE2134-BE2095</f>
        <v/>
      </c>
      <c r="BF2135">
        <f>BF2134-BF2095</f>
        <v/>
      </c>
    </row>
    <row r="2137">
      <c r="A2137" t="inlineStr">
        <is>
          <t>Free Cash Flow</t>
        </is>
      </c>
    </row>
    <row r="2138">
      <c r="A2138" t="inlineStr">
        <is>
          <t>Net cash provided by operating activities</t>
        </is>
      </c>
      <c r="C2138" t="inlineStr">
        <is>
          <t>Million</t>
        </is>
      </c>
      <c r="D2138" t="inlineStr">
        <is>
          <t>QQQQ</t>
        </is>
      </c>
      <c r="BD2138" t="n">
        <v>3333</v>
      </c>
      <c r="BE2138" t="n">
        <v>5096</v>
      </c>
      <c r="BF2138" t="n">
        <v>5154</v>
      </c>
    </row>
    <row r="2139">
      <c r="A2139" t="inlineStr">
        <is>
          <t>Adjusted net cash used in investing activities</t>
        </is>
      </c>
      <c r="C2139" t="inlineStr">
        <is>
          <t>Million</t>
        </is>
      </c>
      <c r="D2139" t="inlineStr">
        <is>
          <t>QQQQ</t>
        </is>
      </c>
      <c r="BD2139" t="n">
        <v>-317</v>
      </c>
      <c r="BE2139" t="n">
        <v>-833</v>
      </c>
      <c r="BF2139" t="n">
        <v>-1159</v>
      </c>
    </row>
    <row r="2140">
      <c r="A2140" t="inlineStr">
        <is>
          <t>Free cash flow</t>
        </is>
      </c>
      <c r="C2140" t="inlineStr">
        <is>
          <t>Million</t>
        </is>
      </c>
      <c r="D2140" t="inlineStr">
        <is>
          <t>QQQQ</t>
        </is>
      </c>
      <c r="BD2140" t="n">
        <v>3016</v>
      </c>
      <c r="BE2140" t="n">
        <v>4263</v>
      </c>
      <c r="BF2140" t="n">
        <v>3995</v>
      </c>
    </row>
    <row r="2141">
      <c r="A2141" t="inlineStr">
        <is>
          <t>Free cash flow-c</t>
        </is>
      </c>
      <c r="I2141">
        <f>SUM(I2138:I2139)</f>
        <v/>
      </c>
      <c r="N2141">
        <f>SUM(N2138:N2139)</f>
        <v/>
      </c>
      <c r="S2141">
        <f>SUM(S2138:S2139)</f>
        <v/>
      </c>
      <c r="X2141">
        <f>SUM(X2138:X2139)</f>
        <v/>
      </c>
      <c r="AC2141">
        <f>SUM(AC2138:AC2139)</f>
        <v/>
      </c>
      <c r="AH2141">
        <f>SUM(AH2138:AH2139)</f>
        <v/>
      </c>
      <c r="AM2141">
        <f>SUM(AM2138:AM2139)</f>
        <v/>
      </c>
      <c r="AR2141">
        <f>SUM(AR2138:AR2139)</f>
        <v/>
      </c>
      <c r="AV2141">
        <f>SUM(AV2138:AV2139)</f>
        <v/>
      </c>
      <c r="BD2141">
        <f>SUM(BD2138:BD2139)</f>
        <v/>
      </c>
      <c r="BE2141">
        <f>SUM(BE2138:BE2139)</f>
        <v/>
      </c>
      <c r="BF2141">
        <f>SUM(BF2138:BF2139)</f>
        <v/>
      </c>
    </row>
    <row r="2142">
      <c r="A2142" t="inlineStr">
        <is>
          <t>Sum check</t>
        </is>
      </c>
      <c r="I2142">
        <f>I2141-I2140</f>
        <v/>
      </c>
      <c r="N2142">
        <f>N2141-N2140</f>
        <v/>
      </c>
      <c r="S2142">
        <f>S2141-S2140</f>
        <v/>
      </c>
      <c r="X2142">
        <f>X2141-X2140</f>
        <v/>
      </c>
      <c r="AC2142">
        <f>AC2141-AC2140</f>
        <v/>
      </c>
      <c r="AH2142">
        <f>AH2141-AH2140</f>
        <v/>
      </c>
      <c r="AM2142">
        <f>AM2141-AM2140</f>
        <v/>
      </c>
      <c r="AR2142">
        <f>AR2141-AR2140</f>
        <v/>
      </c>
      <c r="AV2142">
        <f>AV2141-AV2140</f>
        <v/>
      </c>
      <c r="BD2142">
        <f>BD2141-BD2140</f>
        <v/>
      </c>
      <c r="BE2142">
        <f>BE2141-BE2140</f>
        <v/>
      </c>
      <c r="BF2142">
        <f>BF2141-BF2140</f>
        <v/>
      </c>
    </row>
    <row r="2144">
      <c r="A2144" t="inlineStr">
        <is>
          <t>Adjusted net cash used in investing activities</t>
        </is>
      </c>
    </row>
    <row r="2145">
      <c r="A2145" t="inlineStr">
        <is>
          <t>Net cash used in investing activities</t>
        </is>
      </c>
      <c r="C2145" t="inlineStr">
        <is>
          <t>Million</t>
        </is>
      </c>
      <c r="D2145" t="inlineStr">
        <is>
          <t>QQQQ</t>
        </is>
      </c>
      <c r="BD2145" t="n">
        <v>-2796</v>
      </c>
      <c r="BE2145" t="n">
        <v>-3745</v>
      </c>
      <c r="BF2145" t="n">
        <v>-2661</v>
      </c>
    </row>
    <row r="2146">
      <c r="A2146" t="inlineStr">
        <is>
          <t>Adjustments:</t>
        </is>
      </c>
    </row>
    <row r="2147">
      <c r="A2147" t="inlineStr">
        <is>
          <t>Net purchases of short-term investments</t>
        </is>
      </c>
      <c r="C2147" t="inlineStr">
        <is>
          <t>Million</t>
        </is>
      </c>
      <c r="D2147" t="inlineStr">
        <is>
          <t>QQQQ</t>
        </is>
      </c>
      <c r="BD2147" t="n">
        <v>2465</v>
      </c>
      <c r="BE2147" t="n">
        <v>2931</v>
      </c>
      <c r="BF2147" t="n">
        <v>1466</v>
      </c>
    </row>
    <row r="2148">
      <c r="A2148" t="inlineStr">
        <is>
          <t>Decrease in restricted cash</t>
        </is>
      </c>
      <c r="C2148" t="inlineStr">
        <is>
          <t>Million</t>
        </is>
      </c>
      <c r="D2148" t="inlineStr">
        <is>
          <t>QQQQ</t>
        </is>
      </c>
      <c r="BD2148" t="n">
        <v>14</v>
      </c>
      <c r="BE2148" t="n">
        <v>-19</v>
      </c>
      <c r="BF2148" t="n">
        <v>36</v>
      </c>
    </row>
    <row r="2149">
      <c r="A2149" t="inlineStr">
        <is>
          <t>Adjusted net cash used in investing activities</t>
        </is>
      </c>
      <c r="C2149" t="inlineStr">
        <is>
          <t>Million</t>
        </is>
      </c>
      <c r="D2149" t="inlineStr">
        <is>
          <t>QQQQ</t>
        </is>
      </c>
      <c r="BD2149" t="n">
        <v>-317</v>
      </c>
      <c r="BE2149" t="n">
        <v>-833</v>
      </c>
      <c r="BF2149" t="n">
        <v>-1159</v>
      </c>
    </row>
    <row r="2150">
      <c r="A2150" t="inlineStr">
        <is>
          <t>Adjusted net cash used in investing activities-c</t>
        </is>
      </c>
      <c r="I2150">
        <f>SUM(I2145,I2147:I2148)</f>
        <v/>
      </c>
      <c r="N2150">
        <f>SUM(N2145,N2147:N2148)</f>
        <v/>
      </c>
      <c r="S2150">
        <f>SUM(S2145,S2147:S2148)</f>
        <v/>
      </c>
      <c r="X2150">
        <f>SUM(X2145,X2147:X2148)</f>
        <v/>
      </c>
      <c r="AC2150">
        <f>SUM(AC2145,AC2147:AC2148)</f>
        <v/>
      </c>
      <c r="AH2150">
        <f>SUM(AH2145,AH2147:AH2148)</f>
        <v/>
      </c>
      <c r="AM2150">
        <f>SUM(AM2145,AM2147:AM2148)</f>
        <v/>
      </c>
      <c r="AR2150">
        <f>SUM(AR2145,AR2147:AR2148)</f>
        <v/>
      </c>
      <c r="AV2150">
        <f>SUM(AV2145,AV2147:AV2148)</f>
        <v/>
      </c>
      <c r="BD2150">
        <f>SUM(BD2145,BD2147:BD2148)</f>
        <v/>
      </c>
      <c r="BE2150">
        <f>SUM(BE2145,BE2147:BE2148)</f>
        <v/>
      </c>
      <c r="BF2150">
        <f>SUM(BF2145,BF2147:BF2148)</f>
        <v/>
      </c>
    </row>
    <row r="2151">
      <c r="A2151" t="inlineStr">
        <is>
          <t>Sum check</t>
        </is>
      </c>
      <c r="I2151">
        <f>I2150-I2149</f>
        <v/>
      </c>
      <c r="N2151">
        <f>N2150-N2149</f>
        <v/>
      </c>
      <c r="S2151">
        <f>S2150-S2149</f>
        <v/>
      </c>
      <c r="X2151">
        <f>X2150-X2149</f>
        <v/>
      </c>
      <c r="AC2151">
        <f>AC2150-AC2149</f>
        <v/>
      </c>
      <c r="AH2151">
        <f>AH2150-AH2149</f>
        <v/>
      </c>
      <c r="AM2151">
        <f>AM2150-AM2149</f>
        <v/>
      </c>
      <c r="AR2151">
        <f>AR2150-AR2149</f>
        <v/>
      </c>
      <c r="AV2151">
        <f>AV2150-AV2149</f>
        <v/>
      </c>
      <c r="BD2151">
        <f>BD2150-BD2149</f>
        <v/>
      </c>
      <c r="BE2151">
        <f>BE2150-BE2149</f>
        <v/>
      </c>
      <c r="BF2151">
        <f>BF2150-BF2149</f>
        <v/>
      </c>
    </row>
    <row r="2153">
      <c r="A2153" t="inlineStr">
        <is>
          <t>Adjusted EBITDAR</t>
        </is>
      </c>
    </row>
    <row r="2154">
      <c r="A2154" t="inlineStr">
        <is>
          <t>Adjusted EBITDA(LTM)</t>
        </is>
      </c>
    </row>
    <row r="2155">
      <c r="A2155" t="inlineStr">
        <is>
          <t xml:space="preserve">Operating income ,as reported </t>
        </is>
      </c>
      <c r="C2155" t="inlineStr">
        <is>
          <t>Million</t>
        </is>
      </c>
      <c r="D2155" t="inlineStr">
        <is>
          <t>QQQQ</t>
        </is>
      </c>
      <c r="BD2155" t="n">
        <v>3768</v>
      </c>
      <c r="BE2155" t="n">
        <v>4914</v>
      </c>
    </row>
    <row r="2156">
      <c r="A2156" t="inlineStr">
        <is>
          <t>Adjustments:</t>
        </is>
      </c>
    </row>
    <row r="2157">
      <c r="A2157" t="inlineStr">
        <is>
          <t>Aircraft rent</t>
        </is>
      </c>
      <c r="C2157" t="inlineStr">
        <is>
          <t>Million</t>
        </is>
      </c>
      <c r="D2157" t="inlineStr">
        <is>
          <t>QQQQ</t>
        </is>
      </c>
      <c r="BD2157" t="n">
        <v>1390</v>
      </c>
      <c r="BE2157" t="n">
        <v>1389</v>
      </c>
    </row>
    <row r="2158">
      <c r="A2158" t="inlineStr">
        <is>
          <t>Depreciation and amortization</t>
        </is>
      </c>
      <c r="C2158" t="inlineStr">
        <is>
          <t>Million</t>
        </is>
      </c>
      <c r="D2158" t="inlineStr">
        <is>
          <t>QQQQ</t>
        </is>
      </c>
      <c r="BD2158" t="n">
        <v>2295</v>
      </c>
      <c r="BE2158" t="n">
        <v>2274</v>
      </c>
    </row>
    <row r="2159">
      <c r="A2159" t="inlineStr">
        <is>
          <t>Operating special items, net</t>
        </is>
      </c>
      <c r="C2159" t="inlineStr">
        <is>
          <t>Million</t>
        </is>
      </c>
      <c r="D2159" t="inlineStr">
        <is>
          <t>QQQQ</t>
        </is>
      </c>
      <c r="BD2159" t="n">
        <v>53</v>
      </c>
      <c r="BE2159" t="n">
        <v>64</v>
      </c>
    </row>
    <row r="2160">
      <c r="A2160" t="inlineStr">
        <is>
          <t>Adjusted EBITDAR</t>
        </is>
      </c>
      <c r="C2160" t="inlineStr">
        <is>
          <t>Million</t>
        </is>
      </c>
      <c r="D2160" t="inlineStr">
        <is>
          <t>QQQQ</t>
        </is>
      </c>
      <c r="BD2160" t="n">
        <v>7506</v>
      </c>
      <c r="BE2160" t="n">
        <v>8641</v>
      </c>
    </row>
    <row r="2161">
      <c r="A2161" t="inlineStr">
        <is>
          <t>Adjusted EBITDAR-c</t>
        </is>
      </c>
      <c r="I2161">
        <f>SUM(I2155,I2157:I2159)</f>
        <v/>
      </c>
      <c r="N2161">
        <f>SUM(N2155,N2157:N2159)</f>
        <v/>
      </c>
      <c r="S2161">
        <f>SUM(S2155,S2157:S2159)</f>
        <v/>
      </c>
      <c r="X2161">
        <f>SUM(X2155,X2157:X2159)</f>
        <v/>
      </c>
      <c r="AC2161">
        <f>SUM(AC2155,AC2157:AC2159)</f>
        <v/>
      </c>
      <c r="AH2161">
        <f>SUM(AH2155,AH2157:AH2159)</f>
        <v/>
      </c>
      <c r="AM2161">
        <f>SUM(AM2155,AM2157:AM2159)</f>
        <v/>
      </c>
      <c r="AR2161">
        <f>SUM(AR2155,AR2157:AR2159)</f>
        <v/>
      </c>
      <c r="AV2161">
        <f>SUM(AV2155,AV2157:AV2159)</f>
        <v/>
      </c>
      <c r="BD2161">
        <f>SUM(BD2155,BD2157:BD2159)</f>
        <v/>
      </c>
      <c r="BE2161">
        <f>SUM(BE2155,BE2157:BE2159)</f>
        <v/>
      </c>
    </row>
    <row r="2162">
      <c r="A2162" t="inlineStr">
        <is>
          <t>Sum check</t>
        </is>
      </c>
      <c r="I2162">
        <f>I2161-I2160</f>
        <v/>
      </c>
      <c r="N2162">
        <f>N2161-N2160</f>
        <v/>
      </c>
      <c r="S2162">
        <f>S2161-S2160</f>
        <v/>
      </c>
      <c r="X2162">
        <f>X2161-X2160</f>
        <v/>
      </c>
      <c r="AC2162">
        <f>AC2161-AC2160</f>
        <v/>
      </c>
      <c r="AH2162">
        <f>AH2161-AH2160</f>
        <v/>
      </c>
      <c r="AM2162">
        <f>AM2161-AM2160</f>
        <v/>
      </c>
      <c r="AR2162">
        <f>AR2161-AR2160</f>
        <v/>
      </c>
      <c r="AV2162">
        <f>AV2161-AV2160</f>
        <v/>
      </c>
      <c r="BD2162">
        <f>BD2161-BD2160</f>
        <v/>
      </c>
      <c r="BE2162">
        <f>BE2161-BE2160</f>
        <v/>
      </c>
    </row>
    <row r="2164">
      <c r="A2164" t="inlineStr">
        <is>
          <t>GAAP to Non-GAAP</t>
        </is>
      </c>
    </row>
    <row r="2165">
      <c r="A2165" t="inlineStr">
        <is>
          <t>Reconciliation of income before income taxes excluding special items</t>
        </is>
      </c>
    </row>
    <row r="2166">
      <c r="A2166" t="inlineStr">
        <is>
          <t>Income before income taxes as reported</t>
        </is>
      </c>
      <c r="C2166" t="inlineStr">
        <is>
          <t>Million</t>
        </is>
      </c>
      <c r="D2166" t="inlineStr">
        <is>
          <t>QQQQ</t>
        </is>
      </c>
      <c r="E2166" t="inlineStr">
        <is>
          <t>Yes</t>
        </is>
      </c>
      <c r="G2166" t="n">
        <v>574</v>
      </c>
      <c r="H2166" t="n">
        <v>625</v>
      </c>
      <c r="I2166" t="n">
        <v>-2219</v>
      </c>
      <c r="J2166" t="n">
        <v>-1340</v>
      </c>
      <c r="L2166" t="n">
        <v>1204</v>
      </c>
      <c r="M2166" t="n">
        <v>949</v>
      </c>
      <c r="N2166" t="n">
        <v>567</v>
      </c>
      <c r="O2166" t="n">
        <v>3212</v>
      </c>
      <c r="P2166" t="n">
        <v>943</v>
      </c>
      <c r="Q2166" t="n">
        <v>1719</v>
      </c>
      <c r="R2166" t="n">
        <v>1709</v>
      </c>
      <c r="S2166" t="n">
        <v>244</v>
      </c>
      <c r="T2166" t="n">
        <v>4616</v>
      </c>
      <c r="U2166" t="n">
        <v>1117</v>
      </c>
      <c r="V2166" t="n">
        <v>1493</v>
      </c>
      <c r="W2166" t="n">
        <v>1189</v>
      </c>
      <c r="X2166" t="n">
        <v>500</v>
      </c>
      <c r="Y2166" t="n">
        <v>4299</v>
      </c>
      <c r="Z2166" t="n">
        <v>365</v>
      </c>
      <c r="AA2166" t="n">
        <v>1291</v>
      </c>
      <c r="AB2166" t="n">
        <v>1004</v>
      </c>
      <c r="AC2166" t="n">
        <v>425</v>
      </c>
      <c r="AD2166" t="n">
        <v>3084</v>
      </c>
      <c r="AE2166" t="n">
        <v>273</v>
      </c>
      <c r="AF2166" t="n">
        <v>769</v>
      </c>
      <c r="AG2166" t="n">
        <v>456</v>
      </c>
      <c r="AH2166" t="n">
        <v>387</v>
      </c>
      <c r="AI2166" t="n">
        <v>1884</v>
      </c>
      <c r="AJ2166" t="n">
        <v>245</v>
      </c>
      <c r="AK2166" t="n">
        <v>882</v>
      </c>
      <c r="AL2166" t="n">
        <v>557</v>
      </c>
      <c r="AM2166" t="n">
        <v>571</v>
      </c>
      <c r="AN2166" t="n">
        <v>2256</v>
      </c>
      <c r="AO2166" t="n">
        <v>-2890</v>
      </c>
      <c r="AP2166" t="n">
        <v>-2659</v>
      </c>
      <c r="AQ2166" t="n">
        <v>-3095</v>
      </c>
      <c r="AR2166" t="n">
        <v>-2809</v>
      </c>
      <c r="AS2166" t="n">
        <v>-11453</v>
      </c>
      <c r="AT2166" t="n">
        <v>-1573</v>
      </c>
      <c r="AU2166" t="n">
        <v>9</v>
      </c>
      <c r="AV2166" t="n">
        <v>206</v>
      </c>
      <c r="AW2166" t="n">
        <v>-1191</v>
      </c>
      <c r="AX2166" t="n">
        <v>-2548</v>
      </c>
      <c r="AY2166" t="n">
        <v>-2086</v>
      </c>
      <c r="AZ2166" t="n">
        <v>603</v>
      </c>
      <c r="BA2166" t="n">
        <v>658</v>
      </c>
      <c r="BB2166" t="n">
        <v>1011</v>
      </c>
      <c r="BC2166" t="n">
        <v>186</v>
      </c>
      <c r="BD2166" t="n">
        <v>17</v>
      </c>
      <c r="BE2166" t="n">
        <v>1763</v>
      </c>
      <c r="BF2166" t="n">
        <v>-690</v>
      </c>
    </row>
    <row r="2167">
      <c r="A2167" t="inlineStr">
        <is>
          <t>Link check</t>
        </is>
      </c>
      <c r="G2167">
        <f>G2166-G1856</f>
        <v/>
      </c>
      <c r="H2167">
        <f>H2166-H1856</f>
        <v/>
      </c>
      <c r="I2167">
        <f>I2166-I1856</f>
        <v/>
      </c>
      <c r="J2167">
        <f>J2166-J1856</f>
        <v/>
      </c>
      <c r="L2167">
        <f>L2166-L1856</f>
        <v/>
      </c>
      <c r="M2167">
        <f>M2166-M1856</f>
        <v/>
      </c>
      <c r="N2167">
        <f>N2166-N1856</f>
        <v/>
      </c>
      <c r="O2167">
        <f>O2166-O1856</f>
        <v/>
      </c>
      <c r="P2167">
        <f>P2166-P1856</f>
        <v/>
      </c>
      <c r="Q2167">
        <f>Q2166-Q1856</f>
        <v/>
      </c>
      <c r="R2167">
        <f>R2166-R1856</f>
        <v/>
      </c>
      <c r="S2167">
        <f>S2166-S1856</f>
        <v/>
      </c>
      <c r="T2167">
        <f>T2166-T1856</f>
        <v/>
      </c>
      <c r="U2167">
        <f>U2166-U1856</f>
        <v/>
      </c>
      <c r="V2167">
        <f>V2166-V1856</f>
        <v/>
      </c>
      <c r="W2167">
        <f>W2166-W1856</f>
        <v/>
      </c>
      <c r="X2167">
        <f>X2166-X1856</f>
        <v/>
      </c>
      <c r="Y2167">
        <f>Y2166-Y1856</f>
        <v/>
      </c>
      <c r="Z2167">
        <f>Z2166-Z1856</f>
        <v/>
      </c>
      <c r="AA2167">
        <f>AA2166-AA1856</f>
        <v/>
      </c>
      <c r="AB2167">
        <f>AB2166-AB1856</f>
        <v/>
      </c>
      <c r="AC2167">
        <f>AC2166-AC1856</f>
        <v/>
      </c>
      <c r="AD2167">
        <f>AD2166-AD1856</f>
        <v/>
      </c>
      <c r="AE2167">
        <f>AE2166-AE1856</f>
        <v/>
      </c>
      <c r="AF2167">
        <f>AF2166-AF1856</f>
        <v/>
      </c>
      <c r="AG2167">
        <f>AG2166-AG1856</f>
        <v/>
      </c>
      <c r="AH2167">
        <f>AH2166-AH1856</f>
        <v/>
      </c>
      <c r="AI2167">
        <f>AI2166-AI1856</f>
        <v/>
      </c>
      <c r="AJ2167">
        <f>AJ2166-AJ1856</f>
        <v/>
      </c>
      <c r="AK2167">
        <f>AK2166-AK1856</f>
        <v/>
      </c>
      <c r="AL2167">
        <f>AL2166-AL1856</f>
        <v/>
      </c>
      <c r="AM2167">
        <f>AM2166-AM1856</f>
        <v/>
      </c>
      <c r="AN2167">
        <f>AN2166-AN1856</f>
        <v/>
      </c>
      <c r="AO2167">
        <f>AO2166-AO1856</f>
        <v/>
      </c>
      <c r="AP2167">
        <f>AP2166-AP1856</f>
        <v/>
      </c>
      <c r="AQ2167">
        <f>AQ2166-AQ1856</f>
        <v/>
      </c>
      <c r="AR2167">
        <f>AR2166-AR1856</f>
        <v/>
      </c>
      <c r="AS2167">
        <f>AS2166-AS1856</f>
        <v/>
      </c>
      <c r="AT2167">
        <f>AT2166-AT1856</f>
        <v/>
      </c>
      <c r="AU2167">
        <f>AU2166-AU1856</f>
        <v/>
      </c>
      <c r="AV2167">
        <f>AV2166-AV1856</f>
        <v/>
      </c>
      <c r="AW2167">
        <f>AW2166-AW1856</f>
        <v/>
      </c>
      <c r="AX2167">
        <f>AX2166-AX1856</f>
        <v/>
      </c>
      <c r="AY2167">
        <f>AY2166-AY1856</f>
        <v/>
      </c>
      <c r="AZ2167">
        <f>AZ2166-AZ1856</f>
        <v/>
      </c>
      <c r="BA2167">
        <f>BA2166-BA1856</f>
        <v/>
      </c>
      <c r="BB2167">
        <f>BB2166-BB1856</f>
        <v/>
      </c>
      <c r="BC2167">
        <f>BC2166-BC1856</f>
        <v/>
      </c>
      <c r="BD2167">
        <f>BD2166-BD1856</f>
        <v/>
      </c>
      <c r="BE2167">
        <f>BE2166-BE1856</f>
        <v/>
      </c>
      <c r="BF2167">
        <f>BF2166-BF1856</f>
        <v/>
      </c>
    </row>
    <row r="2168">
      <c r="A2168" t="inlineStr">
        <is>
          <t>Special items:</t>
        </is>
      </c>
    </row>
    <row r="2169">
      <c r="A2169" t="inlineStr">
        <is>
          <t>Other revenue special item, net</t>
        </is>
      </c>
      <c r="C2169" t="inlineStr">
        <is>
          <t>Million</t>
        </is>
      </c>
      <c r="D2169" t="inlineStr">
        <is>
          <t>QQQQ</t>
        </is>
      </c>
      <c r="E2169" t="inlineStr">
        <is>
          <t>Yes</t>
        </is>
      </c>
      <c r="I2169" t="n">
        <v>-31</v>
      </c>
      <c r="J2169" t="n">
        <v>-31</v>
      </c>
    </row>
    <row r="2170">
      <c r="A2170" t="inlineStr">
        <is>
          <t>Mainline special items, net</t>
        </is>
      </c>
      <c r="C2170" t="inlineStr">
        <is>
          <t>Million</t>
        </is>
      </c>
      <c r="D2170" t="inlineStr">
        <is>
          <t>QQQQ</t>
        </is>
      </c>
      <c r="E2170" t="inlineStr">
        <is>
          <t>Yes</t>
        </is>
      </c>
      <c r="G2170" t="n">
        <v>36</v>
      </c>
      <c r="H2170" t="n">
        <v>55</v>
      </c>
      <c r="I2170" t="n">
        <v>497</v>
      </c>
      <c r="J2170" t="n">
        <v>697</v>
      </c>
      <c r="L2170" t="n">
        <v>251</v>
      </c>
      <c r="M2170" t="n">
        <v>221</v>
      </c>
      <c r="N2170" t="n">
        <v>466</v>
      </c>
      <c r="O2170" t="n">
        <v>800</v>
      </c>
      <c r="P2170" t="n">
        <v>303</v>
      </c>
      <c r="Q2170" t="n">
        <v>144</v>
      </c>
      <c r="R2170" t="n">
        <v>163</v>
      </c>
      <c r="S2170" t="n">
        <v>441</v>
      </c>
      <c r="T2170" t="n">
        <v>1051</v>
      </c>
      <c r="U2170" t="n">
        <v>99</v>
      </c>
      <c r="V2170" t="n">
        <v>62</v>
      </c>
      <c r="W2170" t="n">
        <v>289</v>
      </c>
      <c r="X2170" t="n">
        <v>259</v>
      </c>
      <c r="Y2170" t="n">
        <v>709</v>
      </c>
      <c r="Z2170" t="n">
        <v>119</v>
      </c>
      <c r="AA2170" t="n">
        <v>202</v>
      </c>
      <c r="AB2170" t="n">
        <v>112</v>
      </c>
      <c r="AC2170" t="n">
        <v>280</v>
      </c>
      <c r="AD2170" t="n">
        <v>712</v>
      </c>
      <c r="AE2170" t="n">
        <v>195</v>
      </c>
      <c r="AF2170" t="n">
        <v>152</v>
      </c>
      <c r="AG2170" t="n">
        <v>215</v>
      </c>
      <c r="AH2170" t="n">
        <v>225</v>
      </c>
      <c r="AI2170" t="n">
        <v>787</v>
      </c>
      <c r="AJ2170" t="n">
        <v>138</v>
      </c>
      <c r="AK2170" t="n">
        <v>121</v>
      </c>
      <c r="AL2170" t="n">
        <v>228</v>
      </c>
      <c r="AM2170" t="n">
        <v>147</v>
      </c>
      <c r="AN2170" t="n">
        <v>635</v>
      </c>
      <c r="AO2170" t="n">
        <v>1132</v>
      </c>
      <c r="AP2170" t="n">
        <v>-1494</v>
      </c>
      <c r="AQ2170" t="n">
        <v>-295</v>
      </c>
      <c r="AS2170" t="n">
        <v>-657</v>
      </c>
      <c r="AT2170" t="n">
        <v>-1708</v>
      </c>
      <c r="AU2170" t="n">
        <v>-1288</v>
      </c>
      <c r="AV2170" t="n">
        <v>-990</v>
      </c>
      <c r="AW2170" t="n">
        <v>-20</v>
      </c>
      <c r="AX2170" t="n">
        <v>-4006</v>
      </c>
      <c r="AY2170" t="n">
        <v>157</v>
      </c>
      <c r="AZ2170" t="n">
        <v>-5</v>
      </c>
      <c r="BA2170" t="n">
        <v>37</v>
      </c>
      <c r="BB2170" t="n">
        <v>4</v>
      </c>
      <c r="BC2170" t="n">
        <v>193</v>
      </c>
      <c r="BD2170" t="n">
        <v>13</v>
      </c>
      <c r="BF2170" t="n">
        <v>949</v>
      </c>
    </row>
    <row r="2171">
      <c r="A2171" t="inlineStr">
        <is>
          <t>Regional operating special items, net</t>
        </is>
      </c>
      <c r="C2171" t="inlineStr">
        <is>
          <t>Million</t>
        </is>
      </c>
      <c r="D2171" t="inlineStr">
        <is>
          <t>QQQQ</t>
        </is>
      </c>
      <c r="E2171" t="inlineStr">
        <is>
          <t>Yes</t>
        </is>
      </c>
      <c r="G2171" t="n">
        <v>1</v>
      </c>
      <c r="H2171" t="n">
        <v>-14</v>
      </c>
      <c r="I2171" t="n">
        <v>5</v>
      </c>
      <c r="J2171" t="n">
        <v>-4</v>
      </c>
      <c r="L2171" t="n">
        <v>2</v>
      </c>
      <c r="M2171" t="n">
        <v>2</v>
      </c>
      <c r="N2171" t="n">
        <v>16</v>
      </c>
      <c r="O2171" t="n">
        <v>24</v>
      </c>
      <c r="P2171" t="n">
        <v>7</v>
      </c>
      <c r="Q2171" t="n">
        <v>10</v>
      </c>
      <c r="R2171" t="n">
        <v>2</v>
      </c>
      <c r="S2171" t="n">
        <v>9</v>
      </c>
      <c r="T2171" t="n">
        <v>29</v>
      </c>
      <c r="U2171" t="n">
        <v>5</v>
      </c>
      <c r="V2171" t="n">
        <v>3</v>
      </c>
      <c r="W2171" t="n">
        <v>5</v>
      </c>
      <c r="X2171" t="n">
        <v>2</v>
      </c>
      <c r="Y2171" t="n">
        <v>14</v>
      </c>
      <c r="Z2171" t="n">
        <v>2</v>
      </c>
      <c r="AA2171" t="n">
        <v>1</v>
      </c>
      <c r="AB2171" t="n">
        <v>-5</v>
      </c>
      <c r="AC2171" t="n">
        <v>23</v>
      </c>
      <c r="AD2171" t="n">
        <v>22</v>
      </c>
      <c r="AG2171" t="n">
        <v>2</v>
      </c>
      <c r="AH2171" t="n">
        <v>5</v>
      </c>
      <c r="AI2171" t="n">
        <v>6</v>
      </c>
      <c r="AL2171" t="n">
        <v>6</v>
      </c>
      <c r="AN2171" t="n">
        <v>6</v>
      </c>
      <c r="AO2171" t="n">
        <v>93</v>
      </c>
      <c r="AP2171" t="n">
        <v>-178</v>
      </c>
      <c r="AQ2171" t="n">
        <v>-224</v>
      </c>
      <c r="AS2171" t="n">
        <v>-309</v>
      </c>
      <c r="AT2171" t="n">
        <v>-215</v>
      </c>
      <c r="AU2171" t="n">
        <v>-167</v>
      </c>
      <c r="AV2171" t="n">
        <v>-67</v>
      </c>
      <c r="AX2171" t="n">
        <v>-449</v>
      </c>
      <c r="AY2171" t="n">
        <v>0</v>
      </c>
      <c r="AZ2171" t="n">
        <v>0</v>
      </c>
      <c r="BA2171" t="n">
        <v>2</v>
      </c>
      <c r="BB2171" t="n">
        <v>2</v>
      </c>
      <c r="BC2171" t="n">
        <v>5</v>
      </c>
      <c r="BE2171" t="n">
        <v>6</v>
      </c>
      <c r="BF2171" t="n">
        <v>2</v>
      </c>
    </row>
    <row r="2172">
      <c r="A2172" t="inlineStr">
        <is>
          <t>Non-operating special items ,net</t>
        </is>
      </c>
      <c r="C2172" t="inlineStr">
        <is>
          <t>Million</t>
        </is>
      </c>
      <c r="D2172" t="inlineStr">
        <is>
          <t>QQQQ</t>
        </is>
      </c>
      <c r="E2172" t="inlineStr">
        <is>
          <t>Yes</t>
        </is>
      </c>
      <c r="G2172" t="n">
        <v>31</v>
      </c>
      <c r="H2172" t="n">
        <v>80</v>
      </c>
      <c r="I2172" t="n">
        <v>21</v>
      </c>
      <c r="J2172" t="n">
        <v>218</v>
      </c>
      <c r="L2172" t="n">
        <v>2</v>
      </c>
      <c r="M2172" t="n">
        <v>50</v>
      </c>
      <c r="N2172" t="n">
        <v>31</v>
      </c>
      <c r="O2172" t="n">
        <v>132</v>
      </c>
      <c r="P2172" t="n">
        <v>-8</v>
      </c>
      <c r="Q2172" t="n">
        <v>-11</v>
      </c>
      <c r="R2172" t="n">
        <v>21</v>
      </c>
      <c r="S2172" t="n">
        <v>592</v>
      </c>
      <c r="T2172" t="n">
        <v>594</v>
      </c>
      <c r="V2172" t="n">
        <v>36</v>
      </c>
      <c r="X2172" t="n">
        <v>12</v>
      </c>
      <c r="Y2172" t="n">
        <v>49</v>
      </c>
      <c r="Z2172" t="n">
        <v>5</v>
      </c>
      <c r="AA2172" t="n">
        <v>2</v>
      </c>
      <c r="AB2172" t="n">
        <v>3</v>
      </c>
      <c r="AC2172" t="n">
        <v>11</v>
      </c>
      <c r="AD2172" t="n">
        <v>22</v>
      </c>
      <c r="AF2172" t="n">
        <v>80</v>
      </c>
      <c r="AG2172" t="n">
        <v>15</v>
      </c>
      <c r="AH2172" t="n">
        <v>17</v>
      </c>
      <c r="AI2172" t="n">
        <v>113</v>
      </c>
      <c r="AJ2172" t="n">
        <v>-69</v>
      </c>
      <c r="AK2172" t="n">
        <v>69</v>
      </c>
      <c r="AL2172" t="n">
        <v>44</v>
      </c>
      <c r="AM2172" t="n">
        <v>-39</v>
      </c>
      <c r="AN2172" t="n">
        <v>3</v>
      </c>
      <c r="AO2172" t="n">
        <v>217</v>
      </c>
      <c r="AP2172" t="n">
        <v>11</v>
      </c>
      <c r="AQ2172" t="n">
        <v>-21</v>
      </c>
      <c r="AR2172" t="n">
        <v>-36</v>
      </c>
      <c r="AS2172" t="n">
        <v>170</v>
      </c>
      <c r="AT2172" t="n">
        <v>-23</v>
      </c>
      <c r="AU2172" t="n">
        <v>37</v>
      </c>
      <c r="AV2172" t="n">
        <v>18</v>
      </c>
      <c r="AW2172" t="n">
        <v>29</v>
      </c>
      <c r="AX2172" t="n">
        <v>60</v>
      </c>
      <c r="AY2172" t="n">
        <v>3</v>
      </c>
      <c r="AZ2172" t="n">
        <v>89</v>
      </c>
      <c r="BA2172" t="n">
        <v>-57</v>
      </c>
      <c r="BB2172" t="n">
        <v>40</v>
      </c>
      <c r="BC2172" t="n">
        <v>74</v>
      </c>
      <c r="BD2172" t="n">
        <v>15</v>
      </c>
      <c r="BE2172" t="n">
        <v>28</v>
      </c>
      <c r="BF2172" t="n">
        <v>101</v>
      </c>
    </row>
    <row r="2173">
      <c r="A2173" t="inlineStr">
        <is>
          <t>Total pre-tax special items</t>
        </is>
      </c>
      <c r="C2173" t="inlineStr">
        <is>
          <t>Million</t>
        </is>
      </c>
      <c r="D2173" t="inlineStr">
        <is>
          <t>QQQQ</t>
        </is>
      </c>
      <c r="E2173" t="inlineStr">
        <is>
          <t>Yes</t>
        </is>
      </c>
      <c r="U2173" t="n">
        <v>104</v>
      </c>
      <c r="V2173" t="n">
        <v>101</v>
      </c>
      <c r="W2173" t="n">
        <v>294</v>
      </c>
      <c r="X2173" t="n">
        <v>273</v>
      </c>
      <c r="Y2173" t="n">
        <v>772</v>
      </c>
      <c r="Z2173" t="n">
        <v>126</v>
      </c>
      <c r="AA2173" t="n">
        <v>205</v>
      </c>
      <c r="AB2173" t="n">
        <v>110</v>
      </c>
      <c r="AC2173" t="n">
        <v>314</v>
      </c>
      <c r="AD2173" t="n">
        <v>756</v>
      </c>
      <c r="AE2173" t="n">
        <v>195</v>
      </c>
      <c r="AF2173" t="n">
        <v>232</v>
      </c>
      <c r="AG2173" t="n">
        <v>232</v>
      </c>
      <c r="AH2173" t="n">
        <v>247</v>
      </c>
      <c r="AI2173" t="n">
        <v>906</v>
      </c>
      <c r="AJ2173" t="n">
        <v>69</v>
      </c>
      <c r="AK2173" t="n">
        <v>190</v>
      </c>
      <c r="AL2173" t="n">
        <v>278</v>
      </c>
      <c r="AM2173" t="n">
        <v>108</v>
      </c>
      <c r="AN2173" t="n">
        <v>644</v>
      </c>
      <c r="AO2173" t="n">
        <v>1442</v>
      </c>
      <c r="AP2173" t="n">
        <v>-1661</v>
      </c>
      <c r="AQ2173" t="n">
        <v>-540</v>
      </c>
      <c r="AR2173" t="n">
        <v>-36</v>
      </c>
      <c r="AS2173" t="n">
        <v>-796</v>
      </c>
      <c r="AT2173" t="n">
        <v>-1946</v>
      </c>
      <c r="AU2173" t="n">
        <v>-1418</v>
      </c>
      <c r="AV2173" t="n">
        <v>-1039</v>
      </c>
      <c r="AW2173" t="n">
        <v>9</v>
      </c>
      <c r="AX2173" t="n">
        <v>-4395</v>
      </c>
      <c r="AY2173" t="n">
        <v>160</v>
      </c>
      <c r="AZ2173" t="n">
        <v>84</v>
      </c>
      <c r="BA2173" t="n">
        <v>-18</v>
      </c>
      <c r="BB2173" t="n">
        <v>46</v>
      </c>
      <c r="BC2173" t="n">
        <v>272</v>
      </c>
      <c r="BD2173" t="n">
        <v>28</v>
      </c>
      <c r="BE2173" t="n">
        <v>34</v>
      </c>
      <c r="BF2173" t="n">
        <v>1052</v>
      </c>
    </row>
    <row r="2174">
      <c r="A2174" t="inlineStr">
        <is>
          <t>Total pre-tax special items-c</t>
        </is>
      </c>
      <c r="I2174">
        <f>SUM(I2170:I2172)</f>
        <v/>
      </c>
      <c r="N2174">
        <f>SUM(N2170:N2172)</f>
        <v/>
      </c>
      <c r="S2174">
        <f>SUM(S2170:S2172)</f>
        <v/>
      </c>
      <c r="U2174">
        <f>SUM(U2170:U2172)</f>
        <v/>
      </c>
      <c r="V2174">
        <f>SUM(V2170:V2172)</f>
        <v/>
      </c>
      <c r="W2174">
        <f>SUM(W2170:W2172)</f>
        <v/>
      </c>
      <c r="X2174">
        <f>SUM(X2170:X2172)</f>
        <v/>
      </c>
      <c r="Y2174">
        <f>SUM(Y2170:Y2172)</f>
        <v/>
      </c>
      <c r="Z2174">
        <f>SUM(Z2170:Z2172)</f>
        <v/>
      </c>
      <c r="AA2174">
        <f>SUM(AA2170:AA2172)</f>
        <v/>
      </c>
      <c r="AB2174">
        <f>SUM(AB2170:AB2172)</f>
        <v/>
      </c>
      <c r="AC2174">
        <f>SUM(AC2170:AC2172)</f>
        <v/>
      </c>
      <c r="AD2174">
        <f>SUM(AD2170:AD2172)</f>
        <v/>
      </c>
      <c r="AE2174">
        <f>SUM(AE2170:AE2172)</f>
        <v/>
      </c>
      <c r="AF2174">
        <f>SUM(AF2170:AF2172)</f>
        <v/>
      </c>
      <c r="AG2174">
        <f>SUM(AG2170:AG2172)</f>
        <v/>
      </c>
      <c r="AH2174">
        <f>SUM(AH2170:AH2172)</f>
        <v/>
      </c>
      <c r="AI2174">
        <f>SUM(AI2170:AI2172)</f>
        <v/>
      </c>
      <c r="AJ2174">
        <f>SUM(AJ2170:AJ2172)</f>
        <v/>
      </c>
      <c r="AK2174">
        <f>SUM(AK2170:AK2172)</f>
        <v/>
      </c>
      <c r="AL2174">
        <f>SUM(AL2170:AL2172)</f>
        <v/>
      </c>
      <c r="AM2174">
        <f>SUM(AM2170:AM2172)</f>
        <v/>
      </c>
      <c r="AN2174">
        <f>SUM(AN2170:AN2172)</f>
        <v/>
      </c>
      <c r="AO2174">
        <f>SUM(AO2170:AO2172)</f>
        <v/>
      </c>
      <c r="AP2174">
        <f>SUM(AP2170:AP2172)</f>
        <v/>
      </c>
      <c r="AQ2174">
        <f>SUM(AQ2170:AQ2172)</f>
        <v/>
      </c>
      <c r="AR2174">
        <f>SUM(AR2170:AR2172)</f>
        <v/>
      </c>
      <c r="AS2174">
        <f>SUM(AS2170:AS2172)</f>
        <v/>
      </c>
      <c r="AT2174">
        <f>SUM(AT2170:AT2172)</f>
        <v/>
      </c>
      <c r="AU2174">
        <f>SUM(AU2170:AU2172)</f>
        <v/>
      </c>
      <c r="AV2174">
        <f>SUM(AV2170:AV2172)</f>
        <v/>
      </c>
      <c r="AW2174">
        <f>SUM(AW2170:AW2172)</f>
        <v/>
      </c>
      <c r="AX2174">
        <f>SUM(AX2170:AX2172)</f>
        <v/>
      </c>
      <c r="AY2174">
        <f>SUM(AY2170:AY2172)</f>
        <v/>
      </c>
      <c r="AZ2174">
        <f>SUM(AZ2170:AZ2172)</f>
        <v/>
      </c>
      <c r="BA2174">
        <f>SUM(BA2170:BA2172)</f>
        <v/>
      </c>
      <c r="BB2174">
        <f>SUM(BB2170:BB2172)</f>
        <v/>
      </c>
      <c r="BC2174">
        <f>SUM(BC2170:BC2172)</f>
        <v/>
      </c>
      <c r="BD2174">
        <f>SUM(BD2170:BD2172)</f>
        <v/>
      </c>
      <c r="BE2174">
        <f>SUM(BE2170:BE2172)</f>
        <v/>
      </c>
      <c r="BF2174">
        <f>SUM(BF2170:BF2172)</f>
        <v/>
      </c>
    </row>
    <row r="2175">
      <c r="A2175" t="inlineStr">
        <is>
          <t>Sum check</t>
        </is>
      </c>
      <c r="I2175">
        <f>I2173-I2174</f>
        <v/>
      </c>
      <c r="N2175">
        <f>N2173-N2174</f>
        <v/>
      </c>
      <c r="S2175">
        <f>S2173-S2174</f>
        <v/>
      </c>
      <c r="U2175">
        <f>U2173-U2174</f>
        <v/>
      </c>
      <c r="V2175">
        <f>V2173-V2174</f>
        <v/>
      </c>
      <c r="W2175">
        <f>W2173-W2174</f>
        <v/>
      </c>
      <c r="X2175">
        <f>X2173-X2174</f>
        <v/>
      </c>
      <c r="Y2175">
        <f>Y2173-Y2174</f>
        <v/>
      </c>
      <c r="Z2175">
        <f>Z2173-Z2174</f>
        <v/>
      </c>
      <c r="AA2175">
        <f>AA2173-AA2174</f>
        <v/>
      </c>
      <c r="AB2175">
        <f>AB2173-AB2174</f>
        <v/>
      </c>
      <c r="AC2175">
        <f>AC2173-AC2174</f>
        <v/>
      </c>
      <c r="AD2175">
        <f>AD2173-AD2174</f>
        <v/>
      </c>
      <c r="AE2175">
        <f>AE2173-AE2174</f>
        <v/>
      </c>
      <c r="AF2175">
        <f>AF2173-AF2174</f>
        <v/>
      </c>
      <c r="AG2175">
        <f>AG2173-AG2174</f>
        <v/>
      </c>
      <c r="AH2175">
        <f>AH2173-AH2174</f>
        <v/>
      </c>
      <c r="AI2175">
        <f>AI2173-AI2174</f>
        <v/>
      </c>
      <c r="AJ2175">
        <f>AJ2173-AJ2174</f>
        <v/>
      </c>
      <c r="AK2175">
        <f>AK2173-AK2174</f>
        <v/>
      </c>
      <c r="AL2175">
        <f>AL2173-AL2174</f>
        <v/>
      </c>
      <c r="AM2175">
        <f>AM2173-AM2174</f>
        <v/>
      </c>
      <c r="AN2175">
        <f>AN2173-AN2174</f>
        <v/>
      </c>
      <c r="AO2175">
        <f>AO2173-AO2174</f>
        <v/>
      </c>
      <c r="AP2175">
        <f>AP2173-AP2174</f>
        <v/>
      </c>
      <c r="AQ2175">
        <f>AQ2173-AQ2174</f>
        <v/>
      </c>
      <c r="AR2175">
        <f>AR2173-AR2174</f>
        <v/>
      </c>
      <c r="AS2175">
        <f>AS2173-AS2174</f>
        <v/>
      </c>
      <c r="AT2175">
        <f>AT2173-AT2174</f>
        <v/>
      </c>
      <c r="AU2175">
        <f>AU2173-AU2174</f>
        <v/>
      </c>
      <c r="AV2175">
        <f>AV2173-AV2174</f>
        <v/>
      </c>
      <c r="AW2175">
        <f>AW2173-AW2174</f>
        <v/>
      </c>
      <c r="AX2175">
        <f>AX2173-AX2174</f>
        <v/>
      </c>
      <c r="AY2175">
        <f>AY2173-AY2174</f>
        <v/>
      </c>
      <c r="AZ2175">
        <f>AZ2173-AZ2174</f>
        <v/>
      </c>
      <c r="BA2175">
        <f>BA2173-BA2174</f>
        <v/>
      </c>
      <c r="BB2175">
        <f>BB2173-BB2174</f>
        <v/>
      </c>
      <c r="BC2175">
        <f>BC2173-BC2174</f>
        <v/>
      </c>
      <c r="BD2175">
        <f>BD2173-BD2174</f>
        <v/>
      </c>
      <c r="BE2175">
        <f>BE2173-BE2174</f>
        <v/>
      </c>
      <c r="BF2175">
        <f>BF2173-BF2174</f>
        <v/>
      </c>
    </row>
    <row r="2177">
      <c r="A2177" t="inlineStr">
        <is>
          <t>Reorganization items, net</t>
        </is>
      </c>
      <c r="C2177" t="inlineStr">
        <is>
          <t>Million</t>
        </is>
      </c>
      <c r="D2177" t="inlineStr">
        <is>
          <t>QQQQ</t>
        </is>
      </c>
      <c r="E2177" t="inlineStr">
        <is>
          <t>Yes</t>
        </is>
      </c>
      <c r="G2177" t="n">
        <v>124</v>
      </c>
      <c r="H2177" t="n">
        <v>151</v>
      </c>
      <c r="I2177" t="n">
        <v>2220</v>
      </c>
      <c r="J2177" t="n">
        <v>2655</v>
      </c>
    </row>
    <row r="2178">
      <c r="A2178" t="inlineStr">
        <is>
          <t>Income before income taxes as adjusted for special item</t>
        </is>
      </c>
      <c r="C2178" t="inlineStr">
        <is>
          <t>Million</t>
        </is>
      </c>
      <c r="D2178" t="inlineStr">
        <is>
          <t>QQQQ</t>
        </is>
      </c>
      <c r="E2178" t="inlineStr">
        <is>
          <t>Yes</t>
        </is>
      </c>
      <c r="G2178" t="n">
        <v>766</v>
      </c>
      <c r="H2178" t="n">
        <v>897</v>
      </c>
      <c r="I2178" t="n">
        <v>493</v>
      </c>
      <c r="J2178" t="n">
        <v>2195</v>
      </c>
      <c r="L2178" t="n">
        <v>1459</v>
      </c>
      <c r="M2178" t="n">
        <v>1222</v>
      </c>
      <c r="N2178" t="n">
        <v>1080</v>
      </c>
      <c r="O2178" t="n">
        <v>4168</v>
      </c>
      <c r="P2178" t="n">
        <v>1245</v>
      </c>
      <c r="Q2178" t="n">
        <v>1862</v>
      </c>
      <c r="R2178" t="n">
        <v>1895</v>
      </c>
      <c r="S2178" t="n">
        <v>1286</v>
      </c>
      <c r="T2178" t="n">
        <v>6290</v>
      </c>
      <c r="U2178" t="n">
        <v>1221</v>
      </c>
      <c r="V2178" t="n">
        <v>1594</v>
      </c>
      <c r="W2178" t="n">
        <v>1483</v>
      </c>
      <c r="X2178" t="n">
        <v>773</v>
      </c>
      <c r="Y2178" t="n">
        <v>5071</v>
      </c>
      <c r="Z2178" t="n">
        <v>491</v>
      </c>
      <c r="AA2178" t="n">
        <v>1496</v>
      </c>
      <c r="AB2178" t="n">
        <v>1114</v>
      </c>
      <c r="AC2178" t="n">
        <v>739</v>
      </c>
      <c r="AD2178" t="n">
        <v>3840</v>
      </c>
      <c r="AE2178" t="n">
        <v>468</v>
      </c>
      <c r="AF2178" t="n">
        <v>1001</v>
      </c>
      <c r="AG2178" t="n">
        <v>688</v>
      </c>
      <c r="AH2178" t="n">
        <v>634</v>
      </c>
      <c r="AI2178" t="n">
        <v>2790</v>
      </c>
      <c r="AJ2178" t="n">
        <v>314</v>
      </c>
      <c r="AK2178" t="n">
        <v>1072</v>
      </c>
      <c r="AL2178" t="n">
        <v>835</v>
      </c>
      <c r="AM2178" t="n">
        <v>679</v>
      </c>
      <c r="AN2178" t="n">
        <v>2900</v>
      </c>
      <c r="AO2178" t="n">
        <v>-1448</v>
      </c>
      <c r="AP2178" t="n">
        <v>-4320</v>
      </c>
      <c r="AQ2178" t="n">
        <v>-3635</v>
      </c>
      <c r="AR2178" t="n">
        <v>-2845</v>
      </c>
      <c r="AS2178" t="n">
        <v>-12249</v>
      </c>
      <c r="AT2178" t="n">
        <v>-3519</v>
      </c>
      <c r="AU2178" t="n">
        <v>-1409</v>
      </c>
      <c r="AV2178" t="n">
        <v>-833</v>
      </c>
      <c r="AW2178" t="n">
        <v>-1182</v>
      </c>
      <c r="AX2178" t="n">
        <v>-6943</v>
      </c>
      <c r="AY2178" t="n">
        <v>-1926</v>
      </c>
      <c r="AZ2178" t="n">
        <v>687</v>
      </c>
      <c r="BA2178" t="n">
        <v>640</v>
      </c>
      <c r="BB2178" t="n">
        <v>1057</v>
      </c>
      <c r="BC2178" t="n">
        <v>458</v>
      </c>
      <c r="BD2178" t="n">
        <v>45</v>
      </c>
      <c r="BE2178" t="n">
        <v>1797</v>
      </c>
      <c r="BF2178" t="n">
        <v>362</v>
      </c>
    </row>
    <row r="2179">
      <c r="A2179" t="inlineStr">
        <is>
          <t>Income before income taxes as adjusted for special item-c</t>
        </is>
      </c>
      <c r="G2179">
        <f>SUM(G2166,G2169:G2172,G2177)</f>
        <v/>
      </c>
      <c r="H2179">
        <f>SUM(H2166,H2169:H2172,H2177)</f>
        <v/>
      </c>
      <c r="I2179">
        <f>SUM(I2166,I2169:I2172,I2177)</f>
        <v/>
      </c>
      <c r="J2179">
        <f>SUM(J2166,J2169:J2172,J2177)</f>
        <v/>
      </c>
      <c r="L2179">
        <f>SUM(L2166,L2169:L2172,L2177)</f>
        <v/>
      </c>
      <c r="M2179">
        <f>SUM(M2166,M2169:M2172,M2177)</f>
        <v/>
      </c>
      <c r="N2179">
        <f>SUM(N2166,N2169:N2172,N2177)</f>
        <v/>
      </c>
      <c r="O2179">
        <f>SUM(O2166,O2169:O2172,O2177)</f>
        <v/>
      </c>
      <c r="P2179">
        <f>SUM(P2166,P2169:P2172,P2177)</f>
        <v/>
      </c>
      <c r="Q2179">
        <f>SUM(Q2166,Q2169:Q2172,Q2177)</f>
        <v/>
      </c>
      <c r="R2179">
        <f>SUM(R2166,R2169:R2172,R2177)</f>
        <v/>
      </c>
      <c r="S2179">
        <f>SUM(S2166,S2169:S2172,S2177)</f>
        <v/>
      </c>
      <c r="T2179">
        <f>SUM(T2166,T2169:T2172,T2177)</f>
        <v/>
      </c>
      <c r="U2179">
        <f>SUM(U2166,U2169:U2172,U2177)</f>
        <v/>
      </c>
      <c r="V2179">
        <f>SUM(V2166,V2169:V2172,V2177)</f>
        <v/>
      </c>
      <c r="W2179">
        <f>SUM(W2166,W2169:W2172,W2177)</f>
        <v/>
      </c>
      <c r="X2179">
        <f>SUM(X2166,X2169:X2172,X2177)</f>
        <v/>
      </c>
      <c r="Y2179">
        <f>SUM(Y2166,Y2169:Y2172,Y2177)</f>
        <v/>
      </c>
      <c r="Z2179">
        <f>SUM(Z2166,Z2169:Z2172,Z2177)</f>
        <v/>
      </c>
      <c r="AA2179">
        <f>SUM(AA2166,AA2169:AA2172,AA2177)</f>
        <v/>
      </c>
      <c r="AB2179">
        <f>SUM(AB2166,AB2169:AB2172,AB2177)</f>
        <v/>
      </c>
      <c r="AC2179">
        <f>SUM(AC2166,AC2169:AC2172,AC2177)</f>
        <v/>
      </c>
      <c r="AD2179">
        <f>SUM(AD2166,AD2169:AD2172,AD2177)</f>
        <v/>
      </c>
      <c r="AE2179">
        <f>SUM(AE2166,AE2169:AE2172,AE2177)</f>
        <v/>
      </c>
      <c r="AF2179">
        <f>SUM(AF2166,AF2169:AF2172,AF2177)</f>
        <v/>
      </c>
      <c r="AG2179">
        <f>SUM(AG2166,AG2169:AG2172,AG2177)</f>
        <v/>
      </c>
      <c r="AH2179">
        <f>SUM(AH2166,AH2169:AH2172,AH2177)</f>
        <v/>
      </c>
      <c r="AI2179">
        <f>SUM(AI2166,AI2169:AI2172,AI2177)</f>
        <v/>
      </c>
      <c r="AJ2179">
        <f>SUM(AJ2166,AJ2169:AJ2172,AJ2177)</f>
        <v/>
      </c>
      <c r="AK2179">
        <f>SUM(AK2166,AK2169:AK2172,AK2177)</f>
        <v/>
      </c>
      <c r="AL2179">
        <f>SUM(AL2166,AL2169:AL2172,AL2177)</f>
        <v/>
      </c>
      <c r="AM2179">
        <f>SUM(AM2166,AM2169:AM2172,AM2177)</f>
        <v/>
      </c>
      <c r="AN2179">
        <f>SUM(AN2166,AN2169:AN2172,AN2177)</f>
        <v/>
      </c>
      <c r="AO2179">
        <f>SUM(AO2166,AO2169:AO2172,AO2177)</f>
        <v/>
      </c>
      <c r="AP2179">
        <f>SUM(AP2166,AP2169:AP2172,AP2177)</f>
        <v/>
      </c>
      <c r="AQ2179">
        <f>SUM(AQ2166,AQ2169:AQ2172,AQ2177)</f>
        <v/>
      </c>
      <c r="AR2179">
        <f>SUM(AR2166,AR2169:AR2172,AR2177)</f>
        <v/>
      </c>
      <c r="AS2179">
        <f>SUM(AS2166,AS2169:AS2172,AS2177)</f>
        <v/>
      </c>
      <c r="AT2179">
        <f>SUM(AT2166,AT2169:AT2172,AT2177)</f>
        <v/>
      </c>
      <c r="AU2179">
        <f>SUM(AU2166,AU2169:AU2172,AU2177)</f>
        <v/>
      </c>
      <c r="AV2179">
        <f>SUM(AV2166,AV2169:AV2172,AV2177)</f>
        <v/>
      </c>
      <c r="AW2179">
        <f>SUM(AW2166,AW2169:AW2172,AW2177)</f>
        <v/>
      </c>
      <c r="AX2179">
        <f>SUM(AX2166,AX2169:AX2172,AX2177)</f>
        <v/>
      </c>
      <c r="AY2179">
        <f>SUM(AY2166,AY2169:AY2172,AY2177)</f>
        <v/>
      </c>
      <c r="AZ2179">
        <f>SUM(AZ2166,AZ2169:AZ2172,AZ2177)</f>
        <v/>
      </c>
      <c r="BA2179">
        <f>SUM(BA2166,BA2169:BA2172,BA2177)</f>
        <v/>
      </c>
      <c r="BB2179">
        <f>SUM(BB2166,BB2169:BB2172,BB2177)</f>
        <v/>
      </c>
      <c r="BC2179">
        <f>SUM(BC2166,BC2169:BC2172,BC2177)</f>
        <v/>
      </c>
      <c r="BD2179">
        <f>SUM(BD2166,BD2169:BD2172,BD2177)</f>
        <v/>
      </c>
      <c r="BE2179">
        <f>SUM(BE2166,BE2169:BE2172,BE2177)</f>
        <v/>
      </c>
      <c r="BF2179">
        <f>SUM(BF2166,BF2169:BF2172,BF2177)</f>
        <v/>
      </c>
    </row>
    <row r="2180">
      <c r="A2180" t="inlineStr">
        <is>
          <t>Sum check</t>
        </is>
      </c>
      <c r="G2180">
        <f>G2178-G2179</f>
        <v/>
      </c>
      <c r="H2180">
        <f>H2178-H2179</f>
        <v/>
      </c>
      <c r="I2180">
        <f>I2178-I2179</f>
        <v/>
      </c>
      <c r="J2180">
        <f>J2178-J2179</f>
        <v/>
      </c>
      <c r="L2180">
        <f>L2178-L2179</f>
        <v/>
      </c>
      <c r="M2180">
        <f>M2178-M2179</f>
        <v/>
      </c>
      <c r="N2180">
        <f>N2178-N2179</f>
        <v/>
      </c>
      <c r="O2180">
        <f>O2178-O2179</f>
        <v/>
      </c>
      <c r="P2180">
        <f>P2178-P2179</f>
        <v/>
      </c>
      <c r="Q2180">
        <f>Q2178-Q2179</f>
        <v/>
      </c>
      <c r="R2180">
        <f>R2178-R2179</f>
        <v/>
      </c>
      <c r="S2180">
        <f>S2178-S2179</f>
        <v/>
      </c>
      <c r="T2180">
        <f>T2178-T2179</f>
        <v/>
      </c>
      <c r="U2180">
        <f>U2178-U2179</f>
        <v/>
      </c>
      <c r="V2180">
        <f>V2178-V2179</f>
        <v/>
      </c>
      <c r="W2180">
        <f>W2178-W2179</f>
        <v/>
      </c>
      <c r="X2180">
        <f>X2178-X2179</f>
        <v/>
      </c>
      <c r="Y2180">
        <f>Y2178-Y2179</f>
        <v/>
      </c>
      <c r="Z2180">
        <f>Z2178-Z2179</f>
        <v/>
      </c>
      <c r="AA2180">
        <f>AA2178-AA2179</f>
        <v/>
      </c>
      <c r="AB2180">
        <f>AB2178-AB2179</f>
        <v/>
      </c>
      <c r="AC2180">
        <f>AC2178-AC2179</f>
        <v/>
      </c>
      <c r="AD2180">
        <f>AD2178-AD2179</f>
        <v/>
      </c>
      <c r="AE2180">
        <f>AE2178-AE2179</f>
        <v/>
      </c>
      <c r="AF2180">
        <f>AF2178-AF2179</f>
        <v/>
      </c>
      <c r="AG2180">
        <f>AG2178-AG2179</f>
        <v/>
      </c>
      <c r="AH2180">
        <f>AH2178-AH2179</f>
        <v/>
      </c>
      <c r="AI2180">
        <f>AI2178-AI2179</f>
        <v/>
      </c>
      <c r="AJ2180">
        <f>AJ2178-AJ2179</f>
        <v/>
      </c>
      <c r="AK2180">
        <f>AK2178-AK2179</f>
        <v/>
      </c>
      <c r="AL2180">
        <f>AL2178-AL2179</f>
        <v/>
      </c>
      <c r="AM2180">
        <f>AM2178-AM2179</f>
        <v/>
      </c>
      <c r="AN2180">
        <f>AN2178-AN2179</f>
        <v/>
      </c>
      <c r="AO2180">
        <f>AO2178-AO2179</f>
        <v/>
      </c>
      <c r="AP2180">
        <f>AP2178-AP2179</f>
        <v/>
      </c>
      <c r="AQ2180">
        <f>AQ2178-AQ2179</f>
        <v/>
      </c>
      <c r="AR2180">
        <f>AR2178-AR2179</f>
        <v/>
      </c>
      <c r="AS2180">
        <f>AS2178-AS2179</f>
        <v/>
      </c>
      <c r="AT2180">
        <f>AT2178-AT2179</f>
        <v/>
      </c>
      <c r="AU2180">
        <f>AU2178-AU2179</f>
        <v/>
      </c>
      <c r="AV2180">
        <f>AV2178-AV2179</f>
        <v/>
      </c>
      <c r="AW2180">
        <f>AW2178-AW2179</f>
        <v/>
      </c>
      <c r="AX2180">
        <f>AX2178-AX2179</f>
        <v/>
      </c>
      <c r="AY2180">
        <f>AY2178-AY2179</f>
        <v/>
      </c>
      <c r="AZ2180">
        <f>AZ2178-AZ2179</f>
        <v/>
      </c>
      <c r="BA2180">
        <f>BA2178-BA2179</f>
        <v/>
      </c>
      <c r="BB2180">
        <f>BB2178-BB2179</f>
        <v/>
      </c>
      <c r="BC2180">
        <f>BC2178-BC2179</f>
        <v/>
      </c>
      <c r="BD2180">
        <f>BD2178-BD2179</f>
        <v/>
      </c>
      <c r="BE2180">
        <f>BE2178-BE2179</f>
        <v/>
      </c>
      <c r="BF2180">
        <f>BF2178-BF2179</f>
        <v/>
      </c>
    </row>
    <row r="2182">
      <c r="A2182" t="inlineStr">
        <is>
          <t>Calculation of pre-tax margin</t>
        </is>
      </c>
    </row>
    <row r="2183">
      <c r="A2183" t="inlineStr">
        <is>
          <t>Pre-tax income (loss) as reported</t>
        </is>
      </c>
      <c r="C2183" t="inlineStr">
        <is>
          <t>Million</t>
        </is>
      </c>
      <c r="D2183" t="inlineStr">
        <is>
          <t>QQQQ</t>
        </is>
      </c>
      <c r="E2183" t="inlineStr">
        <is>
          <t>Yes</t>
        </is>
      </c>
      <c r="Q2183" t="n">
        <v>1719</v>
      </c>
      <c r="R2183" t="n">
        <v>1709</v>
      </c>
      <c r="S2183" t="n">
        <v>244</v>
      </c>
      <c r="T2183" t="n">
        <v>4616</v>
      </c>
      <c r="U2183" t="n">
        <v>1117</v>
      </c>
      <c r="V2183" t="n">
        <v>1493</v>
      </c>
      <c r="W2183" t="n">
        <v>1189</v>
      </c>
      <c r="X2183" t="n">
        <v>500</v>
      </c>
      <c r="Y2183" t="n">
        <v>4299</v>
      </c>
      <c r="Z2183" t="n">
        <v>365</v>
      </c>
      <c r="AA2183" t="n">
        <v>1291</v>
      </c>
      <c r="AB2183" t="n">
        <v>1004</v>
      </c>
      <c r="AC2183" t="n">
        <v>425</v>
      </c>
      <c r="AD2183" t="n">
        <v>3084</v>
      </c>
      <c r="AE2183" t="n">
        <v>273</v>
      </c>
      <c r="AF2183" t="n">
        <v>769</v>
      </c>
      <c r="AG2183" t="n">
        <v>456</v>
      </c>
      <c r="AH2183" t="n">
        <v>387</v>
      </c>
      <c r="AI2183" t="n">
        <v>1884</v>
      </c>
      <c r="AJ2183" t="n">
        <v>245</v>
      </c>
      <c r="AK2183" t="n">
        <v>882</v>
      </c>
      <c r="AL2183" t="n">
        <v>557</v>
      </c>
      <c r="AM2183" t="n">
        <v>571</v>
      </c>
      <c r="AN2183" t="n">
        <v>2256</v>
      </c>
      <c r="AO2183" t="n">
        <v>-2890</v>
      </c>
      <c r="AP2183" t="n">
        <v>-2659</v>
      </c>
      <c r="AQ2183" t="n">
        <v>-3095</v>
      </c>
      <c r="AR2183" t="n">
        <v>-2809</v>
      </c>
      <c r="AS2183" t="n">
        <v>-11453</v>
      </c>
      <c r="AT2183" t="n">
        <v>-1573</v>
      </c>
      <c r="AU2183" t="n">
        <v>9</v>
      </c>
      <c r="AV2183" t="n">
        <v>206</v>
      </c>
      <c r="AW2183" t="n">
        <v>-1191</v>
      </c>
      <c r="AX2183" t="n">
        <v>-2548</v>
      </c>
      <c r="AY2183" t="n">
        <v>-2086</v>
      </c>
      <c r="AZ2183" t="n">
        <v>603</v>
      </c>
      <c r="BA2183" t="n">
        <v>658</v>
      </c>
      <c r="BB2183" t="n">
        <v>1011</v>
      </c>
      <c r="BC2183" t="n">
        <v>186</v>
      </c>
      <c r="BD2183" t="n">
        <v>17</v>
      </c>
      <c r="BE2183" t="n">
        <v>1763</v>
      </c>
      <c r="BF2183" t="n">
        <v>-690</v>
      </c>
    </row>
    <row r="2184">
      <c r="A2184" t="inlineStr">
        <is>
          <t>Total operating revenues as adjusted for special items</t>
        </is>
      </c>
      <c r="C2184" t="inlineStr">
        <is>
          <t>Million</t>
        </is>
      </c>
      <c r="D2184" t="inlineStr">
        <is>
          <t>QQQQ</t>
        </is>
      </c>
      <c r="E2184" t="inlineStr">
        <is>
          <t>Yes</t>
        </is>
      </c>
      <c r="Q2184" t="n">
        <v>10827</v>
      </c>
      <c r="R2184" t="n">
        <v>10706</v>
      </c>
      <c r="S2184" t="n">
        <v>9630</v>
      </c>
      <c r="T2184" t="n">
        <v>40990</v>
      </c>
      <c r="U2184" t="n">
        <v>9435</v>
      </c>
      <c r="V2184" t="n">
        <v>10363</v>
      </c>
      <c r="W2184" t="n">
        <v>10594</v>
      </c>
      <c r="X2184" t="n">
        <v>9789</v>
      </c>
      <c r="Y2184" t="n">
        <v>40180</v>
      </c>
      <c r="Z2184" t="n">
        <v>9624</v>
      </c>
      <c r="AA2184" t="n">
        <v>11105</v>
      </c>
      <c r="AB2184" t="n">
        <v>10878</v>
      </c>
      <c r="AC2184" t="n">
        <v>10600</v>
      </c>
      <c r="AD2184" t="n">
        <v>42207</v>
      </c>
      <c r="AE2184" t="n">
        <v>10401</v>
      </c>
      <c r="AF2184" t="n">
        <v>11643</v>
      </c>
      <c r="AG2184" t="n">
        <v>11559</v>
      </c>
      <c r="AH2184" t="n">
        <v>10938</v>
      </c>
      <c r="AI2184" t="n">
        <v>44541</v>
      </c>
      <c r="AJ2184" t="n">
        <v>10584</v>
      </c>
      <c r="AK2184" t="n">
        <v>11960</v>
      </c>
      <c r="AL2184" t="n">
        <v>11911</v>
      </c>
      <c r="AM2184" t="n">
        <v>11313</v>
      </c>
      <c r="AN2184" t="n">
        <v>45768</v>
      </c>
      <c r="AO2184" t="n">
        <v>8515</v>
      </c>
      <c r="AP2184" t="n">
        <v>1622</v>
      </c>
      <c r="AQ2184" t="n">
        <v>3173</v>
      </c>
      <c r="AR2184" t="n">
        <v>4027</v>
      </c>
      <c r="AS2184" t="n">
        <v>17337</v>
      </c>
      <c r="AT2184" t="n">
        <v>4008</v>
      </c>
      <c r="AU2184" t="n">
        <v>7478</v>
      </c>
      <c r="AV2184" t="n">
        <v>8969</v>
      </c>
      <c r="AW2184" t="n">
        <v>9427</v>
      </c>
      <c r="AX2184" t="n">
        <v>29882</v>
      </c>
      <c r="AY2184" t="n">
        <v>8899</v>
      </c>
      <c r="AZ2184" t="n">
        <v>13422</v>
      </c>
      <c r="BA2184" t="n">
        <v>13462</v>
      </c>
      <c r="BB2184" t="n">
        <v>13189</v>
      </c>
      <c r="BC2184" t="n">
        <v>48971</v>
      </c>
      <c r="BD2184" t="n">
        <v>12189</v>
      </c>
      <c r="BE2184" t="n">
        <v>14055</v>
      </c>
      <c r="BF2184" t="n">
        <v>13482</v>
      </c>
    </row>
    <row r="2185">
      <c r="A2185" t="inlineStr">
        <is>
          <t>Pre-tax margin (%)</t>
        </is>
      </c>
      <c r="C2185" t="inlineStr">
        <is>
          <t>Percent</t>
        </is>
      </c>
      <c r="D2185" t="inlineStr">
        <is>
          <t>QQQQ</t>
        </is>
      </c>
      <c r="Q2185" t="n">
        <v>15.9</v>
      </c>
      <c r="R2185" t="n">
        <v>16</v>
      </c>
      <c r="S2185" t="n">
        <v>2.5</v>
      </c>
      <c r="T2185" t="n">
        <v>11.3</v>
      </c>
      <c r="U2185" t="n">
        <v>11.8</v>
      </c>
      <c r="V2185" t="n">
        <v>14.4</v>
      </c>
      <c r="W2185" t="n">
        <v>11.2</v>
      </c>
      <c r="X2185" t="n">
        <v>5.1</v>
      </c>
      <c r="Y2185" t="n">
        <v>10.7</v>
      </c>
      <c r="Z2185" t="n">
        <v>3.8</v>
      </c>
      <c r="AA2185" t="n">
        <v>11.6</v>
      </c>
      <c r="AB2185" t="n">
        <v>9.199999999999999</v>
      </c>
      <c r="AC2185" t="n">
        <v>4</v>
      </c>
      <c r="AD2185" t="n">
        <v>7.3</v>
      </c>
      <c r="AE2185" t="n">
        <v>2.6</v>
      </c>
      <c r="AF2185" t="n">
        <v>6.6</v>
      </c>
      <c r="AG2185" t="n">
        <v>3.9</v>
      </c>
      <c r="AH2185" t="n">
        <v>3.5</v>
      </c>
      <c r="AI2185" t="n">
        <v>4.2</v>
      </c>
      <c r="AJ2185" t="n">
        <v>2.3</v>
      </c>
      <c r="AK2185" t="n">
        <v>7.4</v>
      </c>
      <c r="AL2185" t="n">
        <v>4.7</v>
      </c>
      <c r="AM2185" t="n">
        <v>5</v>
      </c>
      <c r="AN2185" t="n">
        <v>4.9</v>
      </c>
      <c r="AO2185" t="n">
        <v>-33.9</v>
      </c>
      <c r="AP2185" t="n">
        <v>-163.9</v>
      </c>
      <c r="AQ2185" t="n">
        <v>-97.59999999999999</v>
      </c>
      <c r="AR2185" t="n">
        <v>-69.7</v>
      </c>
      <c r="AS2185" t="n">
        <v>-66.09999999999999</v>
      </c>
      <c r="AT2185" t="n">
        <v>-39.3</v>
      </c>
      <c r="AU2185" t="n">
        <v>0.1</v>
      </c>
      <c r="AV2185" t="n">
        <v>2.3</v>
      </c>
      <c r="AW2185" t="n">
        <v>-12.6</v>
      </c>
      <c r="AX2185" t="n">
        <v>-8.5</v>
      </c>
      <c r="AY2185" t="n">
        <v>-23.4</v>
      </c>
      <c r="AZ2185" t="n">
        <v>4.5</v>
      </c>
      <c r="BA2185" t="n">
        <v>4.9</v>
      </c>
      <c r="BB2185" t="n">
        <v>7.7</v>
      </c>
      <c r="BC2185" t="n">
        <v>0.4</v>
      </c>
      <c r="BD2185" t="n">
        <v>0.1</v>
      </c>
      <c r="BE2185" t="n">
        <v>12.5</v>
      </c>
      <c r="BF2185" t="n">
        <v>-5.1</v>
      </c>
    </row>
    <row r="2187">
      <c r="A2187" t="inlineStr">
        <is>
          <t>Calculation of pre-tax margin excluding net special items</t>
        </is>
      </c>
    </row>
    <row r="2188">
      <c r="A2188" t="inlineStr">
        <is>
          <t>Income before income taxes as adjusted for special items</t>
        </is>
      </c>
      <c r="C2188" t="inlineStr">
        <is>
          <t>Million</t>
        </is>
      </c>
      <c r="D2188" t="inlineStr">
        <is>
          <t>QQQQ</t>
        </is>
      </c>
      <c r="E2188" t="inlineStr">
        <is>
          <t>Yes</t>
        </is>
      </c>
      <c r="G2188" t="n">
        <v>766</v>
      </c>
      <c r="H2188" t="n">
        <v>897</v>
      </c>
      <c r="I2188" t="n">
        <v>493</v>
      </c>
      <c r="J2188" t="n">
        <v>2195</v>
      </c>
      <c r="L2188" t="n">
        <v>1459</v>
      </c>
      <c r="M2188" t="n">
        <v>1222</v>
      </c>
      <c r="N2188" t="n">
        <v>1080</v>
      </c>
      <c r="O2188" t="n">
        <v>4168</v>
      </c>
      <c r="P2188" t="n">
        <v>1245</v>
      </c>
      <c r="Q2188" t="n">
        <v>1862</v>
      </c>
      <c r="R2188" t="n">
        <v>1895</v>
      </c>
      <c r="S2188" t="n">
        <v>1286</v>
      </c>
      <c r="T2188" t="n">
        <v>6290</v>
      </c>
      <c r="U2188" t="n">
        <v>1221</v>
      </c>
      <c r="V2188" t="n">
        <v>1594</v>
      </c>
      <c r="W2188" t="n">
        <v>1483</v>
      </c>
      <c r="X2188" t="n">
        <v>773</v>
      </c>
      <c r="Y2188" t="n">
        <v>5071</v>
      </c>
      <c r="Z2188" t="n">
        <v>491</v>
      </c>
      <c r="AA2188" t="n">
        <v>1496</v>
      </c>
      <c r="AB2188" t="n">
        <v>1114</v>
      </c>
      <c r="AC2188" t="n">
        <v>739</v>
      </c>
      <c r="AD2188" t="n">
        <v>3840</v>
      </c>
      <c r="AE2188" t="n">
        <v>468</v>
      </c>
      <c r="AF2188" t="n">
        <v>1001</v>
      </c>
      <c r="AG2188" t="n">
        <v>688</v>
      </c>
      <c r="AH2188" t="n">
        <v>634</v>
      </c>
      <c r="AI2188" t="n">
        <v>2790</v>
      </c>
      <c r="AJ2188" t="n">
        <v>314</v>
      </c>
      <c r="AK2188" t="n">
        <v>1072</v>
      </c>
      <c r="AL2188" t="n">
        <v>835</v>
      </c>
      <c r="AM2188" t="n">
        <v>679</v>
      </c>
      <c r="AN2188" t="n">
        <v>2900</v>
      </c>
      <c r="AO2188" t="n">
        <v>-1448</v>
      </c>
      <c r="AP2188" t="n">
        <v>-4320</v>
      </c>
      <c r="AQ2188" t="n">
        <v>-3635</v>
      </c>
      <c r="AR2188" t="n">
        <v>-2845</v>
      </c>
      <c r="AS2188" t="n">
        <v>-12249</v>
      </c>
      <c r="AT2188" t="n">
        <v>-3519</v>
      </c>
      <c r="AU2188" t="n">
        <v>-1409</v>
      </c>
      <c r="AV2188" t="n">
        <v>-833</v>
      </c>
      <c r="AW2188" t="n">
        <v>-1182</v>
      </c>
      <c r="AX2188" t="n">
        <v>-6943</v>
      </c>
      <c r="AY2188" t="n">
        <v>-1926</v>
      </c>
      <c r="AZ2188" t="n">
        <v>687</v>
      </c>
      <c r="BA2188" t="n">
        <v>640</v>
      </c>
      <c r="BB2188" t="n">
        <v>1057</v>
      </c>
      <c r="BC2188" t="n">
        <v>458</v>
      </c>
      <c r="BD2188" t="n">
        <v>45</v>
      </c>
      <c r="BE2188" t="n">
        <v>1797</v>
      </c>
      <c r="BF2188" t="n">
        <v>362</v>
      </c>
    </row>
    <row r="2189">
      <c r="A2189" t="inlineStr">
        <is>
          <t>Total operating revenues</t>
        </is>
      </c>
      <c r="C2189" t="inlineStr">
        <is>
          <t>Million</t>
        </is>
      </c>
      <c r="D2189" t="inlineStr">
        <is>
          <t>QQQQ</t>
        </is>
      </c>
      <c r="E2189" t="inlineStr">
        <is>
          <t>Yes</t>
        </is>
      </c>
      <c r="G2189" t="n">
        <v>10299</v>
      </c>
      <c r="H2189" t="n">
        <v>10668</v>
      </c>
      <c r="I2189" t="n">
        <v>9983</v>
      </c>
      <c r="J2189" t="n">
        <v>40419</v>
      </c>
      <c r="L2189" t="n">
        <v>11355</v>
      </c>
      <c r="M2189" t="n">
        <v>11139</v>
      </c>
      <c r="N2189" t="n">
        <v>10160</v>
      </c>
      <c r="O2189" t="n">
        <v>42650</v>
      </c>
      <c r="P2189" t="n">
        <v>9827</v>
      </c>
      <c r="Q2189" t="n">
        <v>10827</v>
      </c>
      <c r="R2189" t="n">
        <v>10706</v>
      </c>
      <c r="S2189" t="n">
        <v>9630</v>
      </c>
      <c r="T2189" t="n">
        <v>40990</v>
      </c>
      <c r="U2189" t="n">
        <v>9435</v>
      </c>
      <c r="V2189" t="n">
        <v>10363</v>
      </c>
      <c r="W2189" t="n">
        <v>10594</v>
      </c>
      <c r="X2189" t="n">
        <v>9789</v>
      </c>
      <c r="Y2189" t="n">
        <v>40180</v>
      </c>
      <c r="Z2189" t="n">
        <v>9624</v>
      </c>
      <c r="AA2189" t="n">
        <v>11105</v>
      </c>
      <c r="AB2189" t="n">
        <v>10878</v>
      </c>
      <c r="AC2189" t="n">
        <v>10600</v>
      </c>
      <c r="AD2189" t="n">
        <v>42207</v>
      </c>
      <c r="AE2189" t="n">
        <v>10401</v>
      </c>
      <c r="AF2189" t="n">
        <v>11643</v>
      </c>
      <c r="AG2189" t="n">
        <v>11559</v>
      </c>
      <c r="AH2189" t="n">
        <v>10938</v>
      </c>
      <c r="AI2189" t="n">
        <v>44541</v>
      </c>
      <c r="AJ2189" t="n">
        <v>10584</v>
      </c>
      <c r="AK2189" t="n">
        <v>11960</v>
      </c>
      <c r="AL2189" t="n">
        <v>11911</v>
      </c>
      <c r="AM2189" t="n">
        <v>11313</v>
      </c>
      <c r="AN2189" t="n">
        <v>45768</v>
      </c>
      <c r="AO2189" t="n">
        <v>8515</v>
      </c>
      <c r="AP2189" t="n">
        <v>1622</v>
      </c>
      <c r="AQ2189" t="n">
        <v>3173</v>
      </c>
      <c r="AR2189" t="n">
        <v>4027</v>
      </c>
      <c r="AS2189" t="n">
        <v>17337</v>
      </c>
      <c r="AT2189" t="n">
        <v>4008</v>
      </c>
      <c r="AU2189" t="n">
        <v>7478</v>
      </c>
      <c r="AV2189" t="n">
        <v>8969</v>
      </c>
      <c r="AW2189" t="n">
        <v>9427</v>
      </c>
      <c r="AX2189" t="n">
        <v>29882</v>
      </c>
      <c r="AY2189" t="n">
        <v>8899</v>
      </c>
      <c r="AZ2189" t="n">
        <v>13422</v>
      </c>
      <c r="BA2189" t="n">
        <v>13462</v>
      </c>
      <c r="BB2189" t="n">
        <v>13189</v>
      </c>
      <c r="BC2189" t="n">
        <v>48971</v>
      </c>
      <c r="BD2189" t="n">
        <v>12189</v>
      </c>
      <c r="BE2189" t="n">
        <v>14055</v>
      </c>
      <c r="BF2189" t="n">
        <v>13482</v>
      </c>
    </row>
    <row r="2190">
      <c r="A2190" t="inlineStr">
        <is>
          <t>Link check</t>
        </is>
      </c>
      <c r="G2190">
        <f>G2189-G1805</f>
        <v/>
      </c>
      <c r="H2190">
        <f>H2189-H1805</f>
        <v/>
      </c>
      <c r="I2190">
        <f>I2189-I1805</f>
        <v/>
      </c>
      <c r="J2190">
        <f>J2189-J1805</f>
        <v/>
      </c>
      <c r="L2190">
        <f>L2189-L1805</f>
        <v/>
      </c>
      <c r="M2190">
        <f>M2189-M1805</f>
        <v/>
      </c>
      <c r="N2190">
        <f>N2189-N1805</f>
        <v/>
      </c>
      <c r="O2190">
        <f>O2189-O1805</f>
        <v/>
      </c>
      <c r="P2190">
        <f>P2189-P1805</f>
        <v/>
      </c>
      <c r="Q2190">
        <f>Q2189-Q1805</f>
        <v/>
      </c>
      <c r="R2190">
        <f>R2189-R1805</f>
        <v/>
      </c>
      <c r="S2190">
        <f>S2189-S1805</f>
        <v/>
      </c>
      <c r="T2190">
        <f>T2189-T1805</f>
        <v/>
      </c>
      <c r="U2190">
        <f>U2189-U1805</f>
        <v/>
      </c>
      <c r="V2190">
        <f>V2189-V1805</f>
        <v/>
      </c>
      <c r="W2190">
        <f>W2189-W1805</f>
        <v/>
      </c>
      <c r="X2190">
        <f>X2189-X1805</f>
        <v/>
      </c>
      <c r="Y2190">
        <f>Y2189-Y1805</f>
        <v/>
      </c>
      <c r="Z2190">
        <f>Z2189-Z1805</f>
        <v/>
      </c>
      <c r="AA2190">
        <f>AA2189-AA1805</f>
        <v/>
      </c>
      <c r="AB2190">
        <f>AB2189-AB1805</f>
        <v/>
      </c>
      <c r="AC2190">
        <f>AC2189-AC1805</f>
        <v/>
      </c>
      <c r="AD2190">
        <f>AD2189-AD1805</f>
        <v/>
      </c>
      <c r="AE2190">
        <f>AE2189-AE1805</f>
        <v/>
      </c>
      <c r="AF2190">
        <f>AF2189-AF1805</f>
        <v/>
      </c>
      <c r="AG2190">
        <f>AG2189-AG1805</f>
        <v/>
      </c>
      <c r="AH2190">
        <f>AH2189-AH1805</f>
        <v/>
      </c>
      <c r="AI2190">
        <f>AI2189-AI1805</f>
        <v/>
      </c>
      <c r="AJ2190">
        <f>AJ2189-AJ1805</f>
        <v/>
      </c>
      <c r="AK2190">
        <f>AK2189-AK1805</f>
        <v/>
      </c>
      <c r="AL2190">
        <f>AL2189-AL1805</f>
        <v/>
      </c>
      <c r="AM2190">
        <f>AM2189-AM1805</f>
        <v/>
      </c>
      <c r="AN2190">
        <f>AN2189-AN1805</f>
        <v/>
      </c>
      <c r="AO2190">
        <f>AO2189-AO1805</f>
        <v/>
      </c>
      <c r="AP2190">
        <f>AP2189-AP1805</f>
        <v/>
      </c>
      <c r="AQ2190">
        <f>AQ2189-AQ1805</f>
        <v/>
      </c>
      <c r="AR2190">
        <f>AR2189-AR1805</f>
        <v/>
      </c>
      <c r="AS2190">
        <f>AS2189-AS1805</f>
        <v/>
      </c>
      <c r="AT2190">
        <f>AT2189-AT1805</f>
        <v/>
      </c>
      <c r="AU2190">
        <f>AU2189-AU1805</f>
        <v/>
      </c>
      <c r="AV2190">
        <f>AV2189-AV1805</f>
        <v/>
      </c>
      <c r="AW2190">
        <f>AW2189-AW1805</f>
        <v/>
      </c>
      <c r="AX2190">
        <f>AX2189-AX1805</f>
        <v/>
      </c>
      <c r="AY2190">
        <f>AY2189-AY1805</f>
        <v/>
      </c>
      <c r="AZ2190">
        <f>AZ2189-AZ1805</f>
        <v/>
      </c>
      <c r="BA2190">
        <f>BA2189-BA1805</f>
        <v/>
      </c>
      <c r="BB2190">
        <f>BB2189-BB1805</f>
        <v/>
      </c>
      <c r="BC2190">
        <f>BC2189-BC1805</f>
        <v/>
      </c>
      <c r="BD2190">
        <f>BD2189-BD1805</f>
        <v/>
      </c>
      <c r="BE2190">
        <f>BE2189-BE1805</f>
        <v/>
      </c>
      <c r="BF2190">
        <f>BF2189-BF1805</f>
        <v/>
      </c>
    </row>
    <row r="2191">
      <c r="A2191" t="inlineStr">
        <is>
          <t>Other revenue special item, net</t>
        </is>
      </c>
      <c r="C2191" t="inlineStr">
        <is>
          <t>Million</t>
        </is>
      </c>
      <c r="D2191" t="inlineStr">
        <is>
          <t>QQQQ</t>
        </is>
      </c>
      <c r="E2191" t="inlineStr">
        <is>
          <t>Yes</t>
        </is>
      </c>
      <c r="I2191" t="n">
        <v>-31</v>
      </c>
      <c r="J2191" t="n">
        <v>-31</v>
      </c>
    </row>
    <row r="2192">
      <c r="A2192" t="inlineStr">
        <is>
          <t>Total operating revenues as adjusted for special items</t>
        </is>
      </c>
      <c r="C2192" t="inlineStr">
        <is>
          <t>Million</t>
        </is>
      </c>
      <c r="D2192" t="inlineStr">
        <is>
          <t>QQQQ</t>
        </is>
      </c>
      <c r="E2192" t="inlineStr">
        <is>
          <t>Yes</t>
        </is>
      </c>
      <c r="I2192" t="n">
        <v>9952</v>
      </c>
      <c r="J2192" t="n">
        <v>40388</v>
      </c>
      <c r="N2192" t="n">
        <v>10160</v>
      </c>
      <c r="O2192" t="n">
        <v>42650</v>
      </c>
    </row>
    <row r="2193">
      <c r="A2193" t="inlineStr">
        <is>
          <t>Pre-tax margin excluding special items (%)</t>
        </is>
      </c>
      <c r="C2193" t="inlineStr">
        <is>
          <t>Percent</t>
        </is>
      </c>
      <c r="D2193" t="inlineStr">
        <is>
          <t>QQQQ</t>
        </is>
      </c>
      <c r="G2193" t="n">
        <v>7.4</v>
      </c>
      <c r="H2193" t="n">
        <v>8.4</v>
      </c>
      <c r="I2193" t="n">
        <v>4.9</v>
      </c>
      <c r="J2193" t="n">
        <v>5.4</v>
      </c>
      <c r="L2193" t="n">
        <v>12.8</v>
      </c>
      <c r="M2193" t="n">
        <v>11</v>
      </c>
      <c r="N2193" t="n">
        <v>10.6</v>
      </c>
      <c r="O2193" t="n">
        <v>9.800000000000001</v>
      </c>
      <c r="P2193" t="n">
        <v>12.7</v>
      </c>
      <c r="Q2193" t="n">
        <v>17.2</v>
      </c>
      <c r="R2193" t="n">
        <v>17.7</v>
      </c>
      <c r="S2193" t="n">
        <v>13.4</v>
      </c>
      <c r="T2193" t="n">
        <v>15.3</v>
      </c>
      <c r="U2193" t="n">
        <v>12.9</v>
      </c>
      <c r="V2193" t="n">
        <v>15.4</v>
      </c>
      <c r="W2193" t="n">
        <v>14</v>
      </c>
      <c r="X2193" t="n">
        <v>7.9</v>
      </c>
      <c r="Y2193" t="n">
        <v>12.6</v>
      </c>
      <c r="Z2193" t="n">
        <v>5.1</v>
      </c>
      <c r="AA2193" t="n">
        <v>13.5</v>
      </c>
      <c r="AB2193" t="n">
        <v>10.2</v>
      </c>
      <c r="AC2193" t="n">
        <v>7</v>
      </c>
      <c r="AD2193" t="n">
        <v>9.1</v>
      </c>
      <c r="AE2193" t="n">
        <v>4.5</v>
      </c>
      <c r="AF2193" t="n">
        <v>8.6</v>
      </c>
      <c r="AG2193" t="n">
        <v>6</v>
      </c>
      <c r="AH2193" t="n">
        <v>5.8</v>
      </c>
      <c r="AI2193" t="n">
        <v>6.3</v>
      </c>
      <c r="AJ2193" t="n">
        <v>3</v>
      </c>
      <c r="AK2193" t="n">
        <v>9</v>
      </c>
      <c r="AL2193" t="n">
        <v>7</v>
      </c>
      <c r="AM2193" t="n">
        <v>6</v>
      </c>
      <c r="AN2193" t="n">
        <v>6.3</v>
      </c>
      <c r="AO2193" t="n">
        <v>-17</v>
      </c>
      <c r="AP2193" t="n">
        <v>-266.3</v>
      </c>
      <c r="AQ2193" t="n">
        <v>-114.6</v>
      </c>
      <c r="AR2193" t="n">
        <v>-70.7</v>
      </c>
      <c r="AS2193" t="n">
        <v>-70.7</v>
      </c>
      <c r="AT2193" t="n">
        <v>-87.8</v>
      </c>
      <c r="AU2193" t="n">
        <v>-18.8</v>
      </c>
      <c r="AV2193" t="n">
        <v>-9.300000000000001</v>
      </c>
      <c r="AW2193" t="n">
        <v>-12.5</v>
      </c>
      <c r="AX2193" t="n">
        <v>-23.2</v>
      </c>
      <c r="AY2193" t="n">
        <v>-21.6</v>
      </c>
      <c r="AZ2193" t="n">
        <v>5.1</v>
      </c>
      <c r="BA2193" t="n">
        <v>4.8</v>
      </c>
      <c r="BB2193" t="n">
        <v>8</v>
      </c>
      <c r="BC2193" t="n">
        <v>0.9</v>
      </c>
      <c r="BD2193" t="n">
        <v>0.4</v>
      </c>
      <c r="BE2193" t="n">
        <v>12.8</v>
      </c>
      <c r="BF2193" t="n">
        <v>2.7</v>
      </c>
    </row>
    <row r="2196">
      <c r="A2196" t="inlineStr">
        <is>
          <t>Reconciliation of net income (loss) excluding special items</t>
        </is>
      </c>
    </row>
    <row r="2197">
      <c r="A2197" t="inlineStr">
        <is>
          <t>Net income (loss) as reported</t>
        </is>
      </c>
      <c r="C2197" t="inlineStr">
        <is>
          <t>Million</t>
        </is>
      </c>
      <c r="D2197" t="inlineStr">
        <is>
          <t>QQQQ</t>
        </is>
      </c>
      <c r="F2197" t="n">
        <v>-297</v>
      </c>
      <c r="G2197" t="n">
        <v>507</v>
      </c>
      <c r="H2197" t="n">
        <v>505</v>
      </c>
      <c r="I2197" t="n">
        <v>-2000</v>
      </c>
      <c r="J2197" t="n">
        <v>-1233</v>
      </c>
      <c r="K2197" t="n">
        <v>480</v>
      </c>
      <c r="L2197" t="n">
        <v>864</v>
      </c>
      <c r="M2197" t="n">
        <v>942</v>
      </c>
      <c r="N2197" t="n">
        <v>597</v>
      </c>
      <c r="O2197" t="n">
        <v>2882</v>
      </c>
      <c r="P2197" t="n">
        <v>932</v>
      </c>
      <c r="Q2197" t="n">
        <v>1704</v>
      </c>
      <c r="R2197" t="n">
        <v>1693</v>
      </c>
      <c r="S2197" t="n">
        <v>3281</v>
      </c>
      <c r="T2197" t="n">
        <v>7610</v>
      </c>
      <c r="U2197" t="n">
        <v>700</v>
      </c>
      <c r="V2197" t="n">
        <v>950</v>
      </c>
      <c r="W2197" t="n">
        <v>737</v>
      </c>
      <c r="X2197" t="n">
        <v>289</v>
      </c>
      <c r="Y2197" t="n">
        <v>2676</v>
      </c>
      <c r="Z2197" t="n">
        <v>234</v>
      </c>
      <c r="AA2197" t="n">
        <v>803</v>
      </c>
      <c r="AB2197" t="n">
        <v>624</v>
      </c>
      <c r="AC2197" t="n">
        <v>258</v>
      </c>
      <c r="AD2197" t="n">
        <v>1919</v>
      </c>
      <c r="AE2197" t="n">
        <v>186</v>
      </c>
      <c r="AF2197" t="n">
        <v>566</v>
      </c>
      <c r="AG2197" t="n">
        <v>341</v>
      </c>
      <c r="AH2197" t="n">
        <v>319</v>
      </c>
      <c r="AI2197" t="n">
        <v>1412</v>
      </c>
      <c r="AJ2197" t="n">
        <v>185</v>
      </c>
      <c r="AK2197" t="n">
        <v>662</v>
      </c>
      <c r="AL2197" t="n">
        <v>425</v>
      </c>
      <c r="AM2197" t="n">
        <v>414</v>
      </c>
      <c r="AN2197" t="n">
        <v>1686</v>
      </c>
      <c r="AO2197" t="n">
        <v>-2241</v>
      </c>
      <c r="AP2197" t="n">
        <v>-2067</v>
      </c>
      <c r="AQ2197" t="n">
        <v>-2399</v>
      </c>
      <c r="AR2197" t="n">
        <v>-2178</v>
      </c>
      <c r="AS2197" t="n">
        <v>-8885</v>
      </c>
      <c r="AT2197" t="n">
        <v>-1250</v>
      </c>
      <c r="AU2197" t="n">
        <v>19</v>
      </c>
      <c r="AV2197" t="n">
        <v>169</v>
      </c>
      <c r="AW2197" t="n">
        <v>-931</v>
      </c>
      <c r="AX2197" t="n">
        <v>-1993</v>
      </c>
      <c r="AY2197" t="n">
        <v>-1635</v>
      </c>
      <c r="AZ2197" t="n">
        <v>476</v>
      </c>
      <c r="BA2197" t="n">
        <v>483</v>
      </c>
      <c r="BB2197" t="n">
        <v>803</v>
      </c>
      <c r="BC2197" t="n">
        <v>127</v>
      </c>
      <c r="BD2197" t="n">
        <v>10</v>
      </c>
      <c r="BE2197" t="n">
        <v>1338</v>
      </c>
      <c r="BF2197" t="n">
        <v>-545</v>
      </c>
    </row>
    <row r="2198">
      <c r="A2198" t="inlineStr">
        <is>
          <t>Link check</t>
        </is>
      </c>
      <c r="F2198">
        <f>F2197-F1861</f>
        <v/>
      </c>
      <c r="G2198">
        <f>G2197-G1861</f>
        <v/>
      </c>
      <c r="H2198">
        <f>H2197-H1861</f>
        <v/>
      </c>
      <c r="I2198">
        <f>I2197-I1861</f>
        <v/>
      </c>
      <c r="J2198">
        <f>J2197-J1861</f>
        <v/>
      </c>
      <c r="K2198">
        <f>K2197-K1861</f>
        <v/>
      </c>
      <c r="L2198">
        <f>L2197-L1861</f>
        <v/>
      </c>
      <c r="M2198">
        <f>M2197-M1861</f>
        <v/>
      </c>
      <c r="N2198">
        <f>N2197-N1861</f>
        <v/>
      </c>
      <c r="O2198">
        <f>O2197-O1861</f>
        <v/>
      </c>
      <c r="P2198">
        <f>P2197-P1861</f>
        <v/>
      </c>
      <c r="Q2198">
        <f>Q2197-Q1861</f>
        <v/>
      </c>
      <c r="R2198">
        <f>R2197-R1861</f>
        <v/>
      </c>
      <c r="S2198">
        <f>S2197-S1861</f>
        <v/>
      </c>
      <c r="T2198">
        <f>T2197-T1861</f>
        <v/>
      </c>
      <c r="U2198">
        <f>U2197-U1861</f>
        <v/>
      </c>
      <c r="V2198">
        <f>V2197-V1861</f>
        <v/>
      </c>
      <c r="W2198">
        <f>W2197-W1861</f>
        <v/>
      </c>
      <c r="X2198">
        <f>X2197-X1861</f>
        <v/>
      </c>
      <c r="Y2198">
        <f>Y2197-Y1861</f>
        <v/>
      </c>
      <c r="Z2198">
        <f>Z2197-Z1861</f>
        <v/>
      </c>
      <c r="AA2198">
        <f>AA2197-AA1861</f>
        <v/>
      </c>
      <c r="AB2198">
        <f>AB2197-AB1861</f>
        <v/>
      </c>
      <c r="AC2198">
        <f>AC2197-AC1861</f>
        <v/>
      </c>
      <c r="AD2198">
        <f>AD2197-AD1861</f>
        <v/>
      </c>
      <c r="AE2198">
        <f>AE2197-AE1861</f>
        <v/>
      </c>
      <c r="AF2198">
        <f>AF2197-AF1861</f>
        <v/>
      </c>
      <c r="AG2198">
        <f>AG2197-AG1861</f>
        <v/>
      </c>
      <c r="AH2198">
        <f>AH2197-AH1861</f>
        <v/>
      </c>
      <c r="AI2198">
        <f>AI2197-AI1861</f>
        <v/>
      </c>
      <c r="AJ2198">
        <f>AJ2197-AJ1861</f>
        <v/>
      </c>
      <c r="AK2198">
        <f>AK2197-AK1861</f>
        <v/>
      </c>
      <c r="AL2198">
        <f>AL2197-AL1861</f>
        <v/>
      </c>
      <c r="AM2198">
        <f>AM2197-AM1861</f>
        <v/>
      </c>
      <c r="AN2198">
        <f>AN2197-AN1861</f>
        <v/>
      </c>
      <c r="AO2198">
        <f>AO2197-AO1861</f>
        <v/>
      </c>
      <c r="AP2198">
        <f>AP2197-AP1861</f>
        <v/>
      </c>
      <c r="AQ2198">
        <f>AQ2197-AQ1861</f>
        <v/>
      </c>
      <c r="AR2198">
        <f>AR2197-AR1861</f>
        <v/>
      </c>
      <c r="AS2198">
        <f>AS2197-AS1861</f>
        <v/>
      </c>
      <c r="AT2198">
        <f>AT2197-AT1861</f>
        <v/>
      </c>
      <c r="AU2198">
        <f>AU2197-AU1861</f>
        <v/>
      </c>
      <c r="AV2198">
        <f>AV2197-AV1861</f>
        <v/>
      </c>
      <c r="AW2198">
        <f>AW2197-AW1861</f>
        <v/>
      </c>
      <c r="AX2198">
        <f>AX2197-AX1861</f>
        <v/>
      </c>
      <c r="AY2198">
        <f>AY2197-AY1861</f>
        <v/>
      </c>
      <c r="AZ2198">
        <f>AZ2197-AZ1861</f>
        <v/>
      </c>
      <c r="BA2198">
        <f>BA2197-BA1861</f>
        <v/>
      </c>
      <c r="BB2198">
        <f>BB2197-BB1861</f>
        <v/>
      </c>
      <c r="BC2198">
        <f>BC2197-BC1861</f>
        <v/>
      </c>
      <c r="BD2198">
        <f>BD2197-BD1861</f>
        <v/>
      </c>
      <c r="BE2198">
        <f>BE2197-BE1861</f>
        <v/>
      </c>
      <c r="BF2198">
        <f>BF2197-BF1861</f>
        <v/>
      </c>
    </row>
    <row r="2199">
      <c r="A2199" t="inlineStr">
        <is>
          <t>Special items:</t>
        </is>
      </c>
    </row>
    <row r="2200">
      <c r="A2200" t="inlineStr">
        <is>
          <t>Other revenue special item, net</t>
        </is>
      </c>
      <c r="C2200" t="inlineStr">
        <is>
          <t>Million</t>
        </is>
      </c>
      <c r="D2200" t="inlineStr">
        <is>
          <t>QQQQ</t>
        </is>
      </c>
      <c r="I2200" t="n">
        <v>-31</v>
      </c>
      <c r="J2200" t="n">
        <v>-31</v>
      </c>
    </row>
    <row r="2201">
      <c r="A2201" t="inlineStr">
        <is>
          <t>Total pre-tax net special item</t>
        </is>
      </c>
      <c r="C2201" t="inlineStr">
        <is>
          <t>Million</t>
        </is>
      </c>
      <c r="D2201" t="inlineStr">
        <is>
          <t>QQQQ</t>
        </is>
      </c>
      <c r="F2201" t="n">
        <v>110</v>
      </c>
      <c r="G2201" t="n">
        <v>36</v>
      </c>
      <c r="H2201" t="n">
        <v>55</v>
      </c>
      <c r="I2201" t="n">
        <v>461</v>
      </c>
      <c r="J2201" t="n">
        <v>697</v>
      </c>
      <c r="K2201" t="n">
        <v>-137</v>
      </c>
      <c r="L2201" t="n">
        <v>251</v>
      </c>
      <c r="M2201" t="n">
        <v>221</v>
      </c>
      <c r="N2201" t="n">
        <v>466</v>
      </c>
      <c r="O2201" t="n">
        <v>800</v>
      </c>
      <c r="P2201" t="n">
        <v>303</v>
      </c>
      <c r="Q2201" t="n">
        <v>144</v>
      </c>
      <c r="R2201" t="n">
        <v>163</v>
      </c>
      <c r="S2201" t="n">
        <v>441</v>
      </c>
      <c r="T2201" t="n">
        <v>1051</v>
      </c>
      <c r="U2201" t="n">
        <v>104</v>
      </c>
      <c r="V2201" t="n">
        <v>101</v>
      </c>
      <c r="W2201" t="n">
        <v>294</v>
      </c>
      <c r="X2201" t="n">
        <v>273</v>
      </c>
      <c r="Y2201" t="n">
        <v>772</v>
      </c>
      <c r="Z2201" t="n">
        <v>126</v>
      </c>
      <c r="AA2201" t="n">
        <v>205</v>
      </c>
      <c r="AB2201" t="n">
        <v>110</v>
      </c>
      <c r="AC2201" t="n">
        <v>314</v>
      </c>
      <c r="AD2201" t="n">
        <v>756</v>
      </c>
      <c r="AE2201" t="n">
        <v>195</v>
      </c>
      <c r="AF2201" t="n">
        <v>232</v>
      </c>
      <c r="AG2201" t="n">
        <v>232</v>
      </c>
      <c r="AH2201" t="n">
        <v>247</v>
      </c>
      <c r="AI2201" t="n">
        <v>906</v>
      </c>
      <c r="AJ2201" t="n">
        <v>69</v>
      </c>
      <c r="AK2201" t="n">
        <v>190</v>
      </c>
      <c r="AL2201" t="n">
        <v>278</v>
      </c>
      <c r="AM2201" t="n">
        <v>108</v>
      </c>
      <c r="AN2201" t="n">
        <v>644</v>
      </c>
      <c r="AO2201" t="n">
        <v>1442</v>
      </c>
      <c r="AP2201" t="n">
        <v>-1661</v>
      </c>
      <c r="AQ2201" t="n">
        <v>-540</v>
      </c>
      <c r="AR2201" t="n">
        <v>-36</v>
      </c>
      <c r="AS2201" t="n">
        <v>-796</v>
      </c>
      <c r="AT2201" t="n">
        <v>-1946</v>
      </c>
      <c r="AU2201" t="n">
        <v>-1418</v>
      </c>
      <c r="AV2201" t="n">
        <v>-1039</v>
      </c>
      <c r="AW2201" t="n">
        <v>9</v>
      </c>
      <c r="AX2201" t="n">
        <v>-4395</v>
      </c>
      <c r="AY2201" t="n">
        <v>160</v>
      </c>
      <c r="AZ2201" t="n">
        <v>84</v>
      </c>
      <c r="BA2201" t="n">
        <v>-18</v>
      </c>
      <c r="BB2201" t="n">
        <v>46</v>
      </c>
      <c r="BC2201" t="n">
        <v>272</v>
      </c>
      <c r="BD2201" t="n">
        <v>28</v>
      </c>
      <c r="BE2201" t="n">
        <v>34</v>
      </c>
      <c r="BF2201" t="n">
        <v>1052</v>
      </c>
    </row>
    <row r="2202">
      <c r="A2202" t="inlineStr">
        <is>
          <t>Regional operating special items, net</t>
        </is>
      </c>
      <c r="C2202" t="inlineStr">
        <is>
          <t>Million</t>
        </is>
      </c>
      <c r="D2202" t="inlineStr">
        <is>
          <t>QQQQ</t>
        </is>
      </c>
      <c r="F2202" t="n">
        <v>3</v>
      </c>
      <c r="G2202" t="n">
        <v>1</v>
      </c>
      <c r="H2202" t="n">
        <v>-14</v>
      </c>
      <c r="I2202" t="n">
        <v>5</v>
      </c>
      <c r="J2202" t="n">
        <v>-4</v>
      </c>
      <c r="K2202" t="n">
        <v>4</v>
      </c>
      <c r="L2202" t="n">
        <v>2</v>
      </c>
      <c r="M2202" t="n">
        <v>2</v>
      </c>
      <c r="N2202" t="n">
        <v>16</v>
      </c>
      <c r="O2202" t="n">
        <v>24</v>
      </c>
      <c r="P2202" t="n">
        <v>7</v>
      </c>
      <c r="Q2202" t="n">
        <v>10</v>
      </c>
      <c r="R2202" t="n">
        <v>2</v>
      </c>
      <c r="S2202" t="n">
        <v>9</v>
      </c>
      <c r="T2202" t="n">
        <v>29</v>
      </c>
    </row>
    <row r="2203">
      <c r="A2203" t="inlineStr">
        <is>
          <t>Non-operating special items, net</t>
        </is>
      </c>
      <c r="C2203" t="inlineStr">
        <is>
          <t>Million</t>
        </is>
      </c>
      <c r="D2203" t="inlineStr">
        <is>
          <t>QQQQ</t>
        </is>
      </c>
      <c r="F2203" t="n">
        <v>86</v>
      </c>
      <c r="G2203" t="n">
        <v>31</v>
      </c>
      <c r="H2203" t="n">
        <v>80</v>
      </c>
      <c r="I2203" t="n">
        <v>20</v>
      </c>
      <c r="J2203" t="n">
        <v>218</v>
      </c>
      <c r="K2203" t="n">
        <v>47</v>
      </c>
      <c r="L2203" t="n">
        <v>2</v>
      </c>
      <c r="M2203" t="n">
        <v>50</v>
      </c>
      <c r="N2203" t="n">
        <v>31</v>
      </c>
      <c r="O2203" t="n">
        <v>132</v>
      </c>
      <c r="P2203" t="n">
        <v>-8</v>
      </c>
      <c r="Q2203" t="n">
        <v>-11</v>
      </c>
      <c r="R2203" t="n">
        <v>21</v>
      </c>
      <c r="S2203" t="n">
        <v>592</v>
      </c>
      <c r="T2203" t="n">
        <v>594</v>
      </c>
    </row>
    <row r="2204">
      <c r="A2204" t="inlineStr">
        <is>
          <t>Reorganization items, net</t>
        </is>
      </c>
      <c r="C2204" t="inlineStr">
        <is>
          <t>Million</t>
        </is>
      </c>
      <c r="D2204" t="inlineStr">
        <is>
          <t>QQQQ</t>
        </is>
      </c>
      <c r="F2204" t="n">
        <v>160</v>
      </c>
      <c r="G2204" t="n">
        <v>124</v>
      </c>
      <c r="H2204" t="n">
        <v>151</v>
      </c>
      <c r="I2204" t="n">
        <v>2220</v>
      </c>
      <c r="J2204" t="n">
        <v>2655</v>
      </c>
    </row>
    <row r="2205">
      <c r="A2205" t="inlineStr">
        <is>
          <t>Income tax special items</t>
        </is>
      </c>
      <c r="C2205" t="inlineStr">
        <is>
          <t>Million</t>
        </is>
      </c>
      <c r="D2205" t="inlineStr">
        <is>
          <t>QQQQ</t>
        </is>
      </c>
      <c r="Z2205" t="n">
        <v>0</v>
      </c>
      <c r="AA2205" t="n">
        <v>0</v>
      </c>
      <c r="AB2205" t="n">
        <v>0</v>
      </c>
      <c r="AC2205" t="n">
        <v>-7</v>
      </c>
      <c r="AD2205" t="n">
        <v>-7</v>
      </c>
      <c r="AE2205" t="n">
        <v>22</v>
      </c>
      <c r="AF2205" t="n">
        <v>18</v>
      </c>
      <c r="AG2205" t="n">
        <v>0</v>
      </c>
      <c r="AH2205" t="n">
        <v>-22</v>
      </c>
      <c r="AI2205" t="n">
        <v>18</v>
      </c>
      <c r="AZ2205" t="n">
        <v>-9</v>
      </c>
      <c r="BC2205" t="n">
        <v>-9</v>
      </c>
    </row>
    <row r="2206">
      <c r="A2206" t="inlineStr">
        <is>
          <t>Net tax effect of special items</t>
        </is>
      </c>
      <c r="C2206" t="inlineStr">
        <is>
          <t>Million</t>
        </is>
      </c>
      <c r="D2206" t="inlineStr">
        <is>
          <t>QQQQ</t>
        </is>
      </c>
      <c r="G2206" t="n">
        <v>-18</v>
      </c>
      <c r="H2206" t="n">
        <v>-6</v>
      </c>
      <c r="J2206" t="n">
        <v>-29</v>
      </c>
      <c r="U2206" t="n">
        <v>-39</v>
      </c>
      <c r="V2206" t="n">
        <v>-50</v>
      </c>
      <c r="W2206" t="n">
        <v>-98</v>
      </c>
      <c r="X2206" t="n">
        <v>-87</v>
      </c>
      <c r="Y2206" t="n">
        <v>-275</v>
      </c>
      <c r="Z2206" t="n">
        <v>-52</v>
      </c>
      <c r="AA2206" t="n">
        <v>-64</v>
      </c>
      <c r="AB2206" t="n">
        <v>-42</v>
      </c>
      <c r="AC2206" t="n">
        <v>-110</v>
      </c>
      <c r="AD2206" t="n">
        <v>-269</v>
      </c>
      <c r="AE2206" t="n">
        <v>-46</v>
      </c>
      <c r="AF2206" t="n">
        <v>-59</v>
      </c>
      <c r="AG2206" t="n">
        <v>-50</v>
      </c>
      <c r="AH2206" t="n">
        <v>-63</v>
      </c>
      <c r="AI2206" t="n">
        <v>-219</v>
      </c>
      <c r="AJ2206" t="n">
        <v>-17</v>
      </c>
      <c r="AK2206" t="n">
        <v>-42</v>
      </c>
      <c r="AL2206" t="n">
        <v>-73</v>
      </c>
      <c r="AM2206" t="n">
        <v>-20</v>
      </c>
      <c r="AN2206" t="n">
        <v>-151</v>
      </c>
      <c r="AO2206" t="n">
        <v>-330</v>
      </c>
      <c r="AP2206" t="n">
        <v>374</v>
      </c>
      <c r="AQ2206" t="n">
        <v>121</v>
      </c>
      <c r="AR2206" t="n">
        <v>4</v>
      </c>
      <c r="AS2206" t="n">
        <v>170</v>
      </c>
      <c r="AT2206" t="n">
        <v>453</v>
      </c>
      <c r="AU2206" t="n">
        <v>309</v>
      </c>
      <c r="AV2206" t="n">
        <v>229</v>
      </c>
      <c r="AW2206" t="n">
        <v>1</v>
      </c>
      <c r="AX2206" t="n">
        <v>993</v>
      </c>
      <c r="AY2206" t="n">
        <v>-35</v>
      </c>
      <c r="AZ2206" t="n">
        <v>-18</v>
      </c>
      <c r="BA2206" t="n">
        <v>13</v>
      </c>
      <c r="BB2206" t="n">
        <v>-22</v>
      </c>
      <c r="BC2206" t="n">
        <v>-62</v>
      </c>
      <c r="BD2206" t="n">
        <v>-5</v>
      </c>
      <c r="BE2206" t="n">
        <v>-1</v>
      </c>
      <c r="BF2206" t="n">
        <v>-244</v>
      </c>
    </row>
    <row r="2207">
      <c r="A2207" t="inlineStr">
        <is>
          <t>Non-cash income tax benefit</t>
        </is>
      </c>
      <c r="C2207" t="inlineStr">
        <is>
          <t>Million</t>
        </is>
      </c>
      <c r="D2207" t="inlineStr">
        <is>
          <t>QQQQ</t>
        </is>
      </c>
      <c r="I2207" t="n">
        <v>-324</v>
      </c>
      <c r="J2207" t="n">
        <v>-324</v>
      </c>
      <c r="K2207" t="n">
        <v>8</v>
      </c>
      <c r="L2207" t="n">
        <v>337</v>
      </c>
      <c r="M2207" t="n">
        <v>8</v>
      </c>
      <c r="N2207" t="n">
        <v>-6</v>
      </c>
      <c r="O2207" t="n">
        <v>346</v>
      </c>
      <c r="P2207" t="n">
        <v>9</v>
      </c>
      <c r="Q2207" t="n">
        <v>7</v>
      </c>
      <c r="R2207" t="n">
        <v>6</v>
      </c>
      <c r="S2207" t="n">
        <v>-3037</v>
      </c>
      <c r="T2207" t="n">
        <v>-3015</v>
      </c>
    </row>
    <row r="2208">
      <c r="A2208" t="inlineStr">
        <is>
          <t>Net income (loss) as adjusted for special items</t>
        </is>
      </c>
      <c r="C2208" t="inlineStr">
        <is>
          <t>Million</t>
        </is>
      </c>
      <c r="D2208" t="inlineStr">
        <is>
          <t>QQQQ</t>
        </is>
      </c>
      <c r="F2208" t="n">
        <v>62</v>
      </c>
      <c r="G2208" t="n">
        <v>681</v>
      </c>
      <c r="H2208" t="n">
        <v>771</v>
      </c>
      <c r="I2208" t="n">
        <v>351</v>
      </c>
      <c r="J2208" t="n">
        <v>1949</v>
      </c>
      <c r="K2208" t="n">
        <v>402</v>
      </c>
      <c r="L2208" t="n">
        <v>1456</v>
      </c>
      <c r="M2208" t="n">
        <v>1223</v>
      </c>
      <c r="N2208" t="n">
        <v>1104</v>
      </c>
      <c r="O2208" t="n">
        <v>4184</v>
      </c>
      <c r="P2208" t="n">
        <v>1243</v>
      </c>
      <c r="Q2208" t="n">
        <v>1854</v>
      </c>
      <c r="R2208" t="n">
        <v>1885</v>
      </c>
      <c r="S2208" t="n">
        <v>1286</v>
      </c>
      <c r="T2208" t="n">
        <v>6269</v>
      </c>
      <c r="U2208" t="n">
        <v>765</v>
      </c>
      <c r="V2208" t="n">
        <v>1001</v>
      </c>
      <c r="W2208" t="n">
        <v>933</v>
      </c>
      <c r="X2208" t="n">
        <v>475</v>
      </c>
      <c r="Y2208" t="n">
        <v>3173</v>
      </c>
      <c r="Z2208" t="n">
        <v>308</v>
      </c>
      <c r="AA2208" t="n">
        <v>944</v>
      </c>
      <c r="AB2208" t="n">
        <v>692</v>
      </c>
      <c r="AC2208" t="n">
        <v>455</v>
      </c>
      <c r="AD2208" t="n">
        <v>2399</v>
      </c>
      <c r="AE2208" t="n">
        <v>357</v>
      </c>
      <c r="AF2208" t="n">
        <v>757</v>
      </c>
      <c r="AG2208" t="n">
        <v>523</v>
      </c>
      <c r="AH2208" t="n">
        <v>481</v>
      </c>
      <c r="AI2208" t="n">
        <v>2117</v>
      </c>
      <c r="AJ2208" t="n">
        <v>237</v>
      </c>
      <c r="AK2208" t="n">
        <v>810</v>
      </c>
      <c r="AL2208" t="n">
        <v>630</v>
      </c>
      <c r="AM2208" t="n">
        <v>502</v>
      </c>
      <c r="AN2208" t="n">
        <v>2179</v>
      </c>
      <c r="AO2208" t="n">
        <v>-1129</v>
      </c>
      <c r="AP2208" t="n">
        <v>-3354</v>
      </c>
      <c r="AQ2208" t="n">
        <v>-2818</v>
      </c>
      <c r="AR2208" t="n">
        <v>-2210</v>
      </c>
      <c r="AS2208" t="n">
        <v>-9511</v>
      </c>
      <c r="AT2208" t="n">
        <v>-2743</v>
      </c>
      <c r="AU2208" t="n">
        <v>-1090</v>
      </c>
      <c r="AV2208" t="n">
        <v>-641</v>
      </c>
      <c r="AW2208" t="n">
        <v>-921</v>
      </c>
      <c r="AX2208" t="n">
        <v>-5395</v>
      </c>
      <c r="AY2208" t="n">
        <v>-1510</v>
      </c>
      <c r="AZ2208" t="n">
        <v>533</v>
      </c>
      <c r="BA2208" t="n">
        <v>478</v>
      </c>
      <c r="BB2208" t="n">
        <v>827</v>
      </c>
      <c r="BC2208" t="n">
        <v>328</v>
      </c>
      <c r="BD2208" t="n">
        <v>33</v>
      </c>
      <c r="BE2208" t="n">
        <v>1371</v>
      </c>
      <c r="BF2208" t="n">
        <v>263</v>
      </c>
    </row>
    <row r="2209">
      <c r="A2209" t="inlineStr">
        <is>
          <t>Net income (loss) as adjusted for special items-c</t>
        </is>
      </c>
      <c r="F2209">
        <f>SUM(F2200:F2207)+F2197</f>
        <v/>
      </c>
      <c r="G2209">
        <f>SUM(G2200:G2207)+G2197</f>
        <v/>
      </c>
      <c r="H2209">
        <f>SUM(H2200:H2207)+H2197</f>
        <v/>
      </c>
      <c r="I2209">
        <f>SUM(I2200:I2207)+I2197</f>
        <v/>
      </c>
      <c r="J2209">
        <f>SUM(J2200:J2207)+J2197</f>
        <v/>
      </c>
      <c r="K2209">
        <f>SUM(K2200:K2207)+K2197</f>
        <v/>
      </c>
      <c r="L2209">
        <f>SUM(L2200:L2207)+L2197</f>
        <v/>
      </c>
      <c r="M2209">
        <f>SUM(M2200:M2207)+M2197</f>
        <v/>
      </c>
      <c r="N2209">
        <f>SUM(N2200:N2207)+N2197</f>
        <v/>
      </c>
      <c r="O2209">
        <f>SUM(O2200:O2207)+O2197</f>
        <v/>
      </c>
      <c r="P2209">
        <f>SUM(P2200:P2207)+P2197</f>
        <v/>
      </c>
      <c r="Q2209">
        <f>SUM(Q2200:Q2207)+Q2197</f>
        <v/>
      </c>
      <c r="R2209">
        <f>SUM(R2200:R2207)+R2197</f>
        <v/>
      </c>
      <c r="S2209">
        <f>SUM(S2200:S2207)+S2197</f>
        <v/>
      </c>
      <c r="T2209">
        <f>SUM(T2200:T2207)+T2197</f>
        <v/>
      </c>
      <c r="U2209">
        <f>SUM(U2200:U2207)+U2197</f>
        <v/>
      </c>
      <c r="V2209">
        <f>SUM(V2200:V2207)+V2197</f>
        <v/>
      </c>
      <c r="W2209">
        <f>SUM(W2200:W2207)+W2197</f>
        <v/>
      </c>
      <c r="X2209">
        <f>SUM(X2200:X2207)+X2197</f>
        <v/>
      </c>
      <c r="Y2209">
        <f>SUM(Y2200:Y2207)+Y2197</f>
        <v/>
      </c>
      <c r="Z2209">
        <f>SUM(Z2200:Z2207)+Z2197</f>
        <v/>
      </c>
      <c r="AA2209">
        <f>SUM(AA2200:AA2207)+AA2197</f>
        <v/>
      </c>
      <c r="AB2209">
        <f>SUM(AB2200:AB2207)+AB2197</f>
        <v/>
      </c>
      <c r="AC2209">
        <f>SUM(AC2200:AC2207)+AC2197</f>
        <v/>
      </c>
      <c r="AD2209">
        <f>SUM(AD2200:AD2207)+AD2197</f>
        <v/>
      </c>
      <c r="AE2209">
        <f>SUM(AE2200:AE2207)+AE2197</f>
        <v/>
      </c>
      <c r="AF2209">
        <f>SUM(AF2200:AF2207)+AF2197</f>
        <v/>
      </c>
      <c r="AG2209">
        <f>SUM(AG2200:AG2207)+AG2197</f>
        <v/>
      </c>
      <c r="AH2209">
        <f>SUM(AH2200:AH2207)+AH2197</f>
        <v/>
      </c>
      <c r="AI2209">
        <f>SUM(AI2200:AI2207)+AI2197</f>
        <v/>
      </c>
      <c r="AJ2209">
        <f>SUM(AJ2200:AJ2207)+AJ2197</f>
        <v/>
      </c>
      <c r="AK2209">
        <f>SUM(AK2200:AK2207)+AK2197</f>
        <v/>
      </c>
      <c r="AL2209">
        <f>SUM(AL2200:AL2207)+AL2197</f>
        <v/>
      </c>
      <c r="AM2209">
        <f>SUM(AM2200:AM2207)+AM2197</f>
        <v/>
      </c>
      <c r="AN2209">
        <f>SUM(AN2200:AN2207)+AN2197</f>
        <v/>
      </c>
      <c r="AO2209">
        <f>SUM(AO2200:AO2207)+AO2197</f>
        <v/>
      </c>
      <c r="AP2209">
        <f>SUM(AP2200:AP2207)+AP2197</f>
        <v/>
      </c>
      <c r="AQ2209">
        <f>SUM(AQ2200:AQ2207)+AQ2197</f>
        <v/>
      </c>
      <c r="AR2209">
        <f>SUM(AR2200:AR2207)+AR2197</f>
        <v/>
      </c>
      <c r="AS2209">
        <f>SUM(AS2200:AS2207)+AS2197</f>
        <v/>
      </c>
      <c r="AT2209">
        <f>SUM(AT2200:AT2207)+AT2197</f>
        <v/>
      </c>
      <c r="AU2209">
        <f>SUM(AU2200:AU2207)+AU2197</f>
        <v/>
      </c>
      <c r="AV2209">
        <f>SUM(AV2200:AV2207)+AV2197</f>
        <v/>
      </c>
      <c r="AW2209">
        <f>SUM(AW2200:AW2207)+AW2197</f>
        <v/>
      </c>
      <c r="AX2209">
        <f>SUM(AX2200:AX2207)+AX2197</f>
        <v/>
      </c>
      <c r="AY2209">
        <f>SUM(AY2200:AY2207)+AY2197</f>
        <v/>
      </c>
      <c r="AZ2209">
        <f>SUM(AZ2200:AZ2207)+AZ2197</f>
        <v/>
      </c>
      <c r="BA2209">
        <f>SUM(BA2200:BA2207)+BA2197</f>
        <v/>
      </c>
      <c r="BB2209">
        <f>SUM(BB2200:BB2207)+BB2197</f>
        <v/>
      </c>
      <c r="BC2209">
        <f>SUM(BC2200:BC2207)+BC2197</f>
        <v/>
      </c>
      <c r="BD2209">
        <f>SUM(BD2200:BD2207)+BD2197</f>
        <v/>
      </c>
      <c r="BE2209">
        <f>SUM(BE2200:BE2207)+BE2197</f>
        <v/>
      </c>
      <c r="BF2209">
        <f>SUM(BF2200:BF2207)+BF2197</f>
        <v/>
      </c>
    </row>
    <row r="2210">
      <c r="A2210" t="inlineStr">
        <is>
          <t>Sum check</t>
        </is>
      </c>
      <c r="F2210">
        <f>F2208-F2209</f>
        <v/>
      </c>
      <c r="G2210">
        <f>G2208-G2209</f>
        <v/>
      </c>
      <c r="H2210">
        <f>H2208-H2209</f>
        <v/>
      </c>
      <c r="I2210">
        <f>I2208-I2209</f>
        <v/>
      </c>
      <c r="J2210">
        <f>J2208-J2209</f>
        <v/>
      </c>
      <c r="K2210">
        <f>K2208-K2209</f>
        <v/>
      </c>
      <c r="L2210">
        <f>L2208-L2209</f>
        <v/>
      </c>
      <c r="M2210">
        <f>M2208-M2209</f>
        <v/>
      </c>
      <c r="N2210">
        <f>N2208-N2209</f>
        <v/>
      </c>
      <c r="O2210">
        <f>O2208-O2209</f>
        <v/>
      </c>
      <c r="P2210">
        <f>P2208-P2209</f>
        <v/>
      </c>
      <c r="Q2210">
        <f>Q2208-Q2209</f>
        <v/>
      </c>
      <c r="R2210">
        <f>R2208-R2209</f>
        <v/>
      </c>
      <c r="S2210">
        <f>S2208-S2209</f>
        <v/>
      </c>
      <c r="T2210">
        <f>T2208-T2209</f>
        <v/>
      </c>
      <c r="U2210">
        <f>U2208-U2209</f>
        <v/>
      </c>
      <c r="V2210">
        <f>V2208-V2209</f>
        <v/>
      </c>
      <c r="W2210">
        <f>W2208-W2209</f>
        <v/>
      </c>
      <c r="X2210">
        <f>X2208-X2209</f>
        <v/>
      </c>
      <c r="Y2210">
        <f>Y2208-Y2209</f>
        <v/>
      </c>
      <c r="Z2210">
        <f>Z2208-Z2209</f>
        <v/>
      </c>
      <c r="AA2210">
        <f>AA2208-AA2209</f>
        <v/>
      </c>
      <c r="AB2210">
        <f>AB2208-AB2209</f>
        <v/>
      </c>
      <c r="AC2210">
        <f>AC2208-AC2209</f>
        <v/>
      </c>
      <c r="AD2210">
        <f>AD2208-AD2209</f>
        <v/>
      </c>
      <c r="AE2210">
        <f>AE2208-AE2209</f>
        <v/>
      </c>
      <c r="AF2210">
        <f>AF2208-AF2209</f>
        <v/>
      </c>
      <c r="AG2210">
        <f>AG2208-AG2209</f>
        <v/>
      </c>
      <c r="AH2210">
        <f>AH2208-AH2209</f>
        <v/>
      </c>
      <c r="AI2210">
        <f>AI2208-AI2209</f>
        <v/>
      </c>
      <c r="AJ2210">
        <f>AJ2208-AJ2209</f>
        <v/>
      </c>
      <c r="AK2210">
        <f>AK2208-AK2209</f>
        <v/>
      </c>
      <c r="AL2210">
        <f>AL2208-AL2209</f>
        <v/>
      </c>
      <c r="AM2210">
        <f>AM2208-AM2209</f>
        <v/>
      </c>
      <c r="AN2210">
        <f>AN2208-AN2209</f>
        <v/>
      </c>
      <c r="AO2210">
        <f>AO2208-AO2209</f>
        <v/>
      </c>
      <c r="AP2210">
        <f>AP2208-AP2209</f>
        <v/>
      </c>
      <c r="AQ2210">
        <f>AQ2208-AQ2209</f>
        <v/>
      </c>
      <c r="AR2210">
        <f>AR2208-AR2209</f>
        <v/>
      </c>
      <c r="AS2210">
        <f>AS2208-AS2209</f>
        <v/>
      </c>
      <c r="AT2210">
        <f>AT2208-AT2209</f>
        <v/>
      </c>
      <c r="AU2210">
        <f>AU2208-AU2209</f>
        <v/>
      </c>
      <c r="AV2210">
        <f>AV2208-AV2209</f>
        <v/>
      </c>
      <c r="AW2210">
        <f>AW2208-AW2209</f>
        <v/>
      </c>
      <c r="AX2210">
        <f>AX2208-AX2209</f>
        <v/>
      </c>
      <c r="AY2210">
        <f>AY2208-AY2209</f>
        <v/>
      </c>
      <c r="AZ2210">
        <f>AZ2208-AZ2209</f>
        <v/>
      </c>
      <c r="BA2210">
        <f>BA2208-BA2209</f>
        <v/>
      </c>
      <c r="BB2210">
        <f>BB2208-BB2209</f>
        <v/>
      </c>
      <c r="BC2210">
        <f>BC2208-BC2209</f>
        <v/>
      </c>
      <c r="BD2210">
        <f>BD2208-BD2209</f>
        <v/>
      </c>
      <c r="BE2210">
        <f>BE2208-BE2209</f>
        <v/>
      </c>
      <c r="BF2210">
        <f>BF2208-BF2209</f>
        <v/>
      </c>
    </row>
    <row r="2212">
      <c r="A2212" t="inlineStr">
        <is>
          <t>Reconciliation of operating income excluding special items</t>
        </is>
      </c>
    </row>
    <row r="2213">
      <c r="A2213" t="inlineStr">
        <is>
          <t>Operating income as reported</t>
        </is>
      </c>
      <c r="C2213" t="inlineStr">
        <is>
          <t>Million</t>
        </is>
      </c>
      <c r="D2213" t="inlineStr">
        <is>
          <t>QQQQ</t>
        </is>
      </c>
      <c r="F2213" t="n">
        <v>173</v>
      </c>
      <c r="G2213" t="n">
        <v>991</v>
      </c>
      <c r="H2213" t="n">
        <v>1128</v>
      </c>
      <c r="I2213" t="n">
        <v>115</v>
      </c>
      <c r="J2213" t="n">
        <v>2579</v>
      </c>
      <c r="K2213" t="n">
        <v>730</v>
      </c>
      <c r="L2213" t="n">
        <v>1399</v>
      </c>
      <c r="M2213" t="n">
        <v>1260</v>
      </c>
      <c r="N2213" t="n">
        <v>860</v>
      </c>
      <c r="O2213" t="n">
        <v>4249</v>
      </c>
      <c r="P2213" t="n">
        <v>1216</v>
      </c>
      <c r="Q2213" t="n">
        <v>1921</v>
      </c>
      <c r="R2213" t="n">
        <v>1999</v>
      </c>
      <c r="S2213" t="n">
        <v>1068</v>
      </c>
      <c r="T2213" t="n">
        <v>6204</v>
      </c>
      <c r="U2213" t="n">
        <v>1335</v>
      </c>
      <c r="V2213" t="n">
        <v>1751</v>
      </c>
      <c r="W2213" t="n">
        <v>1431</v>
      </c>
      <c r="X2213" t="n">
        <v>767</v>
      </c>
      <c r="Y2213" t="n">
        <v>5284</v>
      </c>
      <c r="Z2213" t="n">
        <v>601</v>
      </c>
      <c r="AA2213" t="n">
        <v>1535</v>
      </c>
      <c r="AB2213" t="n">
        <v>1232</v>
      </c>
      <c r="AC2213" t="n">
        <v>690</v>
      </c>
      <c r="AD2213" t="n">
        <v>4058</v>
      </c>
      <c r="AE2213" t="n">
        <v>431</v>
      </c>
      <c r="AF2213" t="n">
        <v>1028</v>
      </c>
      <c r="AG2213" t="n">
        <v>649</v>
      </c>
      <c r="AH2213" t="n">
        <v>549</v>
      </c>
      <c r="AI2213" t="n">
        <v>2656</v>
      </c>
      <c r="AJ2213" t="n">
        <v>375</v>
      </c>
      <c r="AK2213" t="n">
        <v>1153</v>
      </c>
      <c r="AL2213" t="n">
        <v>808</v>
      </c>
      <c r="AM2213" t="n">
        <v>729</v>
      </c>
      <c r="AN2213" t="n">
        <v>3065</v>
      </c>
      <c r="AO2213" t="n">
        <v>-2549</v>
      </c>
      <c r="AP2213" t="n">
        <v>-2486</v>
      </c>
      <c r="AQ2213" t="n">
        <v>-2871</v>
      </c>
      <c r="AR2213" t="n">
        <v>-2515</v>
      </c>
      <c r="AS2213" t="n">
        <v>-10421</v>
      </c>
      <c r="AT2213" t="n">
        <v>-1315</v>
      </c>
      <c r="AU2213" t="n">
        <v>441</v>
      </c>
      <c r="AV2213" t="n">
        <v>595</v>
      </c>
      <c r="AW2213" t="n">
        <v>-780</v>
      </c>
      <c r="AX2213" t="n">
        <v>-1059</v>
      </c>
      <c r="AY2213" t="n">
        <v>-1723</v>
      </c>
      <c r="AZ2213" t="n">
        <v>1017</v>
      </c>
      <c r="BA2213" t="n">
        <v>930</v>
      </c>
      <c r="BB2213" t="n">
        <v>1383</v>
      </c>
      <c r="BC2213" t="n">
        <v>1607</v>
      </c>
      <c r="BD2213" t="n">
        <v>438</v>
      </c>
      <c r="BE2213" t="n">
        <v>2163</v>
      </c>
      <c r="BF2213" t="n">
        <v>-223</v>
      </c>
    </row>
    <row r="2214">
      <c r="A2214" t="inlineStr">
        <is>
          <t>Link check</t>
        </is>
      </c>
      <c r="F2214">
        <f>F2213-F1832</f>
        <v/>
      </c>
      <c r="G2214">
        <f>G2213-G1832</f>
        <v/>
      </c>
      <c r="H2214">
        <f>H2213-H1832</f>
        <v/>
      </c>
      <c r="I2214">
        <f>I2213-I1832</f>
        <v/>
      </c>
      <c r="J2214">
        <f>J2213-J1832</f>
        <v/>
      </c>
      <c r="K2214">
        <f>K2213-K1832</f>
        <v/>
      </c>
      <c r="L2214">
        <f>L2213-L1832</f>
        <v/>
      </c>
      <c r="M2214">
        <f>M2213-M1832</f>
        <v/>
      </c>
      <c r="N2214">
        <f>N2213-N1832</f>
        <v/>
      </c>
      <c r="O2214">
        <f>O2213-O1832</f>
        <v/>
      </c>
      <c r="P2214">
        <f>P2213-P1832</f>
        <v/>
      </c>
      <c r="Q2214">
        <f>Q2213-Q1832</f>
        <v/>
      </c>
      <c r="R2214">
        <f>R2213-R1832</f>
        <v/>
      </c>
      <c r="S2214">
        <f>S2213-S1832</f>
        <v/>
      </c>
      <c r="T2214">
        <f>T2213-T1832</f>
        <v/>
      </c>
      <c r="U2214">
        <f>U2213-U1832</f>
        <v/>
      </c>
      <c r="V2214">
        <f>V2213-V1832</f>
        <v/>
      </c>
      <c r="W2214">
        <f>W2213-W1832</f>
        <v/>
      </c>
      <c r="X2214">
        <f>X2213-X1832</f>
        <v/>
      </c>
      <c r="Y2214">
        <f>Y2213-Y1832</f>
        <v/>
      </c>
      <c r="Z2214">
        <f>Z2213-Z1832</f>
        <v/>
      </c>
      <c r="AA2214">
        <f>AA2213-AA1832</f>
        <v/>
      </c>
      <c r="AB2214">
        <f>AB2213-AB1832</f>
        <v/>
      </c>
      <c r="AC2214">
        <f>AC2213-AC1832</f>
        <v/>
      </c>
      <c r="AE2214">
        <f>AE2213-AE1832</f>
        <v/>
      </c>
      <c r="AF2214">
        <f>AF2213-AF1832</f>
        <v/>
      </c>
      <c r="AG2214">
        <f>AG2213-AG1832</f>
        <v/>
      </c>
      <c r="AH2214">
        <f>AH2213-AH1832</f>
        <v/>
      </c>
      <c r="AI2214">
        <f>AI2213-AI1832</f>
        <v/>
      </c>
      <c r="AJ2214">
        <f>AJ2213-AJ1832</f>
        <v/>
      </c>
      <c r="AK2214">
        <f>AK2213-AK1832</f>
        <v/>
      </c>
      <c r="AL2214">
        <f>AL2213-AL1832</f>
        <v/>
      </c>
      <c r="AM2214">
        <f>AM2213-AM1832</f>
        <v/>
      </c>
      <c r="AN2214">
        <f>AN2213-AN1832</f>
        <v/>
      </c>
      <c r="AO2214">
        <f>AO2213-AO1832</f>
        <v/>
      </c>
      <c r="AP2214">
        <f>AP2213-AP1832</f>
        <v/>
      </c>
      <c r="AQ2214">
        <f>AQ2213-AQ1832</f>
        <v/>
      </c>
      <c r="AR2214">
        <f>AR2213-AR1832</f>
        <v/>
      </c>
      <c r="AT2214">
        <f>AT2213-AT1832</f>
        <v/>
      </c>
      <c r="AU2214">
        <f>AU2213-AU1832</f>
        <v/>
      </c>
      <c r="AV2214">
        <f>AV2213-AV1832</f>
        <v/>
      </c>
      <c r="AW2214">
        <f>AW2213-AW1832</f>
        <v/>
      </c>
      <c r="AX2214">
        <f>AX2213-AX1832</f>
        <v/>
      </c>
      <c r="AY2214">
        <f>AY2213-AY1832</f>
        <v/>
      </c>
      <c r="AZ2214">
        <f>AZ2213-AZ1832</f>
        <v/>
      </c>
      <c r="BA2214">
        <f>BA2213-BA1832</f>
        <v/>
      </c>
      <c r="BB2214">
        <f>BB2213-BB1832</f>
        <v/>
      </c>
      <c r="BC2214">
        <f>BC2213-BC1832</f>
        <v/>
      </c>
      <c r="BD2214">
        <f>BD2213-BD1832</f>
        <v/>
      </c>
      <c r="BE2214">
        <f>BE2213-BE1832</f>
        <v/>
      </c>
      <c r="BF2214">
        <f>BF2213-BF1832</f>
        <v/>
      </c>
    </row>
    <row r="2215">
      <c r="A2215" t="inlineStr">
        <is>
          <t>Operating net special items:</t>
        </is>
      </c>
    </row>
    <row r="2216">
      <c r="A2216" t="inlineStr">
        <is>
          <t>Other revenue special item ,net</t>
        </is>
      </c>
      <c r="C2216" t="inlineStr">
        <is>
          <t>Million</t>
        </is>
      </c>
      <c r="D2216" t="inlineStr">
        <is>
          <t>QQQQ</t>
        </is>
      </c>
      <c r="I2216" t="n">
        <v>-31</v>
      </c>
      <c r="J2216" t="n">
        <v>-31</v>
      </c>
    </row>
    <row r="2217">
      <c r="A2217" t="inlineStr">
        <is>
          <t>Mainline operating special items ,net</t>
        </is>
      </c>
      <c r="C2217" t="inlineStr">
        <is>
          <t>Million</t>
        </is>
      </c>
      <c r="D2217" t="inlineStr">
        <is>
          <t>QQQQ</t>
        </is>
      </c>
      <c r="F2217" t="n">
        <v>110</v>
      </c>
      <c r="G2217" t="n">
        <v>36</v>
      </c>
      <c r="H2217" t="n">
        <v>55</v>
      </c>
      <c r="I2217" t="n">
        <v>461</v>
      </c>
      <c r="J2217" t="n">
        <v>697</v>
      </c>
      <c r="K2217" t="n">
        <v>-137</v>
      </c>
      <c r="L2217" t="n">
        <v>251</v>
      </c>
      <c r="M2217" t="n">
        <v>221</v>
      </c>
      <c r="N2217" t="n">
        <v>466</v>
      </c>
      <c r="O2217" t="n">
        <v>800</v>
      </c>
      <c r="P2217" t="n">
        <v>303</v>
      </c>
      <c r="Q2217" t="n">
        <v>144</v>
      </c>
      <c r="R2217" t="n">
        <v>163</v>
      </c>
      <c r="S2217" t="n">
        <v>441</v>
      </c>
      <c r="T2217" t="n">
        <v>1051</v>
      </c>
      <c r="U2217" t="n">
        <v>99</v>
      </c>
      <c r="V2217" t="n">
        <v>62</v>
      </c>
      <c r="W2217" t="n">
        <v>289</v>
      </c>
      <c r="X2217" t="n">
        <v>259</v>
      </c>
      <c r="Y2217" t="n">
        <v>709</v>
      </c>
      <c r="Z2217" t="n">
        <v>119</v>
      </c>
      <c r="AA2217" t="n">
        <v>202</v>
      </c>
      <c r="AB2217" t="n">
        <v>112</v>
      </c>
      <c r="AC2217" t="n">
        <v>280</v>
      </c>
      <c r="AD2217" t="n">
        <v>712</v>
      </c>
      <c r="AE2217" t="n">
        <v>195</v>
      </c>
      <c r="AF2217" t="n">
        <v>152</v>
      </c>
      <c r="AG2217" t="n">
        <v>215</v>
      </c>
      <c r="AH2217" t="n">
        <v>225</v>
      </c>
      <c r="AI2217" t="n">
        <v>787</v>
      </c>
      <c r="AJ2217" t="n">
        <v>138</v>
      </c>
      <c r="AK2217" t="n">
        <v>121</v>
      </c>
      <c r="AL2217" t="n">
        <v>228</v>
      </c>
      <c r="AM2217" t="n">
        <v>147</v>
      </c>
      <c r="AN2217" t="n">
        <v>635</v>
      </c>
      <c r="AO2217" t="n">
        <v>1132</v>
      </c>
      <c r="AP2217" t="n">
        <v>-1494</v>
      </c>
      <c r="AQ2217" t="n">
        <v>-295</v>
      </c>
      <c r="AS2217" t="n">
        <v>-657</v>
      </c>
      <c r="AT2217" t="n">
        <v>-1708</v>
      </c>
      <c r="AU2217" t="n">
        <v>-1288</v>
      </c>
      <c r="AV2217" t="n">
        <v>-990</v>
      </c>
      <c r="AW2217" t="n">
        <v>-20</v>
      </c>
      <c r="AX2217" t="n">
        <v>-4006</v>
      </c>
      <c r="AY2217" t="n">
        <v>157</v>
      </c>
      <c r="AZ2217" t="n">
        <v>-5</v>
      </c>
      <c r="BA2217" t="n">
        <v>37</v>
      </c>
      <c r="BB2217" t="n">
        <v>4</v>
      </c>
      <c r="BC2217" t="n">
        <v>193</v>
      </c>
      <c r="BD2217" t="n">
        <v>13</v>
      </c>
      <c r="BF2217" t="n">
        <v>949</v>
      </c>
    </row>
    <row r="2218">
      <c r="A2218" t="inlineStr">
        <is>
          <t>Regional operating special items ,net</t>
        </is>
      </c>
      <c r="C2218" t="inlineStr">
        <is>
          <t>Million</t>
        </is>
      </c>
      <c r="D2218" t="inlineStr">
        <is>
          <t>QQQQ</t>
        </is>
      </c>
      <c r="F2218" t="n">
        <v>3</v>
      </c>
      <c r="G2218" t="n">
        <v>1</v>
      </c>
      <c r="H2218" t="n">
        <v>-14</v>
      </c>
      <c r="I2218" t="n">
        <v>5</v>
      </c>
      <c r="J2218" t="n">
        <v>-4</v>
      </c>
      <c r="K2218" t="n">
        <v>4</v>
      </c>
      <c r="L2218" t="n">
        <v>2</v>
      </c>
      <c r="M2218" t="n">
        <v>2</v>
      </c>
      <c r="N2218" t="n">
        <v>16</v>
      </c>
      <c r="O2218" t="n">
        <v>24</v>
      </c>
      <c r="P2218" t="n">
        <v>7</v>
      </c>
      <c r="Q2218" t="n">
        <v>10</v>
      </c>
      <c r="R2218" t="n">
        <v>2</v>
      </c>
      <c r="S2218" t="n">
        <v>9</v>
      </c>
      <c r="T2218" t="n">
        <v>29</v>
      </c>
      <c r="U2218" t="n">
        <v>5</v>
      </c>
      <c r="V2218" t="n">
        <v>3</v>
      </c>
      <c r="W2218" t="n">
        <v>5</v>
      </c>
      <c r="X2218" t="n">
        <v>2</v>
      </c>
      <c r="Y2218" t="n">
        <v>14</v>
      </c>
      <c r="Z2218" t="n">
        <v>2</v>
      </c>
      <c r="AA2218" t="n">
        <v>1</v>
      </c>
      <c r="AB2218" t="n">
        <v>-5</v>
      </c>
      <c r="AC2218" t="n">
        <v>23</v>
      </c>
      <c r="AD2218" t="n">
        <v>22</v>
      </c>
      <c r="AG2218" t="n">
        <v>2</v>
      </c>
      <c r="AH2218" t="n">
        <v>5</v>
      </c>
      <c r="AI2218" t="n">
        <v>6</v>
      </c>
      <c r="AL2218" t="n">
        <v>6</v>
      </c>
      <c r="AN2218" t="n">
        <v>6</v>
      </c>
      <c r="AO2218" t="n">
        <v>93</v>
      </c>
      <c r="AP2218" t="n">
        <v>-178</v>
      </c>
      <c r="AQ2218" t="n">
        <v>-224</v>
      </c>
      <c r="AS2218" t="n">
        <v>-309</v>
      </c>
      <c r="AT2218" t="n">
        <v>-215</v>
      </c>
      <c r="AU2218" t="n">
        <v>-167</v>
      </c>
      <c r="AV2218" t="n">
        <v>-67</v>
      </c>
      <c r="AX2218" t="n">
        <v>-449</v>
      </c>
      <c r="BA2218" t="n">
        <v>2</v>
      </c>
      <c r="BB2218" t="n">
        <v>2</v>
      </c>
      <c r="BC2218" t="n">
        <v>5</v>
      </c>
      <c r="BE2218" t="n">
        <v>6</v>
      </c>
      <c r="BF2218" t="n">
        <v>2</v>
      </c>
    </row>
    <row r="2219">
      <c r="A2219" t="inlineStr">
        <is>
          <t>Operating income as adjusted for special items</t>
        </is>
      </c>
      <c r="C2219" t="inlineStr">
        <is>
          <t>Million</t>
        </is>
      </c>
      <c r="D2219" t="inlineStr">
        <is>
          <t>QQQQ</t>
        </is>
      </c>
      <c r="F2219" t="n">
        <v>286</v>
      </c>
      <c r="G2219" t="n">
        <v>1028</v>
      </c>
      <c r="H2219" t="n">
        <v>1169</v>
      </c>
      <c r="I2219" t="n">
        <v>550</v>
      </c>
      <c r="J2219" t="n">
        <v>3241</v>
      </c>
      <c r="K2219" t="n">
        <v>597</v>
      </c>
      <c r="L2219" t="n">
        <v>1652</v>
      </c>
      <c r="M2219" t="n">
        <v>1483</v>
      </c>
      <c r="N2219" t="n">
        <v>1342</v>
      </c>
      <c r="O2219" t="n">
        <v>5073</v>
      </c>
      <c r="P2219" t="n">
        <v>1526</v>
      </c>
      <c r="Q2219" t="n">
        <v>2075</v>
      </c>
      <c r="R2219" t="n">
        <v>2164</v>
      </c>
      <c r="S2219" t="n">
        <v>1518</v>
      </c>
      <c r="T2219" t="n">
        <v>7284</v>
      </c>
      <c r="U2219" t="n">
        <v>1439</v>
      </c>
      <c r="V2219" t="n">
        <v>1816</v>
      </c>
      <c r="W2219" t="n">
        <v>1725</v>
      </c>
      <c r="X2219" t="n">
        <v>1028</v>
      </c>
      <c r="Y2219" t="n">
        <v>6007</v>
      </c>
      <c r="Z2219" t="n">
        <v>722</v>
      </c>
      <c r="AA2219" t="n">
        <v>1738</v>
      </c>
      <c r="AB2219" t="n">
        <v>1339</v>
      </c>
      <c r="AC2219" t="n">
        <v>993</v>
      </c>
      <c r="AD2219" t="n">
        <v>4792</v>
      </c>
      <c r="AE2219" t="n">
        <v>626</v>
      </c>
      <c r="AF2219" t="n">
        <v>1180</v>
      </c>
      <c r="AG2219" t="n">
        <v>866</v>
      </c>
      <c r="AH2219" t="n">
        <v>779</v>
      </c>
      <c r="AI2219" t="n">
        <v>3449</v>
      </c>
      <c r="AJ2219" t="n">
        <v>513</v>
      </c>
      <c r="AK2219" t="n">
        <v>1274</v>
      </c>
      <c r="AL2219" t="n">
        <v>1042</v>
      </c>
      <c r="AM2219" t="n">
        <v>876</v>
      </c>
      <c r="AN2219" t="n">
        <v>3706</v>
      </c>
      <c r="AO2219" t="n">
        <v>-1324</v>
      </c>
      <c r="AP2219" t="n">
        <v>-4158</v>
      </c>
      <c r="AQ2219" t="n">
        <v>-3390</v>
      </c>
      <c r="AR2219" t="n">
        <v>-2515</v>
      </c>
      <c r="AS2219" t="n">
        <v>-11387</v>
      </c>
      <c r="AT2219" t="n">
        <v>-3238</v>
      </c>
      <c r="AU2219" t="n">
        <v>-1014</v>
      </c>
      <c r="AV2219" t="n">
        <v>-462</v>
      </c>
      <c r="AW2219" t="n">
        <v>-800</v>
      </c>
      <c r="AX2219" t="n">
        <v>-5514</v>
      </c>
      <c r="AY2219" t="n">
        <v>-1566</v>
      </c>
      <c r="AZ2219" t="n">
        <v>1012</v>
      </c>
      <c r="BA2219" t="n">
        <v>969</v>
      </c>
      <c r="BB2219" t="n">
        <v>1389</v>
      </c>
      <c r="BC2219" t="n">
        <v>1805</v>
      </c>
      <c r="BD2219" t="n">
        <v>451</v>
      </c>
      <c r="BE2219" t="n">
        <v>2169</v>
      </c>
      <c r="BF2219" t="n">
        <v>728</v>
      </c>
    </row>
    <row r="2220">
      <c r="A2220" t="inlineStr">
        <is>
          <t>Operating income as adjusted for special items-c</t>
        </is>
      </c>
      <c r="F2220">
        <f>SUM(F2215:F2218)+F2213</f>
        <v/>
      </c>
      <c r="G2220">
        <f>SUM(G2215:G2218)+G2213</f>
        <v/>
      </c>
      <c r="H2220">
        <f>SUM(H2215:H2218)+H2213</f>
        <v/>
      </c>
      <c r="I2220">
        <f>SUM(I2215:I2218)+I2213</f>
        <v/>
      </c>
      <c r="J2220">
        <f>SUM(J2215:J2218)+J2213</f>
        <v/>
      </c>
      <c r="K2220">
        <f>SUM(K2215:K2218)+K2213</f>
        <v/>
      </c>
      <c r="L2220">
        <f>SUM(L2215:L2218)+L2213</f>
        <v/>
      </c>
      <c r="M2220">
        <f>SUM(M2215:M2218)+M2213</f>
        <v/>
      </c>
      <c r="N2220">
        <f>SUM(N2215:N2218)+N2213</f>
        <v/>
      </c>
      <c r="O2220">
        <f>SUM(O2215:O2218)+O2213</f>
        <v/>
      </c>
      <c r="P2220">
        <f>SUM(P2215:P2218)+P2213</f>
        <v/>
      </c>
      <c r="Q2220">
        <f>SUM(Q2215:Q2218)+Q2213</f>
        <v/>
      </c>
      <c r="R2220">
        <f>SUM(R2215:R2218)+R2213</f>
        <v/>
      </c>
      <c r="S2220">
        <f>SUM(S2215:S2218)+S2213</f>
        <v/>
      </c>
      <c r="T2220">
        <f>SUM(T2215:T2218)+T2213</f>
        <v/>
      </c>
      <c r="U2220">
        <f>SUM(U2215:U2218)+U2213</f>
        <v/>
      </c>
      <c r="V2220">
        <f>SUM(V2215:V2218)+V2213</f>
        <v/>
      </c>
      <c r="W2220">
        <f>SUM(W2215:W2218)+W2213</f>
        <v/>
      </c>
      <c r="X2220">
        <f>SUM(X2215:X2218)+X2213</f>
        <v/>
      </c>
      <c r="Y2220">
        <f>SUM(Y2215:Y2218)+Y2213</f>
        <v/>
      </c>
      <c r="Z2220">
        <f>SUM(Z2215:Z2218)+Z2213</f>
        <v/>
      </c>
      <c r="AA2220">
        <f>SUM(AA2215:AA2218)+AA2213</f>
        <v/>
      </c>
      <c r="AB2220">
        <f>SUM(AB2215:AB2218)+AB2213</f>
        <v/>
      </c>
      <c r="AC2220">
        <f>SUM(AC2215:AC2218)+AC2213</f>
        <v/>
      </c>
      <c r="AD2220">
        <f>SUM(AD2215:AD2218)+AD2213</f>
        <v/>
      </c>
      <c r="AE2220">
        <f>SUM(AE2215:AE2218)+AE2213</f>
        <v/>
      </c>
      <c r="AF2220">
        <f>SUM(AF2215:AF2218)+AF2213</f>
        <v/>
      </c>
      <c r="AG2220">
        <f>SUM(AG2215:AG2218)+AG2213</f>
        <v/>
      </c>
      <c r="AH2220">
        <f>SUM(AH2215:AH2218)+AH2213</f>
        <v/>
      </c>
      <c r="AI2220">
        <f>SUM(AI2215:AI2218)+AI2213</f>
        <v/>
      </c>
      <c r="AJ2220">
        <f>SUM(AJ2215:AJ2218)+AJ2213</f>
        <v/>
      </c>
      <c r="AK2220">
        <f>SUM(AK2215:AK2218)+AK2213</f>
        <v/>
      </c>
      <c r="AL2220">
        <f>SUM(AL2215:AL2218)+AL2213</f>
        <v/>
      </c>
      <c r="AM2220">
        <f>SUM(AM2215:AM2218)+AM2213</f>
        <v/>
      </c>
      <c r="AN2220">
        <f>SUM(AN2215:AN2218)+AN2213</f>
        <v/>
      </c>
      <c r="AO2220">
        <f>SUM(AO2215:AO2218)+AO2213</f>
        <v/>
      </c>
      <c r="AP2220">
        <f>SUM(AP2215:AP2218)+AP2213</f>
        <v/>
      </c>
      <c r="AQ2220">
        <f>SUM(AQ2215:AQ2218)+AQ2213</f>
        <v/>
      </c>
      <c r="AR2220">
        <f>SUM(AR2215:AR2218)+AR2213</f>
        <v/>
      </c>
      <c r="AS2220">
        <f>SUM(AS2215:AS2218)+AS2213</f>
        <v/>
      </c>
      <c r="AT2220">
        <f>SUM(AT2215:AT2218)+AT2213</f>
        <v/>
      </c>
      <c r="AU2220">
        <f>SUM(AU2215:AU2218)+AU2213</f>
        <v/>
      </c>
      <c r="AV2220">
        <f>SUM(AV2215:AV2218)+AV2213</f>
        <v/>
      </c>
      <c r="AW2220">
        <f>SUM(AW2215:AW2218)+AW2213</f>
        <v/>
      </c>
      <c r="AX2220">
        <f>SUM(AX2215:AX2218)+AX2213</f>
        <v/>
      </c>
      <c r="AY2220">
        <f>SUM(AY2215:AY2218)+AY2213</f>
        <v/>
      </c>
      <c r="AZ2220">
        <f>SUM(AZ2215:AZ2218)+AZ2213</f>
        <v/>
      </c>
      <c r="BA2220">
        <f>SUM(BA2215:BA2218)+BA2213</f>
        <v/>
      </c>
      <c r="BB2220">
        <f>SUM(BB2215:BB2218)+BB2213</f>
        <v/>
      </c>
      <c r="BC2220">
        <f>SUM(BC2215:BC2218)+BC2213</f>
        <v/>
      </c>
      <c r="BD2220">
        <f>SUM(BD2215:BD2218)+BD2213</f>
        <v/>
      </c>
      <c r="BE2220">
        <f>SUM(BE2215:BE2218)+BE2213</f>
        <v/>
      </c>
      <c r="BF2220">
        <f>SUM(BF2215:BF2218)+BF2213</f>
        <v/>
      </c>
    </row>
    <row r="2221">
      <c r="A2221" t="inlineStr">
        <is>
          <t>Sum check</t>
        </is>
      </c>
      <c r="F2221">
        <f>F2219-F2220</f>
        <v/>
      </c>
      <c r="G2221">
        <f>G2219-G2220</f>
        <v/>
      </c>
      <c r="H2221">
        <f>H2219-H2220</f>
        <v/>
      </c>
      <c r="I2221">
        <f>I2219-I2220</f>
        <v/>
      </c>
      <c r="J2221">
        <f>J2219-J2220</f>
        <v/>
      </c>
      <c r="K2221">
        <f>K2219-K2220</f>
        <v/>
      </c>
      <c r="L2221">
        <f>L2219-L2220</f>
        <v/>
      </c>
      <c r="M2221">
        <f>M2219-M2220</f>
        <v/>
      </c>
      <c r="N2221">
        <f>N2219-N2220</f>
        <v/>
      </c>
      <c r="O2221">
        <f>O2219-O2220</f>
        <v/>
      </c>
      <c r="P2221">
        <f>P2219-P2220</f>
        <v/>
      </c>
      <c r="Q2221">
        <f>Q2219-Q2220</f>
        <v/>
      </c>
      <c r="R2221">
        <f>R2219-R2220</f>
        <v/>
      </c>
      <c r="S2221">
        <f>S2219-S2220</f>
        <v/>
      </c>
      <c r="T2221">
        <f>T2219-T2220</f>
        <v/>
      </c>
      <c r="U2221">
        <f>U2219-U2220</f>
        <v/>
      </c>
      <c r="V2221">
        <f>V2219-V2220</f>
        <v/>
      </c>
      <c r="W2221">
        <f>W2219-W2220</f>
        <v/>
      </c>
      <c r="X2221">
        <f>X2219-X2220</f>
        <v/>
      </c>
      <c r="Y2221">
        <f>Y2219-Y2220</f>
        <v/>
      </c>
      <c r="Z2221">
        <f>Z2219-Z2220</f>
        <v/>
      </c>
      <c r="AA2221">
        <f>AA2219-AA2220</f>
        <v/>
      </c>
      <c r="AB2221">
        <f>AB2219-AB2220</f>
        <v/>
      </c>
      <c r="AC2221">
        <f>AC2219-AC2220</f>
        <v/>
      </c>
      <c r="AD2221">
        <f>AD2219-AD2220</f>
        <v/>
      </c>
      <c r="AE2221">
        <f>AE2219-AE2220</f>
        <v/>
      </c>
      <c r="AF2221">
        <f>AF2219-AF2220</f>
        <v/>
      </c>
      <c r="AG2221">
        <f>AG2219-AG2220</f>
        <v/>
      </c>
      <c r="AH2221">
        <f>AH2219-AH2220</f>
        <v/>
      </c>
      <c r="AI2221">
        <f>AI2219-AI2220</f>
        <v/>
      </c>
      <c r="AJ2221">
        <f>AJ2219-AJ2220</f>
        <v/>
      </c>
      <c r="AK2221">
        <f>AK2219-AK2220</f>
        <v/>
      </c>
      <c r="AL2221">
        <f>AL2219-AL2220</f>
        <v/>
      </c>
      <c r="AM2221">
        <f>AM2219-AM2220</f>
        <v/>
      </c>
      <c r="AN2221">
        <f>AN2219-AN2220</f>
        <v/>
      </c>
      <c r="AO2221">
        <f>AO2219-AO2220</f>
        <v/>
      </c>
      <c r="AP2221">
        <f>AP2219-AP2220</f>
        <v/>
      </c>
      <c r="AQ2221">
        <f>AQ2219-AQ2220</f>
        <v/>
      </c>
      <c r="AR2221">
        <f>AR2219-AR2220</f>
        <v/>
      </c>
      <c r="AS2221">
        <f>AS2219-AS2220</f>
        <v/>
      </c>
      <c r="AT2221">
        <f>AT2219-AT2220</f>
        <v/>
      </c>
      <c r="AU2221">
        <f>AU2219-AU2220</f>
        <v/>
      </c>
      <c r="AV2221">
        <f>AV2219-AV2220</f>
        <v/>
      </c>
      <c r="AW2221">
        <f>AW2219-AW2220</f>
        <v/>
      </c>
      <c r="AX2221">
        <f>AX2219-AX2220</f>
        <v/>
      </c>
      <c r="AY2221">
        <f>AY2219-AY2220</f>
        <v/>
      </c>
      <c r="AZ2221">
        <f>AZ2219-AZ2220</f>
        <v/>
      </c>
      <c r="BA2221">
        <f>BA2219-BA2220</f>
        <v/>
      </c>
      <c r="BB2221">
        <f>BB2219-BB2220</f>
        <v/>
      </c>
      <c r="BC2221">
        <f>BC2219-BC2220</f>
        <v/>
      </c>
      <c r="BD2221">
        <f>BD2219-BD2220</f>
        <v/>
      </c>
      <c r="BE2221">
        <f>BE2219-BE2220</f>
        <v/>
      </c>
      <c r="BF2221">
        <f>BF2219-BF2220</f>
        <v/>
      </c>
    </row>
    <row r="2223">
      <c r="A2223" t="inlineStr">
        <is>
          <t>Calculation of operating margin</t>
        </is>
      </c>
    </row>
    <row r="2224">
      <c r="A2224" t="inlineStr">
        <is>
          <t>Operating income (loss) as reported</t>
        </is>
      </c>
      <c r="C2224" t="inlineStr">
        <is>
          <t>Million</t>
        </is>
      </c>
      <c r="D2224" t="inlineStr">
        <is>
          <t>QQQQ</t>
        </is>
      </c>
      <c r="BA2224" t="n">
        <v>930</v>
      </c>
      <c r="BB2224" t="n">
        <v>1383</v>
      </c>
      <c r="BC2224" t="n">
        <v>1607</v>
      </c>
      <c r="BD2224" t="n">
        <v>438</v>
      </c>
      <c r="BE2224" t="n">
        <v>2163</v>
      </c>
      <c r="BF2224" t="n">
        <v>-223</v>
      </c>
    </row>
    <row r="2225">
      <c r="A2225" t="inlineStr">
        <is>
          <t>Total operating revenues as reported</t>
        </is>
      </c>
      <c r="C2225" t="inlineStr">
        <is>
          <t>Million</t>
        </is>
      </c>
      <c r="D2225" t="inlineStr">
        <is>
          <t>QQQQ</t>
        </is>
      </c>
      <c r="BA2225" t="n">
        <v>13462</v>
      </c>
      <c r="BB2225" t="n">
        <v>13189</v>
      </c>
      <c r="BC2225" t="n">
        <v>48971</v>
      </c>
      <c r="BD2225" t="n">
        <v>12189</v>
      </c>
      <c r="BE2225" t="n">
        <v>14055</v>
      </c>
      <c r="BF2225" t="n">
        <v>13482</v>
      </c>
    </row>
    <row r="2226">
      <c r="A2226" t="inlineStr">
        <is>
          <t>Operating margin</t>
        </is>
      </c>
      <c r="C2226" t="inlineStr">
        <is>
          <t>Percent</t>
        </is>
      </c>
      <c r="D2226" t="inlineStr">
        <is>
          <t>QQQQ</t>
        </is>
      </c>
      <c r="BA2226" t="n">
        <v>6.9</v>
      </c>
      <c r="BB2226" t="n">
        <v>10.5</v>
      </c>
      <c r="BC2226" t="n">
        <v>3.3</v>
      </c>
      <c r="BD2226" t="n">
        <v>3.6</v>
      </c>
      <c r="BE2226" t="n">
        <v>15.4</v>
      </c>
      <c r="BF2226" t="n">
        <v>-1.7</v>
      </c>
    </row>
    <row r="2228">
      <c r="A2228" t="inlineStr">
        <is>
          <t>Calculation of operating margin excluding net special items</t>
        </is>
      </c>
    </row>
    <row r="2229">
      <c r="A2229" t="inlineStr">
        <is>
          <t>Operating income (loss) excluding net special items</t>
        </is>
      </c>
      <c r="C2229" t="inlineStr">
        <is>
          <t>Million</t>
        </is>
      </c>
      <c r="D2229" t="inlineStr">
        <is>
          <t>QQQQ</t>
        </is>
      </c>
      <c r="BA2229" t="n">
        <v>969</v>
      </c>
      <c r="BB2229" t="n">
        <v>1389</v>
      </c>
      <c r="BC2229" t="n">
        <v>1805</v>
      </c>
      <c r="BD2229" t="n">
        <v>451</v>
      </c>
      <c r="BE2229" t="n">
        <v>2169</v>
      </c>
      <c r="BF2229" t="n">
        <v>728</v>
      </c>
    </row>
    <row r="2230">
      <c r="A2230" t="inlineStr">
        <is>
          <t>Total operating revenues as reported</t>
        </is>
      </c>
      <c r="C2230" t="inlineStr">
        <is>
          <t>Million</t>
        </is>
      </c>
      <c r="D2230" t="inlineStr">
        <is>
          <t>QQQQ</t>
        </is>
      </c>
      <c r="BA2230" t="n">
        <v>13462</v>
      </c>
      <c r="BB2230" t="n">
        <v>13189</v>
      </c>
      <c r="BC2230" t="n">
        <v>48971</v>
      </c>
      <c r="BD2230" t="n">
        <v>12189</v>
      </c>
      <c r="BE2230" t="n">
        <v>14055</v>
      </c>
      <c r="BF2230" t="n">
        <v>13482</v>
      </c>
    </row>
    <row r="2231">
      <c r="A2231" t="inlineStr">
        <is>
          <t>Operating margin excluding net special items</t>
        </is>
      </c>
      <c r="C2231" t="inlineStr">
        <is>
          <t>Percent</t>
        </is>
      </c>
      <c r="D2231" t="inlineStr">
        <is>
          <t>QQQQ</t>
        </is>
      </c>
      <c r="BA2231" t="n">
        <v>7.2</v>
      </c>
      <c r="BB2231" t="n">
        <v>10.5</v>
      </c>
      <c r="BC2231" t="n">
        <v>3.7</v>
      </c>
      <c r="BD2231" t="n">
        <v>3.7</v>
      </c>
      <c r="BE2231" t="n">
        <v>15.4</v>
      </c>
      <c r="BF2231" t="n">
        <v>5.4</v>
      </c>
    </row>
    <row r="2233">
      <c r="A2233" t="inlineStr">
        <is>
          <t>Reconciliation of net income excluding special items and non-cash income tax provision</t>
        </is>
      </c>
    </row>
    <row r="2234">
      <c r="A2234" t="inlineStr">
        <is>
          <t>Net income as reported</t>
        </is>
      </c>
      <c r="C2234" t="inlineStr">
        <is>
          <t>Million</t>
        </is>
      </c>
      <c r="D2234" t="inlineStr">
        <is>
          <t>QQQQ</t>
        </is>
      </c>
      <c r="P2234" t="n">
        <v>932</v>
      </c>
      <c r="Q2234" t="n">
        <v>1704</v>
      </c>
      <c r="R2234" t="n">
        <v>1693</v>
      </c>
      <c r="S2234" t="n">
        <v>3281</v>
      </c>
      <c r="T2234" t="n">
        <v>7610</v>
      </c>
      <c r="U2234" t="n">
        <v>700</v>
      </c>
      <c r="V2234" t="n">
        <v>950</v>
      </c>
      <c r="W2234" t="n">
        <v>737</v>
      </c>
      <c r="X2234" t="n">
        <v>289</v>
      </c>
      <c r="Y2234" t="n">
        <v>2676</v>
      </c>
    </row>
    <row r="2235">
      <c r="A2235" t="inlineStr">
        <is>
          <t>Link check</t>
        </is>
      </c>
      <c r="I2235">
        <f>I2234-I1861</f>
        <v/>
      </c>
      <c r="N2235">
        <f>N2234-N1861</f>
        <v/>
      </c>
      <c r="P2235">
        <f>P2234-P1861</f>
        <v/>
      </c>
      <c r="Q2235">
        <f>Q2234-Q1861</f>
        <v/>
      </c>
      <c r="R2235">
        <f>R2234-R1861</f>
        <v/>
      </c>
      <c r="S2235">
        <f>S2234-S1861</f>
        <v/>
      </c>
      <c r="T2235">
        <f>T2234-T1861</f>
        <v/>
      </c>
      <c r="U2235">
        <f>U2234-U1861</f>
        <v/>
      </c>
      <c r="V2235">
        <f>V2234-V1861</f>
        <v/>
      </c>
      <c r="W2235">
        <f>W2234-W1861</f>
        <v/>
      </c>
      <c r="X2235">
        <f>X2234-X1861</f>
        <v/>
      </c>
      <c r="Y2235">
        <f>Y2234-Y1861</f>
        <v/>
      </c>
      <c r="AC2235">
        <f>AC2234-AC1861</f>
        <v/>
      </c>
      <c r="AH2235">
        <f>AH2234-AH1861</f>
        <v/>
      </c>
      <c r="AM2235">
        <f>AM2234-AM1861</f>
        <v/>
      </c>
      <c r="AR2235">
        <f>AR2234-AR1861</f>
        <v/>
      </c>
      <c r="AV2235">
        <f>AV2234-AV1861</f>
        <v/>
      </c>
    </row>
    <row r="2236">
      <c r="A2236" t="inlineStr">
        <is>
          <t>Pre-tax special items</t>
        </is>
      </c>
      <c r="C2236" t="inlineStr">
        <is>
          <t>Million</t>
        </is>
      </c>
      <c r="D2236" t="inlineStr">
        <is>
          <t>QQQQ</t>
        </is>
      </c>
      <c r="P2236" t="n">
        <v>302</v>
      </c>
      <c r="Q2236" t="n">
        <v>143</v>
      </c>
      <c r="R2236" t="n">
        <v>186</v>
      </c>
      <c r="S2236" t="n">
        <v>1042</v>
      </c>
      <c r="T2236" t="n">
        <v>1674</v>
      </c>
      <c r="U2236" t="n">
        <v>104</v>
      </c>
      <c r="V2236" t="n">
        <v>101</v>
      </c>
      <c r="W2236" t="n">
        <v>294</v>
      </c>
      <c r="X2236" t="n">
        <v>273</v>
      </c>
      <c r="Y2236" t="n">
        <v>772</v>
      </c>
    </row>
    <row r="2237">
      <c r="A2237" t="inlineStr">
        <is>
          <t>Total non-cash income tax provision</t>
        </is>
      </c>
      <c r="C2237" t="inlineStr">
        <is>
          <t>Million</t>
        </is>
      </c>
      <c r="D2237" t="inlineStr">
        <is>
          <t>QQQQ</t>
        </is>
      </c>
      <c r="P2237" t="n">
        <v>9</v>
      </c>
      <c r="Q2237" t="n">
        <v>7</v>
      </c>
      <c r="R2237" t="n">
        <v>6</v>
      </c>
      <c r="S2237" t="n">
        <v>-3037</v>
      </c>
      <c r="T2237" t="n">
        <v>-3015</v>
      </c>
      <c r="U2237" t="n">
        <v>414</v>
      </c>
      <c r="V2237" t="n">
        <v>541</v>
      </c>
      <c r="W2237" t="n">
        <v>449</v>
      </c>
      <c r="X2237" t="n">
        <v>207</v>
      </c>
      <c r="Y2237" t="n">
        <v>1610</v>
      </c>
    </row>
    <row r="2238">
      <c r="A2238" t="inlineStr">
        <is>
          <t>Net income excluding special items and non-cash income tax provision</t>
        </is>
      </c>
      <c r="C2238" t="inlineStr">
        <is>
          <t>Million</t>
        </is>
      </c>
      <c r="D2238" t="inlineStr">
        <is>
          <t>QQQQ</t>
        </is>
      </c>
      <c r="P2238" t="n">
        <v>1243</v>
      </c>
      <c r="Q2238" t="n">
        <v>1854</v>
      </c>
      <c r="R2238" t="n">
        <v>1885</v>
      </c>
      <c r="S2238" t="n">
        <v>1286</v>
      </c>
      <c r="T2238" t="n">
        <v>6269</v>
      </c>
      <c r="U2238" t="n">
        <v>1218</v>
      </c>
      <c r="V2238" t="n">
        <v>1592</v>
      </c>
      <c r="W2238" t="n">
        <v>1480</v>
      </c>
      <c r="X2238" t="n">
        <v>769</v>
      </c>
      <c r="Y2238" t="n">
        <v>5058</v>
      </c>
    </row>
    <row r="2239">
      <c r="A2239" t="inlineStr">
        <is>
          <t>Net income excluding special items and non-cash income tax provision-c</t>
        </is>
      </c>
      <c r="I2239">
        <f>SUM(I2236:I2237)+I2234</f>
        <v/>
      </c>
      <c r="N2239">
        <f>SUM(N2236:N2237)+N2234</f>
        <v/>
      </c>
      <c r="P2239">
        <f>SUM(P2236:P2237)+P2234</f>
        <v/>
      </c>
      <c r="Q2239">
        <f>SUM(Q2236:Q2237)+Q2234</f>
        <v/>
      </c>
      <c r="R2239">
        <f>SUM(R2236:R2237)+R2234</f>
        <v/>
      </c>
      <c r="S2239">
        <f>SUM(S2236:S2237)+S2234</f>
        <v/>
      </c>
      <c r="T2239">
        <f>SUM(T2236:T2237)+T2234</f>
        <v/>
      </c>
      <c r="U2239">
        <f>SUM(U2236:U2237)+U2234</f>
        <v/>
      </c>
      <c r="V2239">
        <f>SUM(V2236:V2237)+V2234</f>
        <v/>
      </c>
      <c r="W2239">
        <f>SUM(W2236:W2237)+W2234</f>
        <v/>
      </c>
      <c r="X2239">
        <f>SUM(X2236:X2237)+X2234</f>
        <v/>
      </c>
      <c r="Y2239">
        <f>SUM(Y2236:Y2237)+Y2234</f>
        <v/>
      </c>
      <c r="AC2239">
        <f>SUM(AC2236:AC2237)+AC2234</f>
        <v/>
      </c>
      <c r="AH2239">
        <f>SUM(AH2236:AH2237)+AH2234</f>
        <v/>
      </c>
      <c r="AM2239">
        <f>SUM(AM2236:AM2237)+AM2234</f>
        <v/>
      </c>
      <c r="AR2239">
        <f>SUM(AR2236:AR2237)+AR2234</f>
        <v/>
      </c>
      <c r="AV2239">
        <f>SUM(AV2236:AV2237)+AV2234</f>
        <v/>
      </c>
    </row>
    <row r="2240">
      <c r="A2240" t="inlineStr">
        <is>
          <t>Sum check</t>
        </is>
      </c>
      <c r="I2240">
        <f>I2238-I2239</f>
        <v/>
      </c>
      <c r="N2240">
        <f>N2238-N2239</f>
        <v/>
      </c>
      <c r="P2240">
        <f>P2238-P2239</f>
        <v/>
      </c>
      <c r="Q2240">
        <f>Q2238-Q2239</f>
        <v/>
      </c>
      <c r="R2240">
        <f>R2238-R2239</f>
        <v/>
      </c>
      <c r="S2240">
        <f>S2238-S2239</f>
        <v/>
      </c>
      <c r="T2240">
        <f>T2238-T2239</f>
        <v/>
      </c>
      <c r="U2240">
        <f>U2238-U2239</f>
        <v/>
      </c>
      <c r="V2240">
        <f>V2238-V2239</f>
        <v/>
      </c>
      <c r="W2240">
        <f>W2238-W2239</f>
        <v/>
      </c>
      <c r="X2240">
        <f>X2238-X2239</f>
        <v/>
      </c>
      <c r="Y2240">
        <f>Y2238-Y2239</f>
        <v/>
      </c>
      <c r="AC2240">
        <f>AC2238-AC2239</f>
        <v/>
      </c>
      <c r="AH2240">
        <f>AH2238-AH2239</f>
        <v/>
      </c>
      <c r="AM2240">
        <f>AM2238-AM2239</f>
        <v/>
      </c>
      <c r="AR2240">
        <f>AR2238-AR2239</f>
        <v/>
      </c>
      <c r="AV2240">
        <f>AV2238-AV2239</f>
        <v/>
      </c>
    </row>
    <row r="2242">
      <c r="A2242" t="inlineStr">
        <is>
          <t>Reconciliation of basic and diluted adjusted earnings per share excluding special items and non-cash income tax provision</t>
        </is>
      </c>
    </row>
    <row r="2243">
      <c r="A2243" t="inlineStr">
        <is>
          <t>Net income excluding special items and non-cash income tax provision</t>
        </is>
      </c>
      <c r="C2243" t="inlineStr">
        <is>
          <t>Million</t>
        </is>
      </c>
      <c r="D2243" t="inlineStr">
        <is>
          <t>QQQQ</t>
        </is>
      </c>
      <c r="E2243" t="inlineStr">
        <is>
          <t>Yes</t>
        </is>
      </c>
      <c r="P2243" t="n">
        <v>1243</v>
      </c>
      <c r="Q2243" t="n">
        <v>1854</v>
      </c>
      <c r="R2243" t="n">
        <v>1885</v>
      </c>
      <c r="S2243" t="n">
        <v>1286</v>
      </c>
      <c r="T2243" t="n">
        <v>6269</v>
      </c>
      <c r="U2243" t="n">
        <v>1218</v>
      </c>
      <c r="V2243" t="n">
        <v>1592</v>
      </c>
      <c r="W2243" t="n">
        <v>1480</v>
      </c>
      <c r="X2243" t="n">
        <v>769</v>
      </c>
      <c r="Y2243" t="n">
        <v>5058</v>
      </c>
    </row>
    <row r="2244">
      <c r="A2244" t="inlineStr">
        <is>
          <t>Link check</t>
        </is>
      </c>
      <c r="I2244">
        <f>I2243-I2238</f>
        <v/>
      </c>
      <c r="N2244">
        <f>N2243-N2238</f>
        <v/>
      </c>
      <c r="P2244">
        <f>P2243-P2238</f>
        <v/>
      </c>
      <c r="Q2244">
        <f>Q2243-Q2238</f>
        <v/>
      </c>
      <c r="R2244">
        <f>R2243-R2238</f>
        <v/>
      </c>
      <c r="S2244">
        <f>S2243-S2238</f>
        <v/>
      </c>
      <c r="T2244">
        <f>T2243-T2238</f>
        <v/>
      </c>
      <c r="U2244">
        <f>U2243-U2238</f>
        <v/>
      </c>
      <c r="V2244">
        <f>V2243-V2238</f>
        <v/>
      </c>
      <c r="W2244">
        <f>W2243-W2238</f>
        <v/>
      </c>
      <c r="X2244">
        <f>X2243-X2238</f>
        <v/>
      </c>
      <c r="Y2244">
        <f>Y2243-Y2238</f>
        <v/>
      </c>
      <c r="AC2244">
        <f>AC2243-AC2238</f>
        <v/>
      </c>
      <c r="AH2244">
        <f>AH2243-AH2238</f>
        <v/>
      </c>
      <c r="AM2244">
        <f>AM2243-AM2238</f>
        <v/>
      </c>
      <c r="AR2244">
        <f>AR2243-AR2238</f>
        <v/>
      </c>
      <c r="AV2244">
        <f>AV2243-AV2238</f>
        <v/>
      </c>
    </row>
    <row r="2245">
      <c r="A2245" t="inlineStr">
        <is>
          <t>Shares used for computation</t>
        </is>
      </c>
    </row>
    <row r="2246">
      <c r="A2246" t="inlineStr">
        <is>
          <t>Basic</t>
        </is>
      </c>
      <c r="C2246" t="inlineStr">
        <is>
          <t>Thousand</t>
        </is>
      </c>
      <c r="D2246" t="inlineStr">
        <is>
          <t>QQQQ</t>
        </is>
      </c>
      <c r="P2246" t="n">
        <v>696415</v>
      </c>
      <c r="Q2246" t="n">
        <v>688727</v>
      </c>
      <c r="R2246" t="n">
        <v>661869</v>
      </c>
      <c r="S2246" t="n">
        <v>626559</v>
      </c>
      <c r="T2246" t="n">
        <v>668393</v>
      </c>
      <c r="U2246" t="n">
        <v>606245</v>
      </c>
      <c r="V2246" t="n">
        <v>563000</v>
      </c>
      <c r="W2246" t="n">
        <v>525415</v>
      </c>
      <c r="X2246" t="n">
        <v>514571</v>
      </c>
      <c r="Y2246" t="n">
        <v>552308</v>
      </c>
    </row>
    <row r="2247">
      <c r="A2247" t="inlineStr">
        <is>
          <t>Diluted</t>
        </is>
      </c>
      <c r="C2247" t="inlineStr">
        <is>
          <t>Thousand</t>
        </is>
      </c>
      <c r="D2247" t="inlineStr">
        <is>
          <t>QQQQ</t>
        </is>
      </c>
      <c r="P2247" t="n">
        <v>716930</v>
      </c>
      <c r="Q2247" t="n">
        <v>707611</v>
      </c>
      <c r="R2247" t="n">
        <v>680739</v>
      </c>
      <c r="S2247" t="n">
        <v>644140</v>
      </c>
      <c r="T2247" t="n">
        <v>687355</v>
      </c>
      <c r="U2247" t="n">
        <v>611488</v>
      </c>
      <c r="V2247" t="n">
        <v>566040</v>
      </c>
      <c r="W2247" t="n">
        <v>528510</v>
      </c>
      <c r="X2247" t="n">
        <v>518358</v>
      </c>
      <c r="Y2247" t="n">
        <v>556099</v>
      </c>
    </row>
    <row r="2248">
      <c r="A2248" t="inlineStr">
        <is>
          <t>Adjusted earnings per share</t>
        </is>
      </c>
    </row>
    <row r="2249">
      <c r="A2249" t="inlineStr">
        <is>
          <t>Basic</t>
        </is>
      </c>
      <c r="C2249" t="inlineStr">
        <is>
          <t>Dollar</t>
        </is>
      </c>
      <c r="D2249" t="inlineStr">
        <is>
          <t>QQQQ</t>
        </is>
      </c>
      <c r="P2249" t="n">
        <v>1.79</v>
      </c>
      <c r="Q2249" t="n">
        <v>2.69</v>
      </c>
      <c r="R2249" t="n">
        <v>2.85</v>
      </c>
      <c r="S2249" t="n">
        <v>2.05</v>
      </c>
      <c r="T2249" t="n">
        <v>9.380000000000001</v>
      </c>
      <c r="U2249" t="n">
        <v>2.01</v>
      </c>
      <c r="V2249" t="n">
        <v>2.83</v>
      </c>
      <c r="W2249" t="n">
        <v>2.82</v>
      </c>
      <c r="X2249" t="n">
        <v>1.49</v>
      </c>
      <c r="Y2249" t="n">
        <v>9.16</v>
      </c>
    </row>
    <row r="2250">
      <c r="A2250" t="inlineStr">
        <is>
          <t>Diluted</t>
        </is>
      </c>
      <c r="C2250" t="inlineStr">
        <is>
          <t>Dollar</t>
        </is>
      </c>
      <c r="D2250" t="inlineStr">
        <is>
          <t>QQQQ</t>
        </is>
      </c>
      <c r="P2250" t="n">
        <v>1.73</v>
      </c>
      <c r="Q2250" t="n">
        <v>2.62</v>
      </c>
      <c r="R2250" t="n">
        <v>2.77</v>
      </c>
      <c r="S2250" t="n">
        <v>2</v>
      </c>
      <c r="T2250" t="n">
        <v>9.119999999999999</v>
      </c>
      <c r="U2250" t="n">
        <v>1.99</v>
      </c>
      <c r="V2250" t="n">
        <v>2.81</v>
      </c>
      <c r="W2250" t="n">
        <v>2.8</v>
      </c>
      <c r="X2250" t="n">
        <v>1.48</v>
      </c>
      <c r="Y2250" t="n">
        <v>9.1</v>
      </c>
    </row>
    <row r="2252">
      <c r="A2252" t="inlineStr">
        <is>
          <t>Reconciliation of basic and diluted earnings per share as adjusted for special items</t>
        </is>
      </c>
    </row>
    <row r="2253">
      <c r="A2253" t="inlineStr">
        <is>
          <t>Net income as adjusted for special items</t>
        </is>
      </c>
      <c r="C2253" t="inlineStr">
        <is>
          <t>Million</t>
        </is>
      </c>
      <c r="D2253" t="inlineStr">
        <is>
          <t>QQQQ</t>
        </is>
      </c>
      <c r="K2253" t="n">
        <v>402</v>
      </c>
      <c r="L2253" t="n">
        <v>1456</v>
      </c>
      <c r="M2253" t="n">
        <v>1223</v>
      </c>
      <c r="N2253" t="n">
        <v>1104</v>
      </c>
      <c r="O2253" t="n">
        <v>4184</v>
      </c>
      <c r="P2253" t="n">
        <v>1243</v>
      </c>
      <c r="Q2253" t="n">
        <v>1854</v>
      </c>
      <c r="R2253" t="n">
        <v>1885</v>
      </c>
      <c r="S2253" t="n">
        <v>1286</v>
      </c>
      <c r="T2253" t="n">
        <v>6269</v>
      </c>
      <c r="U2253" t="n">
        <v>765</v>
      </c>
      <c r="V2253" t="n">
        <v>1001</v>
      </c>
      <c r="W2253" t="n">
        <v>933</v>
      </c>
      <c r="X2253" t="n">
        <v>475</v>
      </c>
      <c r="Y2253" t="n">
        <v>3173</v>
      </c>
      <c r="Z2253" t="n">
        <v>308</v>
      </c>
      <c r="AA2253" t="n">
        <v>944</v>
      </c>
      <c r="AB2253" t="n">
        <v>692</v>
      </c>
      <c r="AC2253" t="n">
        <v>455</v>
      </c>
      <c r="AD2253" t="n">
        <v>2399</v>
      </c>
      <c r="AE2253" t="n">
        <v>357</v>
      </c>
      <c r="AF2253" t="n">
        <v>757</v>
      </c>
      <c r="AG2253" t="n">
        <v>523</v>
      </c>
      <c r="AH2253" t="n">
        <v>481</v>
      </c>
      <c r="AI2253" t="n">
        <v>2117</v>
      </c>
      <c r="AJ2253" t="n">
        <v>237</v>
      </c>
      <c r="AK2253" t="n">
        <v>810</v>
      </c>
      <c r="AL2253" t="n">
        <v>630</v>
      </c>
      <c r="AM2253" t="n">
        <v>502</v>
      </c>
      <c r="AN2253" t="n">
        <v>2179</v>
      </c>
      <c r="AO2253" t="n">
        <v>-1129</v>
      </c>
      <c r="AP2253" t="n">
        <v>-3354</v>
      </c>
      <c r="AQ2253" t="n">
        <v>-2818</v>
      </c>
      <c r="AR2253" t="n">
        <v>-2210</v>
      </c>
      <c r="AS2253" t="n">
        <v>-9511</v>
      </c>
      <c r="AT2253" t="n">
        <v>-2743</v>
      </c>
      <c r="AU2253" t="n">
        <v>-1090</v>
      </c>
      <c r="AV2253" t="n">
        <v>-641</v>
      </c>
      <c r="AW2253" t="n">
        <v>-921</v>
      </c>
      <c r="AX2253" t="n">
        <v>-5395</v>
      </c>
      <c r="AY2253" t="n">
        <v>-1510</v>
      </c>
      <c r="AZ2253" t="n">
        <v>533</v>
      </c>
      <c r="BA2253" t="n">
        <v>478</v>
      </c>
      <c r="BB2253" t="n">
        <v>827</v>
      </c>
      <c r="BC2253" t="n">
        <v>328</v>
      </c>
      <c r="BD2253" t="n">
        <v>33</v>
      </c>
      <c r="BE2253" t="n">
        <v>1371</v>
      </c>
      <c r="BF2253" t="n">
        <v>263</v>
      </c>
    </row>
    <row r="2254">
      <c r="A2254" t="inlineStr">
        <is>
          <t>Link check</t>
        </is>
      </c>
      <c r="I2254">
        <f>I2253-I2208</f>
        <v/>
      </c>
      <c r="K2254">
        <f>K2253-K2208</f>
        <v/>
      </c>
      <c r="L2254">
        <f>L2253-L2208</f>
        <v/>
      </c>
      <c r="M2254">
        <f>M2253-M2208</f>
        <v/>
      </c>
      <c r="N2254">
        <f>N2253-N2208</f>
        <v/>
      </c>
      <c r="O2254">
        <f>O2253-O2208</f>
        <v/>
      </c>
      <c r="P2254">
        <f>P2253-P2208</f>
        <v/>
      </c>
      <c r="Q2254">
        <f>Q2253-Q2208</f>
        <v/>
      </c>
      <c r="R2254">
        <f>R2253-R2208</f>
        <v/>
      </c>
      <c r="S2254">
        <f>S2253-S2208</f>
        <v/>
      </c>
      <c r="T2254">
        <f>T2253-T2208</f>
        <v/>
      </c>
      <c r="U2254">
        <f>U2253-U2208</f>
        <v/>
      </c>
      <c r="V2254">
        <f>V2253-V2208</f>
        <v/>
      </c>
      <c r="W2254">
        <f>W2253-W2208</f>
        <v/>
      </c>
      <c r="X2254">
        <f>X2253-X2208</f>
        <v/>
      </c>
      <c r="Y2254">
        <f>Y2253-Y2208</f>
        <v/>
      </c>
      <c r="Z2254">
        <f>Z2253-Z2208</f>
        <v/>
      </c>
      <c r="AA2254">
        <f>AA2253-AA2208</f>
        <v/>
      </c>
      <c r="AB2254">
        <f>AB2253-AB2208</f>
        <v/>
      </c>
      <c r="AC2254">
        <f>AC2253-AC2208</f>
        <v/>
      </c>
      <c r="AD2254">
        <f>AD2253-AD2208</f>
        <v/>
      </c>
      <c r="AE2254">
        <f>AE2253-AE2208</f>
        <v/>
      </c>
      <c r="AF2254">
        <f>AF2253-AF2208</f>
        <v/>
      </c>
      <c r="AG2254">
        <f>AG2253-AG2208</f>
        <v/>
      </c>
      <c r="AH2254">
        <f>AH2253-AH2208</f>
        <v/>
      </c>
      <c r="AI2254">
        <f>AI2253-AI2208</f>
        <v/>
      </c>
      <c r="AJ2254">
        <f>AJ2253-AJ2208</f>
        <v/>
      </c>
      <c r="AK2254">
        <f>AK2253-AK2208</f>
        <v/>
      </c>
      <c r="AL2254">
        <f>AL2253-AL2208</f>
        <v/>
      </c>
      <c r="AM2254">
        <f>AM2253-AM2208</f>
        <v/>
      </c>
      <c r="AN2254">
        <f>AN2253-AN2208</f>
        <v/>
      </c>
      <c r="AO2254">
        <f>AO2253-AO2208</f>
        <v/>
      </c>
      <c r="AP2254">
        <f>AP2253-AP2208</f>
        <v/>
      </c>
      <c r="AQ2254">
        <f>AQ2253-AQ2208</f>
        <v/>
      </c>
      <c r="AR2254">
        <f>AR2253-AR2208</f>
        <v/>
      </c>
      <c r="AS2254">
        <f>AS2253-AS2208</f>
        <v/>
      </c>
      <c r="AT2254">
        <f>AT2253-AT2208</f>
        <v/>
      </c>
      <c r="AU2254">
        <f>AU2253-AU2208</f>
        <v/>
      </c>
      <c r="AV2254">
        <f>AV2253-AV2208</f>
        <v/>
      </c>
      <c r="AW2254">
        <f>AW2253-AW2208</f>
        <v/>
      </c>
      <c r="AX2254">
        <f>AX2253-AX2208</f>
        <v/>
      </c>
      <c r="AY2254">
        <f>AY2253-AY2208</f>
        <v/>
      </c>
      <c r="AZ2254">
        <f>AZ2253-AZ2208</f>
        <v/>
      </c>
      <c r="BA2254">
        <f>BA2253-BA2208</f>
        <v/>
      </c>
      <c r="BB2254">
        <f>BB2253-BB2208</f>
        <v/>
      </c>
      <c r="BC2254">
        <f>BC2253-BC2208</f>
        <v/>
      </c>
      <c r="BD2254">
        <f>BD2253-BD2208</f>
        <v/>
      </c>
      <c r="BE2254">
        <f>BE2253-BE2208</f>
        <v/>
      </c>
      <c r="BF2254">
        <f>BF2253-BF2208</f>
        <v/>
      </c>
    </row>
    <row r="2255">
      <c r="A2255" t="inlineStr">
        <is>
          <t>Shares used for computation (in thousands):</t>
        </is>
      </c>
    </row>
    <row r="2256">
      <c r="A2256" t="inlineStr">
        <is>
          <t>Basic</t>
        </is>
      </c>
      <c r="C2256" t="inlineStr">
        <is>
          <t>Thousand</t>
        </is>
      </c>
      <c r="D2256" t="inlineStr">
        <is>
          <t>QQQQ</t>
        </is>
      </c>
      <c r="K2256" t="n">
        <v>723971</v>
      </c>
      <c r="L2256" t="n">
        <v>720600</v>
      </c>
      <c r="M2256" t="n">
        <v>719067</v>
      </c>
      <c r="N2256" t="n">
        <v>706185</v>
      </c>
      <c r="O2256" t="n">
        <v>717456</v>
      </c>
      <c r="P2256" t="n">
        <v>696415</v>
      </c>
      <c r="Q2256" t="n">
        <v>688727</v>
      </c>
      <c r="R2256" t="n">
        <v>661869</v>
      </c>
      <c r="S2256" t="n">
        <v>626559</v>
      </c>
      <c r="T2256" t="n">
        <v>668393</v>
      </c>
      <c r="U2256" t="n">
        <v>606245</v>
      </c>
      <c r="V2256" t="n">
        <v>563000</v>
      </c>
      <c r="W2256" t="n">
        <v>525415</v>
      </c>
      <c r="X2256" t="n">
        <v>514571</v>
      </c>
      <c r="Y2256" t="n">
        <v>552308</v>
      </c>
      <c r="Z2256" t="n">
        <v>503902</v>
      </c>
      <c r="AA2256" t="n">
        <v>490818</v>
      </c>
      <c r="AB2256" t="n">
        <v>484772</v>
      </c>
      <c r="AC2256" t="n">
        <v>477165</v>
      </c>
      <c r="AD2256" t="n">
        <v>489164</v>
      </c>
      <c r="AE2256" t="n">
        <v>472297</v>
      </c>
      <c r="AF2256" t="n">
        <v>463533</v>
      </c>
      <c r="AG2256" t="n">
        <v>460526</v>
      </c>
      <c r="AH2256" t="n">
        <v>460589</v>
      </c>
      <c r="AI2256" t="n">
        <v>464236</v>
      </c>
      <c r="AJ2256" t="n">
        <v>451951</v>
      </c>
      <c r="AK2256" t="n">
        <v>445008</v>
      </c>
      <c r="AL2256" t="n">
        <v>441915</v>
      </c>
      <c r="AM2256" t="n">
        <v>434578</v>
      </c>
      <c r="AN2256" t="n">
        <v>443363</v>
      </c>
      <c r="AO2256" t="n">
        <v>425713</v>
      </c>
      <c r="AP2256" t="n">
        <v>428807</v>
      </c>
      <c r="AQ2256" t="n">
        <v>509049</v>
      </c>
      <c r="AR2256" t="n">
        <v>571984</v>
      </c>
      <c r="AS2256" t="n">
        <v>483888</v>
      </c>
      <c r="AZ2256" t="n">
        <v>650346</v>
      </c>
      <c r="BA2256" t="n">
        <v>650586</v>
      </c>
      <c r="BB2256" t="n">
        <v>650944</v>
      </c>
      <c r="BC2256" t="n">
        <v>650345</v>
      </c>
      <c r="BD2256" t="n">
        <v>652000</v>
      </c>
      <c r="BE2256" t="n">
        <v>653602</v>
      </c>
      <c r="BF2256" t="n">
        <v>654119</v>
      </c>
    </row>
    <row r="2257">
      <c r="A2257" t="inlineStr">
        <is>
          <t>Diluted</t>
        </is>
      </c>
      <c r="C2257" t="inlineStr">
        <is>
          <t>Thousand</t>
        </is>
      </c>
      <c r="D2257" t="inlineStr">
        <is>
          <t>QQQQ</t>
        </is>
      </c>
      <c r="K2257" t="n">
        <v>741335</v>
      </c>
      <c r="L2257" t="n">
        <v>734767</v>
      </c>
      <c r="M2257" t="n">
        <v>735196</v>
      </c>
      <c r="N2257" t="n">
        <v>724767</v>
      </c>
      <c r="O2257" t="n">
        <v>734016</v>
      </c>
      <c r="P2257" t="n">
        <v>716930</v>
      </c>
      <c r="Q2257" t="n">
        <v>707611</v>
      </c>
      <c r="R2257" t="n">
        <v>680739</v>
      </c>
      <c r="S2257" t="n">
        <v>644140</v>
      </c>
      <c r="T2257" t="n">
        <v>687355</v>
      </c>
      <c r="U2257" t="n">
        <v>611488</v>
      </c>
      <c r="V2257" t="n">
        <v>566040</v>
      </c>
      <c r="W2257" t="n">
        <v>528510</v>
      </c>
      <c r="X2257" t="n">
        <v>518358</v>
      </c>
      <c r="Y2257" t="n">
        <v>556099</v>
      </c>
      <c r="Z2257" t="n">
        <v>507797</v>
      </c>
      <c r="AA2257" t="n">
        <v>492965</v>
      </c>
      <c r="AB2257" t="n">
        <v>486625</v>
      </c>
      <c r="AC2257" t="n">
        <v>479382</v>
      </c>
      <c r="AD2257" t="n">
        <v>491692</v>
      </c>
      <c r="AE2257" t="n">
        <v>474598</v>
      </c>
      <c r="AF2257" t="n">
        <v>464618</v>
      </c>
      <c r="AG2257" t="n">
        <v>461507</v>
      </c>
      <c r="AH2257" t="n">
        <v>461915</v>
      </c>
      <c r="AI2257" t="n">
        <v>465660</v>
      </c>
      <c r="AJ2257" t="n">
        <v>453429</v>
      </c>
      <c r="AK2257" t="n">
        <v>445587</v>
      </c>
      <c r="AL2257" t="n">
        <v>442401</v>
      </c>
      <c r="AM2257" t="n">
        <v>435659</v>
      </c>
      <c r="AN2257" t="n">
        <v>444269</v>
      </c>
      <c r="AO2257" t="n">
        <v>425713</v>
      </c>
      <c r="AP2257" t="n">
        <v>428807</v>
      </c>
      <c r="AQ2257" t="n">
        <v>509049</v>
      </c>
      <c r="AR2257" t="n">
        <v>571984</v>
      </c>
      <c r="AS2257" t="n">
        <v>483888</v>
      </c>
      <c r="AT2257" t="n">
        <v>634609</v>
      </c>
      <c r="AU2257" t="n">
        <v>644123</v>
      </c>
      <c r="AV2257" t="n">
        <v>648564</v>
      </c>
      <c r="AW2257" t="n">
        <v>648766</v>
      </c>
      <c r="AX2257" t="n">
        <v>644015</v>
      </c>
      <c r="AY2257" t="n">
        <v>649503</v>
      </c>
      <c r="AZ2257" t="n">
        <v>718532</v>
      </c>
      <c r="BA2257" t="n">
        <v>715985</v>
      </c>
      <c r="BB2257" t="n">
        <v>716070</v>
      </c>
      <c r="BC2257" t="n">
        <v>655122</v>
      </c>
      <c r="BD2257" t="n">
        <v>656707</v>
      </c>
      <c r="BE2257" t="n">
        <v>719345</v>
      </c>
      <c r="BF2257" t="n">
        <v>722087</v>
      </c>
    </row>
    <row r="2258">
      <c r="A2258" t="inlineStr">
        <is>
          <t>Earnings per share as adjusted for special items:</t>
        </is>
      </c>
    </row>
    <row r="2259">
      <c r="A2259" t="inlineStr">
        <is>
          <t>Basic</t>
        </is>
      </c>
      <c r="C2259" t="inlineStr">
        <is>
          <t>Dollar</t>
        </is>
      </c>
      <c r="D2259" t="inlineStr">
        <is>
          <t>QQQQ</t>
        </is>
      </c>
      <c r="K2259" t="n">
        <v>0.5600000000000001</v>
      </c>
      <c r="L2259" t="n">
        <v>2.02</v>
      </c>
      <c r="M2259" t="n">
        <v>1.7</v>
      </c>
      <c r="N2259" t="n">
        <v>1.56</v>
      </c>
      <c r="O2259" t="n">
        <v>5.83</v>
      </c>
      <c r="P2259" t="n">
        <v>1.79</v>
      </c>
      <c r="Q2259" t="n">
        <v>2.69</v>
      </c>
      <c r="R2259" t="n">
        <v>2.85</v>
      </c>
      <c r="S2259" t="n">
        <v>2.05</v>
      </c>
      <c r="T2259" t="n">
        <v>9.380000000000001</v>
      </c>
      <c r="U2259" t="n">
        <v>1.26</v>
      </c>
      <c r="V2259" t="n">
        <v>1.78</v>
      </c>
      <c r="W2259" t="n">
        <v>1.77</v>
      </c>
      <c r="X2259" t="n">
        <v>0.92</v>
      </c>
      <c r="Y2259" t="n">
        <v>5.75</v>
      </c>
      <c r="Z2259" t="n">
        <v>0.61</v>
      </c>
      <c r="AA2259" t="n">
        <v>1.92</v>
      </c>
      <c r="AB2259" t="n">
        <v>1.43</v>
      </c>
      <c r="AC2259" t="n">
        <v>0.95</v>
      </c>
      <c r="AD2259" t="n">
        <v>4.9</v>
      </c>
      <c r="AE2259" t="n">
        <v>0.76</v>
      </c>
      <c r="AF2259" t="n">
        <v>1.63</v>
      </c>
      <c r="AG2259" t="n">
        <v>1.14</v>
      </c>
      <c r="AH2259" t="n">
        <v>1.04</v>
      </c>
      <c r="AI2259" t="n">
        <v>4.56</v>
      </c>
      <c r="AJ2259" t="n">
        <v>0.53</v>
      </c>
      <c r="AK2259" t="n">
        <v>1.82</v>
      </c>
      <c r="AL2259" t="n">
        <v>1.43</v>
      </c>
      <c r="AM2259" t="n">
        <v>1.15</v>
      </c>
      <c r="AN2259" t="n">
        <v>4.91</v>
      </c>
      <c r="AO2259" t="n">
        <v>-2.65</v>
      </c>
      <c r="AP2259" t="n">
        <v>-7.82</v>
      </c>
      <c r="AQ2259" t="n">
        <v>-5.54</v>
      </c>
      <c r="AR2259" t="n">
        <v>-3.86</v>
      </c>
      <c r="AS2259" t="n">
        <v>-19.66</v>
      </c>
      <c r="AZ2259" t="n">
        <v>0.82</v>
      </c>
      <c r="BA2259" t="n">
        <v>0.73</v>
      </c>
      <c r="BB2259" t="n">
        <v>1.27</v>
      </c>
      <c r="BC2259" t="n">
        <v>0.5</v>
      </c>
      <c r="BD2259" t="n">
        <v>0.05</v>
      </c>
      <c r="BE2259" t="n">
        <v>2.1</v>
      </c>
      <c r="BF2259" t="n">
        <v>0.4</v>
      </c>
    </row>
    <row r="2260">
      <c r="A2260" t="inlineStr">
        <is>
          <t>Diluted</t>
        </is>
      </c>
      <c r="C2260" t="inlineStr">
        <is>
          <t>Dollar</t>
        </is>
      </c>
      <c r="D2260" t="inlineStr">
        <is>
          <t>QQQQ</t>
        </is>
      </c>
      <c r="K2260" t="n">
        <v>0.54</v>
      </c>
      <c r="L2260" t="n">
        <v>1.98</v>
      </c>
      <c r="M2260" t="n">
        <v>1.66</v>
      </c>
      <c r="N2260" t="n">
        <v>1.52</v>
      </c>
      <c r="O2260" t="n">
        <v>5.7</v>
      </c>
      <c r="P2260" t="n">
        <v>1.73</v>
      </c>
      <c r="Q2260" t="n">
        <v>2.62</v>
      </c>
      <c r="R2260" t="n">
        <v>2.77</v>
      </c>
      <c r="S2260" t="n">
        <v>2</v>
      </c>
      <c r="T2260" t="n">
        <v>9.119999999999999</v>
      </c>
      <c r="U2260" t="n">
        <v>1.25</v>
      </c>
      <c r="V2260" t="n">
        <v>1.77</v>
      </c>
      <c r="W2260" t="n">
        <v>1.76</v>
      </c>
      <c r="X2260" t="n">
        <v>0.92</v>
      </c>
      <c r="Y2260" t="n">
        <v>5.71</v>
      </c>
      <c r="Z2260" t="n">
        <v>0.61</v>
      </c>
      <c r="AA2260" t="n">
        <v>1.92</v>
      </c>
      <c r="AB2260" t="n">
        <v>1.42</v>
      </c>
      <c r="AC2260" t="n">
        <v>0.95</v>
      </c>
      <c r="AD2260" t="n">
        <v>4.88</v>
      </c>
      <c r="AE2260" t="n">
        <v>0.75</v>
      </c>
      <c r="AF2260" t="n">
        <v>1.63</v>
      </c>
      <c r="AG2260" t="n">
        <v>1.13</v>
      </c>
      <c r="AH2260" t="n">
        <v>1.04</v>
      </c>
      <c r="AI2260" t="n">
        <v>4.55</v>
      </c>
      <c r="AJ2260" t="n">
        <v>0.52</v>
      </c>
      <c r="AK2260" t="n">
        <v>1.82</v>
      </c>
      <c r="AL2260" t="n">
        <v>1.42</v>
      </c>
      <c r="AM2260" t="n">
        <v>1.15</v>
      </c>
      <c r="AN2260" t="n">
        <v>4.9</v>
      </c>
      <c r="AO2260" t="n">
        <v>-2.65</v>
      </c>
      <c r="AP2260" t="n">
        <v>-7.82</v>
      </c>
      <c r="AQ2260" t="n">
        <v>-5.54</v>
      </c>
      <c r="AR2260" t="n">
        <v>-3.86</v>
      </c>
      <c r="AS2260" t="n">
        <v>-19.66</v>
      </c>
      <c r="AT2260" t="n">
        <v>-4.32</v>
      </c>
      <c r="AU2260" t="n">
        <v>-1.69</v>
      </c>
      <c r="AV2260" t="n">
        <v>-0.99</v>
      </c>
      <c r="AW2260" t="n">
        <v>-1.42</v>
      </c>
      <c r="AX2260" t="n">
        <v>-8.380000000000001</v>
      </c>
      <c r="AY2260" t="n">
        <v>-2.32</v>
      </c>
      <c r="AZ2260" t="n">
        <v>0.76</v>
      </c>
      <c r="BA2260" t="n">
        <v>0.6899999999999999</v>
      </c>
      <c r="BB2260" t="n">
        <v>1.17</v>
      </c>
      <c r="BC2260" t="n">
        <v>0.5</v>
      </c>
      <c r="BD2260" t="n">
        <v>0.05</v>
      </c>
      <c r="BE2260" t="n">
        <v>1.92</v>
      </c>
      <c r="BF2260" t="n">
        <v>0.38</v>
      </c>
    </row>
    <row r="2262">
      <c r="A2262" t="inlineStr">
        <is>
          <t>Reconciliation of operating cost per ASM excluding special items, fuel and profit sharing - Mainline only</t>
        </is>
      </c>
    </row>
    <row r="2263">
      <c r="A2263" t="inlineStr">
        <is>
          <t>Total operating expenses as reported</t>
        </is>
      </c>
      <c r="C2263" t="inlineStr">
        <is>
          <t>Million</t>
        </is>
      </c>
      <c r="D2263" t="inlineStr">
        <is>
          <t>QQQQ</t>
        </is>
      </c>
      <c r="F2263" t="n">
        <v>9295</v>
      </c>
      <c r="G2263" t="n">
        <v>9308</v>
      </c>
      <c r="H2263" t="n">
        <v>9540</v>
      </c>
      <c r="I2263" t="n">
        <v>9695</v>
      </c>
      <c r="J2263" t="n">
        <v>37840</v>
      </c>
      <c r="K2263" t="n">
        <v>9265</v>
      </c>
      <c r="L2263" t="n">
        <v>9956</v>
      </c>
      <c r="M2263" t="n">
        <v>9879</v>
      </c>
      <c r="N2263" t="n">
        <v>9300</v>
      </c>
      <c r="O2263" t="n">
        <v>38401</v>
      </c>
      <c r="P2263" t="n">
        <v>8611</v>
      </c>
      <c r="Q2263" t="n">
        <v>8906</v>
      </c>
      <c r="R2263" t="n">
        <v>8707</v>
      </c>
      <c r="S2263" t="n">
        <v>8562</v>
      </c>
      <c r="T2263" t="n">
        <v>34786</v>
      </c>
      <c r="U2263" t="n">
        <v>8100</v>
      </c>
      <c r="V2263" t="n">
        <v>8612</v>
      </c>
      <c r="W2263" t="n">
        <v>9163</v>
      </c>
      <c r="X2263" t="n">
        <v>9022</v>
      </c>
      <c r="Y2263" t="n">
        <v>34896</v>
      </c>
      <c r="Z2263" t="n">
        <v>9023</v>
      </c>
      <c r="AA2263" t="n">
        <v>9570</v>
      </c>
      <c r="AB2263" t="n">
        <v>9646</v>
      </c>
      <c r="AC2263" t="n">
        <v>9910</v>
      </c>
      <c r="AD2263" t="n">
        <v>38149</v>
      </c>
    </row>
    <row r="2264">
      <c r="A2264" t="inlineStr">
        <is>
          <t>Link check</t>
        </is>
      </c>
      <c r="F2264">
        <f>F2263-F2330</f>
        <v/>
      </c>
      <c r="G2264">
        <f>G2263-G2330</f>
        <v/>
      </c>
      <c r="H2264">
        <f>H2263-H2330</f>
        <v/>
      </c>
      <c r="I2264">
        <f>I2263-I2330</f>
        <v/>
      </c>
      <c r="J2264">
        <f>J2263-J2330</f>
        <v/>
      </c>
      <c r="K2264">
        <f>K2263-K2330</f>
        <v/>
      </c>
      <c r="L2264">
        <f>L2263-L2330</f>
        <v/>
      </c>
      <c r="M2264">
        <f>M2263-M2330</f>
        <v/>
      </c>
      <c r="N2264">
        <f>N2263-N2330</f>
        <v/>
      </c>
      <c r="P2264">
        <f>P2263-P2330</f>
        <v/>
      </c>
      <c r="Q2264">
        <f>Q2263-Q2330</f>
        <v/>
      </c>
      <c r="R2264">
        <f>R2263-R2330</f>
        <v/>
      </c>
      <c r="S2264">
        <f>S2263-S2330</f>
        <v/>
      </c>
      <c r="U2264">
        <f>U2263-U2330</f>
        <v/>
      </c>
      <c r="V2264">
        <f>V2263-V2330</f>
        <v/>
      </c>
      <c r="W2264">
        <f>W2263-W2330</f>
        <v/>
      </c>
      <c r="X2264">
        <f>X2263-X2330</f>
        <v/>
      </c>
      <c r="Z2264">
        <f>Z2263-Z2330</f>
        <v/>
      </c>
      <c r="AA2264">
        <f>AA2263-AA2330</f>
        <v/>
      </c>
      <c r="AB2264">
        <f>AB2263-AB2330</f>
        <v/>
      </c>
      <c r="AC2264">
        <f>AC2263-AC2330</f>
        <v/>
      </c>
      <c r="AD2264">
        <f>AD2263-AD2330</f>
        <v/>
      </c>
      <c r="AH2264">
        <f>AH2263-AH2330</f>
        <v/>
      </c>
      <c r="AM2264">
        <f>AM2263-AM2330</f>
        <v/>
      </c>
      <c r="AR2264">
        <f>AR2263-AR2330</f>
        <v/>
      </c>
      <c r="AV2264">
        <f>AV2263-AV2330</f>
        <v/>
      </c>
    </row>
    <row r="2265">
      <c r="A2265" t="inlineStr">
        <is>
          <t>Less: regional expenses:</t>
        </is>
      </c>
    </row>
    <row r="2266">
      <c r="A2266" t="inlineStr">
        <is>
          <t>Fuel</t>
        </is>
      </c>
      <c r="C2266" t="inlineStr">
        <is>
          <t>Million</t>
        </is>
      </c>
      <c r="D2266" t="inlineStr">
        <is>
          <t>QQQQ</t>
        </is>
      </c>
      <c r="F2266" t="n">
        <v>-536</v>
      </c>
      <c r="G2266" t="n">
        <v>-521</v>
      </c>
      <c r="H2266" t="n">
        <v>-535</v>
      </c>
      <c r="I2266" t="n">
        <v>-517</v>
      </c>
      <c r="J2266" t="n">
        <v>-2108</v>
      </c>
      <c r="K2266" t="n">
        <v>-500</v>
      </c>
      <c r="L2266" t="n">
        <v>-535</v>
      </c>
      <c r="M2266" t="n">
        <v>-538</v>
      </c>
      <c r="N2266" t="n">
        <v>-437</v>
      </c>
      <c r="O2266" t="n">
        <v>-2009</v>
      </c>
      <c r="P2266" t="n">
        <v>-311</v>
      </c>
      <c r="Q2266" t="n">
        <v>-349</v>
      </c>
      <c r="R2266" t="n">
        <v>-310</v>
      </c>
      <c r="S2266" t="n">
        <v>-260</v>
      </c>
      <c r="T2266" t="n">
        <v>-1230</v>
      </c>
      <c r="U2266" t="n">
        <v>-219</v>
      </c>
      <c r="V2266" t="n">
        <v>-279</v>
      </c>
      <c r="W2266" t="n">
        <v>-303</v>
      </c>
      <c r="X2266" t="n">
        <v>-308</v>
      </c>
      <c r="Y2266" t="n">
        <v>-1109</v>
      </c>
      <c r="Z2266" t="n">
        <v>-318</v>
      </c>
      <c r="AA2266" t="n">
        <v>-329</v>
      </c>
      <c r="AB2266" t="n">
        <v>-352</v>
      </c>
      <c r="AC2266" t="n">
        <v>-383</v>
      </c>
      <c r="AD2266" t="n">
        <v>-1382</v>
      </c>
    </row>
    <row r="2267">
      <c r="A2267" t="inlineStr">
        <is>
          <t>Other</t>
        </is>
      </c>
      <c r="C2267" t="inlineStr">
        <is>
          <t>Million</t>
        </is>
      </c>
      <c r="D2267" t="inlineStr">
        <is>
          <t>QQQQ</t>
        </is>
      </c>
      <c r="F2267" t="n">
        <v>-1076</v>
      </c>
      <c r="G2267" t="n">
        <v>-1070</v>
      </c>
      <c r="H2267" t="n">
        <v>-1064</v>
      </c>
      <c r="I2267" t="n">
        <v>-1098</v>
      </c>
      <c r="J2267" t="n">
        <v>-4309</v>
      </c>
      <c r="K2267" t="n">
        <v>-1094</v>
      </c>
      <c r="L2267" t="n">
        <v>-1122</v>
      </c>
      <c r="M2267" t="n">
        <v>-1130</v>
      </c>
      <c r="N2267" t="n">
        <v>-1161</v>
      </c>
      <c r="O2267" t="n">
        <v>-4507</v>
      </c>
      <c r="P2267" t="n">
        <v>-1151</v>
      </c>
      <c r="Q2267" t="n">
        <v>-1208</v>
      </c>
      <c r="R2267" t="n">
        <v>-1208</v>
      </c>
      <c r="S2267" t="n">
        <v>-1186</v>
      </c>
      <c r="T2267" t="n">
        <v>-4753</v>
      </c>
      <c r="U2267" t="n">
        <v>-1213</v>
      </c>
      <c r="V2267" t="n">
        <v>-1239</v>
      </c>
      <c r="W2267" t="n">
        <v>-1235</v>
      </c>
      <c r="X2267" t="n">
        <v>-1247</v>
      </c>
      <c r="Y2267" t="n">
        <v>-4935</v>
      </c>
      <c r="Z2267" t="n">
        <v>-1255</v>
      </c>
      <c r="AA2267" t="n">
        <v>-1291</v>
      </c>
      <c r="AB2267" t="n">
        <v>-1302</v>
      </c>
      <c r="AC2267" t="n">
        <v>-1315</v>
      </c>
      <c r="AD2267" t="n">
        <v>-5164</v>
      </c>
    </row>
    <row r="2268">
      <c r="A2268" t="inlineStr">
        <is>
          <t>Total mainline operating expenses</t>
        </is>
      </c>
      <c r="C2268" t="inlineStr">
        <is>
          <t>Million</t>
        </is>
      </c>
      <c r="D2268" t="inlineStr">
        <is>
          <t>QQQQ</t>
        </is>
      </c>
      <c r="F2268" t="n">
        <v>7683</v>
      </c>
      <c r="G2268" t="n">
        <v>7717</v>
      </c>
      <c r="H2268" t="n">
        <v>7941</v>
      </c>
      <c r="I2268" t="n">
        <v>8080</v>
      </c>
      <c r="J2268" t="n">
        <v>31423</v>
      </c>
      <c r="K2268" t="n">
        <v>7671</v>
      </c>
      <c r="L2268" t="n">
        <v>8299</v>
      </c>
      <c r="M2268" t="n">
        <v>8211</v>
      </c>
      <c r="N2268" t="n">
        <v>7702</v>
      </c>
      <c r="O2268" t="n">
        <v>31885</v>
      </c>
      <c r="P2268" t="n">
        <v>7149</v>
      </c>
      <c r="Q2268" t="n">
        <v>7349</v>
      </c>
      <c r="R2268" t="n">
        <v>7189</v>
      </c>
      <c r="S2268" t="n">
        <v>7116</v>
      </c>
      <c r="T2268" t="n">
        <v>28803</v>
      </c>
      <c r="U2268" t="n">
        <v>6668</v>
      </c>
      <c r="V2268" t="n">
        <v>7094</v>
      </c>
      <c r="W2268" t="n">
        <v>7625</v>
      </c>
      <c r="X2268" t="n">
        <v>7467</v>
      </c>
      <c r="Y2268" t="n">
        <v>28852</v>
      </c>
      <c r="Z2268" t="n">
        <v>7450</v>
      </c>
      <c r="AA2268" t="n">
        <v>7950</v>
      </c>
      <c r="AB2268" t="n">
        <v>7992</v>
      </c>
      <c r="AC2268" t="n">
        <v>8212</v>
      </c>
      <c r="AD2268" t="n">
        <v>31603</v>
      </c>
    </row>
    <row r="2269">
      <c r="A2269" t="inlineStr">
        <is>
          <t>Total mainline operating expenses-c</t>
        </is>
      </c>
      <c r="F2269">
        <f>SUM(F2266:F2267)+F2263</f>
        <v/>
      </c>
      <c r="G2269">
        <f>SUM(G2266:G2267)+G2263</f>
        <v/>
      </c>
      <c r="H2269">
        <f>SUM(H2266:H2267)+H2263</f>
        <v/>
      </c>
      <c r="I2269">
        <f>SUM(I2266:I2267)+I2263</f>
        <v/>
      </c>
      <c r="J2269">
        <f>SUM(J2266:J2267)+J2263</f>
        <v/>
      </c>
      <c r="K2269">
        <f>SUM(K2266:K2267)+K2263</f>
        <v/>
      </c>
      <c r="L2269">
        <f>SUM(L2266:L2267)+L2263</f>
        <v/>
      </c>
      <c r="M2269">
        <f>SUM(M2266:M2267)+M2263</f>
        <v/>
      </c>
      <c r="N2269">
        <f>SUM(N2266:N2267)+N2263</f>
        <v/>
      </c>
      <c r="O2269">
        <f>SUM(O2266:O2267)+O2263</f>
        <v/>
      </c>
      <c r="P2269">
        <f>SUM(P2266:P2267)+P2263</f>
        <v/>
      </c>
      <c r="Q2269">
        <f>SUM(Q2266:Q2267)+Q2263</f>
        <v/>
      </c>
      <c r="R2269">
        <f>SUM(R2266:R2267)+R2263</f>
        <v/>
      </c>
      <c r="S2269">
        <f>SUM(S2266:S2267)+S2263</f>
        <v/>
      </c>
      <c r="T2269">
        <f>SUM(T2266:T2267)+T2263</f>
        <v/>
      </c>
      <c r="U2269">
        <f>SUM(U2266:U2267)+U2263</f>
        <v/>
      </c>
      <c r="V2269">
        <f>SUM(V2266:V2267)+V2263</f>
        <v/>
      </c>
      <c r="W2269">
        <f>SUM(W2266:W2267)+W2263</f>
        <v/>
      </c>
      <c r="X2269">
        <f>SUM(X2266:X2267)+X2263</f>
        <v/>
      </c>
      <c r="Y2269">
        <f>SUM(Y2266:Y2267)+Y2263</f>
        <v/>
      </c>
      <c r="Z2269">
        <f>SUM(Z2266:Z2267)+Z2263</f>
        <v/>
      </c>
      <c r="AA2269">
        <f>SUM(AA2266:AA2267)+AA2263</f>
        <v/>
      </c>
      <c r="AB2269">
        <f>SUM(AB2266:AB2267)+AB2263</f>
        <v/>
      </c>
      <c r="AC2269">
        <f>SUM(AC2266:AC2267)+AC2263</f>
        <v/>
      </c>
      <c r="AD2269">
        <f>SUM(AD2266:AD2267)+AD2263</f>
        <v/>
      </c>
      <c r="AH2269">
        <f>SUM(AH2266:AH2267)+AH2263</f>
        <v/>
      </c>
      <c r="AM2269">
        <f>SUM(AM2266:AM2267)+AM2263</f>
        <v/>
      </c>
      <c r="AR2269">
        <f>SUM(AR2266:AR2267)+AR2263</f>
        <v/>
      </c>
      <c r="AV2269">
        <f>SUM(AV2266:AV2267)+AV2263</f>
        <v/>
      </c>
    </row>
    <row r="2270">
      <c r="A2270" t="inlineStr">
        <is>
          <t>Sum check</t>
        </is>
      </c>
      <c r="F2270">
        <f>F2268-F2269</f>
        <v/>
      </c>
      <c r="G2270">
        <f>G2268-G2269</f>
        <v/>
      </c>
      <c r="H2270">
        <f>H2268-H2269</f>
        <v/>
      </c>
      <c r="I2270">
        <f>I2268-I2269</f>
        <v/>
      </c>
      <c r="J2270">
        <f>J2268-J2269</f>
        <v/>
      </c>
      <c r="K2270">
        <f>K2268-K2269</f>
        <v/>
      </c>
      <c r="L2270">
        <f>L2268-L2269</f>
        <v/>
      </c>
      <c r="M2270">
        <f>M2268-M2269</f>
        <v/>
      </c>
      <c r="N2270">
        <f>N2268-N2269</f>
        <v/>
      </c>
      <c r="O2270">
        <f>O2268-O2269</f>
        <v/>
      </c>
      <c r="P2270">
        <f>P2268-P2269</f>
        <v/>
      </c>
      <c r="Q2270">
        <f>Q2268-Q2269</f>
        <v/>
      </c>
      <c r="R2270">
        <f>R2268-R2269</f>
        <v/>
      </c>
      <c r="S2270">
        <f>S2268-S2269</f>
        <v/>
      </c>
      <c r="T2270">
        <f>T2268-T2269</f>
        <v/>
      </c>
      <c r="U2270">
        <f>U2268-U2269</f>
        <v/>
      </c>
      <c r="V2270">
        <f>V2268-V2269</f>
        <v/>
      </c>
      <c r="W2270">
        <f>W2268-W2269</f>
        <v/>
      </c>
      <c r="X2270">
        <f>X2268-X2269</f>
        <v/>
      </c>
      <c r="Y2270">
        <f>Y2268-Y2269</f>
        <v/>
      </c>
      <c r="Z2270">
        <f>Z2268-Z2269</f>
        <v/>
      </c>
      <c r="AA2270">
        <f>AA2268-AA2269</f>
        <v/>
      </c>
      <c r="AB2270">
        <f>AB2268-AB2269</f>
        <v/>
      </c>
      <c r="AC2270">
        <f>AC2268-AC2269</f>
        <v/>
      </c>
      <c r="AD2270">
        <f>AD2268-AD2269</f>
        <v/>
      </c>
      <c r="AH2270">
        <f>AH2268-AH2269</f>
        <v/>
      </c>
      <c r="AM2270">
        <f>AM2268-AM2269</f>
        <v/>
      </c>
      <c r="AR2270">
        <f>AR2268-AR2269</f>
        <v/>
      </c>
      <c r="AV2270">
        <f>AV2268-AV2269</f>
        <v/>
      </c>
    </row>
    <row r="2272">
      <c r="A2272" t="inlineStr">
        <is>
          <t>Special items, net</t>
        </is>
      </c>
      <c r="C2272" t="inlineStr">
        <is>
          <t>Million</t>
        </is>
      </c>
      <c r="D2272" t="inlineStr">
        <is>
          <t>QQQQ</t>
        </is>
      </c>
      <c r="F2272" t="n">
        <v>-110</v>
      </c>
      <c r="G2272" t="n">
        <v>-36</v>
      </c>
      <c r="H2272" t="n">
        <v>-55</v>
      </c>
      <c r="I2272" t="n">
        <v>-497</v>
      </c>
      <c r="J2272" t="n">
        <v>-697</v>
      </c>
      <c r="K2272" t="n">
        <v>137</v>
      </c>
      <c r="L2272" t="n">
        <v>-251</v>
      </c>
      <c r="M2272" t="n">
        <v>-221</v>
      </c>
      <c r="N2272" t="n">
        <v>-466</v>
      </c>
      <c r="O2272" t="n">
        <v>-800</v>
      </c>
      <c r="P2272" t="n">
        <v>-303</v>
      </c>
      <c r="Q2272" t="n">
        <v>-144</v>
      </c>
      <c r="R2272" t="n">
        <v>-163</v>
      </c>
      <c r="S2272" t="n">
        <v>-441</v>
      </c>
      <c r="T2272" t="n">
        <v>-1051</v>
      </c>
      <c r="U2272" t="n">
        <v>-99</v>
      </c>
      <c r="V2272" t="n">
        <v>-62</v>
      </c>
      <c r="W2272" t="n">
        <v>-289</v>
      </c>
      <c r="X2272" t="n">
        <v>-259</v>
      </c>
      <c r="Y2272" t="n">
        <v>-709</v>
      </c>
      <c r="Z2272" t="n">
        <v>-119</v>
      </c>
      <c r="AA2272" t="n">
        <v>-202</v>
      </c>
      <c r="AB2272" t="n">
        <v>-112</v>
      </c>
      <c r="AC2272" t="n">
        <v>-280</v>
      </c>
      <c r="AD2272" t="n">
        <v>-712</v>
      </c>
    </row>
    <row r="2273">
      <c r="A2273" t="inlineStr">
        <is>
          <t>Mainline operating expenses excluding special items</t>
        </is>
      </c>
      <c r="C2273" t="inlineStr">
        <is>
          <t>Million</t>
        </is>
      </c>
      <c r="D2273" t="inlineStr">
        <is>
          <t>QQQQ</t>
        </is>
      </c>
      <c r="F2273" t="n">
        <v>7573</v>
      </c>
      <c r="G2273" t="n">
        <v>7681</v>
      </c>
      <c r="H2273" t="n">
        <v>7886</v>
      </c>
      <c r="I2273" t="n">
        <v>7583</v>
      </c>
      <c r="J2273" t="n">
        <v>30726</v>
      </c>
      <c r="K2273" t="n">
        <v>7808</v>
      </c>
      <c r="L2273" t="n">
        <v>8048</v>
      </c>
      <c r="M2273" t="n">
        <v>7990</v>
      </c>
      <c r="N2273" t="n">
        <v>7236</v>
      </c>
      <c r="O2273" t="n">
        <v>31085</v>
      </c>
      <c r="P2273" t="n">
        <v>6846</v>
      </c>
      <c r="Q2273" t="n">
        <v>7205</v>
      </c>
      <c r="R2273" t="n">
        <v>7026</v>
      </c>
      <c r="S2273" t="n">
        <v>6675</v>
      </c>
      <c r="T2273" t="n">
        <v>27752</v>
      </c>
      <c r="U2273" t="n">
        <v>6569</v>
      </c>
      <c r="V2273" t="n">
        <v>7032</v>
      </c>
      <c r="W2273" t="n">
        <v>7336</v>
      </c>
      <c r="X2273" t="n">
        <v>7208</v>
      </c>
      <c r="Y2273" t="n">
        <v>28143</v>
      </c>
      <c r="Z2273" t="n">
        <v>7331</v>
      </c>
      <c r="AA2273" t="n">
        <v>7748</v>
      </c>
      <c r="AB2273" t="n">
        <v>7880</v>
      </c>
      <c r="AC2273" t="n">
        <v>7932</v>
      </c>
      <c r="AD2273" t="n">
        <v>30891</v>
      </c>
    </row>
    <row r="2274">
      <c r="A2274" t="inlineStr">
        <is>
          <t>Mainline operating expenses excluding special items-c</t>
        </is>
      </c>
      <c r="F2274">
        <f>F2268+F2272</f>
        <v/>
      </c>
      <c r="G2274">
        <f>G2268+G2272</f>
        <v/>
      </c>
      <c r="H2274">
        <f>H2268+H2272</f>
        <v/>
      </c>
      <c r="I2274">
        <f>I2268+I2272</f>
        <v/>
      </c>
      <c r="J2274">
        <f>J2268+J2272</f>
        <v/>
      </c>
      <c r="K2274">
        <f>K2268+K2272</f>
        <v/>
      </c>
      <c r="L2274">
        <f>L2268+L2272</f>
        <v/>
      </c>
      <c r="M2274">
        <f>M2268+M2272</f>
        <v/>
      </c>
      <c r="N2274">
        <f>N2268+N2272</f>
        <v/>
      </c>
      <c r="O2274">
        <f>O2268+O2272</f>
        <v/>
      </c>
      <c r="P2274">
        <f>P2268+P2272</f>
        <v/>
      </c>
      <c r="Q2274">
        <f>Q2268+Q2272</f>
        <v/>
      </c>
      <c r="R2274">
        <f>R2268+R2272</f>
        <v/>
      </c>
      <c r="S2274">
        <f>S2268+S2272</f>
        <v/>
      </c>
      <c r="T2274">
        <f>T2268+T2272</f>
        <v/>
      </c>
      <c r="U2274">
        <f>U2268+U2272</f>
        <v/>
      </c>
      <c r="V2274">
        <f>V2268+V2272</f>
        <v/>
      </c>
      <c r="W2274">
        <f>W2268+W2272</f>
        <v/>
      </c>
      <c r="X2274">
        <f>X2268+X2272</f>
        <v/>
      </c>
      <c r="Y2274">
        <f>Y2268+Y2272</f>
        <v/>
      </c>
      <c r="Z2274">
        <f>Z2268+Z2272</f>
        <v/>
      </c>
      <c r="AA2274">
        <f>AA2268+AA2272</f>
        <v/>
      </c>
      <c r="AB2274">
        <f>AB2268+AB2272</f>
        <v/>
      </c>
      <c r="AC2274">
        <f>AC2268+AC2272</f>
        <v/>
      </c>
      <c r="AD2274">
        <f>AD2268+AD2272</f>
        <v/>
      </c>
      <c r="AH2274">
        <f>AH2268+AH2272</f>
        <v/>
      </c>
      <c r="AM2274">
        <f>AM2268+AM2272</f>
        <v/>
      </c>
      <c r="AR2274">
        <f>AR2268+AR2272</f>
        <v/>
      </c>
      <c r="AV2274">
        <f>AV2268+AV2272</f>
        <v/>
      </c>
    </row>
    <row r="2275">
      <c r="A2275" t="inlineStr">
        <is>
          <t>Sum check</t>
        </is>
      </c>
      <c r="F2275">
        <f>F2273-F2274</f>
        <v/>
      </c>
      <c r="G2275">
        <f>G2273-G2274</f>
        <v/>
      </c>
      <c r="H2275">
        <f>H2273-H2274</f>
        <v/>
      </c>
      <c r="I2275">
        <f>I2273-I2274</f>
        <v/>
      </c>
      <c r="J2275">
        <f>J2273-J2274</f>
        <v/>
      </c>
      <c r="K2275">
        <f>K2273-K2274</f>
        <v/>
      </c>
      <c r="L2275">
        <f>L2273-L2274</f>
        <v/>
      </c>
      <c r="M2275">
        <f>M2273-M2274</f>
        <v/>
      </c>
      <c r="N2275">
        <f>N2273-N2274</f>
        <v/>
      </c>
      <c r="O2275">
        <f>O2273-O2274</f>
        <v/>
      </c>
      <c r="P2275">
        <f>P2273-P2274</f>
        <v/>
      </c>
      <c r="Q2275">
        <f>Q2273-Q2274</f>
        <v/>
      </c>
      <c r="R2275">
        <f>R2273-R2274</f>
        <v/>
      </c>
      <c r="S2275">
        <f>S2273-S2274</f>
        <v/>
      </c>
      <c r="T2275">
        <f>T2273-T2274</f>
        <v/>
      </c>
      <c r="U2275">
        <f>U2273-U2274</f>
        <v/>
      </c>
      <c r="V2275">
        <f>V2273-V2274</f>
        <v/>
      </c>
      <c r="W2275">
        <f>W2273-W2274</f>
        <v/>
      </c>
      <c r="X2275">
        <f>X2273-X2274</f>
        <v/>
      </c>
      <c r="Y2275">
        <f>Y2273-Y2274</f>
        <v/>
      </c>
      <c r="Z2275">
        <f>Z2273-Z2274</f>
        <v/>
      </c>
      <c r="AA2275">
        <f>AA2273-AA2274</f>
        <v/>
      </c>
      <c r="AB2275">
        <f>AB2273-AB2274</f>
        <v/>
      </c>
      <c r="AC2275">
        <f>AC2273-AC2274</f>
        <v/>
      </c>
      <c r="AD2275">
        <f>AD2273-AD2274</f>
        <v/>
      </c>
      <c r="AH2275">
        <f>AH2273-AH2274</f>
        <v/>
      </c>
      <c r="AM2275">
        <f>AM2273-AM2274</f>
        <v/>
      </c>
      <c r="AR2275">
        <f>AR2273-AR2274</f>
        <v/>
      </c>
      <c r="AV2275">
        <f>AV2273-AV2274</f>
        <v/>
      </c>
    </row>
    <row r="2277">
      <c r="A2277" t="inlineStr">
        <is>
          <t>Aircraft fuel and related taxes</t>
        </is>
      </c>
      <c r="C2277" t="inlineStr">
        <is>
          <t>Million</t>
        </is>
      </c>
      <c r="D2277" t="inlineStr">
        <is>
          <t>QQQQ</t>
        </is>
      </c>
      <c r="F2277" t="n">
        <v>-2795</v>
      </c>
      <c r="G2277" t="n">
        <v>-2752</v>
      </c>
      <c r="H2277" t="n">
        <v>-2865</v>
      </c>
      <c r="I2277" t="n">
        <v>-2697</v>
      </c>
      <c r="J2277" t="n">
        <v>-11109</v>
      </c>
      <c r="K2277" t="n">
        <v>-2711</v>
      </c>
      <c r="L2277" t="n">
        <v>-2830</v>
      </c>
      <c r="M2277" t="n">
        <v>-2829</v>
      </c>
      <c r="N2277" t="n">
        <v>-2222</v>
      </c>
      <c r="O2277" t="n">
        <v>-10592</v>
      </c>
      <c r="P2277" t="n">
        <v>-1544</v>
      </c>
      <c r="Q2277" t="n">
        <v>-1774</v>
      </c>
      <c r="R2277" t="n">
        <v>-1593</v>
      </c>
      <c r="S2277" t="n">
        <v>-1314</v>
      </c>
      <c r="T2277" t="n">
        <v>-6226</v>
      </c>
      <c r="U2277" t="n">
        <v>-1029</v>
      </c>
      <c r="V2277" t="n">
        <v>-1314</v>
      </c>
      <c r="W2277" t="n">
        <v>-1393</v>
      </c>
      <c r="X2277" t="n">
        <v>-1335</v>
      </c>
      <c r="Y2277" t="n">
        <v>-5071</v>
      </c>
      <c r="Z2277" t="n">
        <v>-1402</v>
      </c>
      <c r="AA2277" t="n">
        <v>-1510</v>
      </c>
      <c r="AB2277" t="n">
        <v>-1570</v>
      </c>
      <c r="AC2277" t="n">
        <v>-1646</v>
      </c>
      <c r="AD2277" t="n">
        <v>-6128</v>
      </c>
    </row>
    <row r="2278">
      <c r="A2278" t="inlineStr">
        <is>
          <t>Mainline operating expenses excluding special items and fuel</t>
        </is>
      </c>
      <c r="C2278" t="inlineStr">
        <is>
          <t>Million</t>
        </is>
      </c>
      <c r="D2278" t="inlineStr">
        <is>
          <t>QQQQ</t>
        </is>
      </c>
      <c r="F2278" t="n">
        <v>4778</v>
      </c>
      <c r="G2278" t="n">
        <v>4929</v>
      </c>
      <c r="H2278" t="n">
        <v>5021</v>
      </c>
      <c r="I2278" t="n">
        <v>4886</v>
      </c>
      <c r="J2278" t="n">
        <v>19617</v>
      </c>
      <c r="K2278" t="n">
        <v>5097</v>
      </c>
      <c r="L2278" t="n">
        <v>5218</v>
      </c>
      <c r="M2278" t="n">
        <v>5161</v>
      </c>
      <c r="N2278" t="n">
        <v>5014</v>
      </c>
      <c r="O2278" t="n">
        <v>20493</v>
      </c>
      <c r="P2278" t="n">
        <v>5302</v>
      </c>
      <c r="Q2278" t="n">
        <v>5431</v>
      </c>
      <c r="R2278" t="n">
        <v>5433</v>
      </c>
      <c r="S2278" t="n">
        <v>5361</v>
      </c>
      <c r="T2278" t="n">
        <v>21526</v>
      </c>
      <c r="U2278" t="n">
        <v>5540</v>
      </c>
      <c r="V2278" t="n">
        <v>5718</v>
      </c>
      <c r="W2278" t="n">
        <v>5943</v>
      </c>
      <c r="X2278" t="n">
        <v>5873</v>
      </c>
      <c r="Y2278" t="n">
        <v>23072</v>
      </c>
      <c r="Z2278" t="n">
        <v>5929</v>
      </c>
      <c r="AA2278" t="n">
        <v>6238</v>
      </c>
      <c r="AB2278" t="n">
        <v>6310</v>
      </c>
      <c r="AC2278" t="n">
        <v>6286</v>
      </c>
      <c r="AD2278" t="n">
        <v>24763</v>
      </c>
    </row>
    <row r="2279">
      <c r="A2279" t="inlineStr">
        <is>
          <t>Mainline operating expenses excluding special items and fuel-c</t>
        </is>
      </c>
      <c r="F2279">
        <f>F2273+F2277</f>
        <v/>
      </c>
      <c r="G2279">
        <f>G2273+G2277</f>
        <v/>
      </c>
      <c r="H2279">
        <f>H2273+H2277</f>
        <v/>
      </c>
      <c r="I2279">
        <f>I2273+I2277</f>
        <v/>
      </c>
      <c r="J2279">
        <f>J2273+J2277</f>
        <v/>
      </c>
      <c r="K2279">
        <f>K2273+K2277</f>
        <v/>
      </c>
      <c r="L2279">
        <f>L2273+L2277</f>
        <v/>
      </c>
      <c r="M2279">
        <f>M2273+M2277</f>
        <v/>
      </c>
      <c r="N2279">
        <f>N2273+N2277</f>
        <v/>
      </c>
      <c r="O2279">
        <f>O2273+O2277</f>
        <v/>
      </c>
      <c r="P2279">
        <f>P2273+P2277</f>
        <v/>
      </c>
      <c r="Q2279">
        <f>Q2273+Q2277</f>
        <v/>
      </c>
      <c r="R2279">
        <f>R2273+R2277</f>
        <v/>
      </c>
      <c r="S2279">
        <f>S2273+S2277</f>
        <v/>
      </c>
      <c r="T2279">
        <f>T2273+T2277</f>
        <v/>
      </c>
      <c r="U2279">
        <f>U2273+U2277</f>
        <v/>
      </c>
      <c r="V2279">
        <f>V2273+V2277</f>
        <v/>
      </c>
      <c r="W2279">
        <f>W2273+W2277</f>
        <v/>
      </c>
      <c r="X2279">
        <f>X2273+X2277</f>
        <v/>
      </c>
      <c r="Y2279">
        <f>Y2273+Y2277</f>
        <v/>
      </c>
      <c r="Z2279">
        <f>Z2273+Z2277</f>
        <v/>
      </c>
      <c r="AA2279">
        <f>AA2273+AA2277</f>
        <v/>
      </c>
      <c r="AB2279">
        <f>AB2273+AB2277</f>
        <v/>
      </c>
      <c r="AC2279">
        <f>AC2273+AC2277</f>
        <v/>
      </c>
      <c r="AD2279">
        <f>AD2273+AD2277</f>
        <v/>
      </c>
      <c r="AH2279">
        <f>AH2273+AH2277</f>
        <v/>
      </c>
      <c r="AM2279">
        <f>AM2273+AM2277</f>
        <v/>
      </c>
      <c r="AR2279">
        <f>AR2273+AR2277</f>
        <v/>
      </c>
      <c r="AV2279">
        <f>AV2273+AV2277</f>
        <v/>
      </c>
    </row>
    <row r="2280">
      <c r="A2280" t="inlineStr">
        <is>
          <t>Sum check</t>
        </is>
      </c>
      <c r="F2280">
        <f>F2278-F2279</f>
        <v/>
      </c>
      <c r="G2280">
        <f>G2278-G2279</f>
        <v/>
      </c>
      <c r="H2280">
        <f>H2278-H2279</f>
        <v/>
      </c>
      <c r="I2280">
        <f>I2278-I2279</f>
        <v/>
      </c>
      <c r="J2280">
        <f>J2278-J2279</f>
        <v/>
      </c>
      <c r="K2280">
        <f>K2278-K2279</f>
        <v/>
      </c>
      <c r="L2280">
        <f>L2278-L2279</f>
        <v/>
      </c>
      <c r="M2280">
        <f>M2278-M2279</f>
        <v/>
      </c>
      <c r="N2280">
        <f>N2278-N2279</f>
        <v/>
      </c>
      <c r="O2280">
        <f>O2278-O2279</f>
        <v/>
      </c>
      <c r="P2280">
        <f>P2278-P2279</f>
        <v/>
      </c>
      <c r="Q2280">
        <f>Q2278-Q2279</f>
        <v/>
      </c>
      <c r="R2280">
        <f>R2278-R2279</f>
        <v/>
      </c>
      <c r="S2280">
        <f>S2278-S2279</f>
        <v/>
      </c>
      <c r="T2280">
        <f>T2278-T2279</f>
        <v/>
      </c>
      <c r="U2280">
        <f>U2278-U2279</f>
        <v/>
      </c>
      <c r="V2280">
        <f>V2278-V2279</f>
        <v/>
      </c>
      <c r="W2280">
        <f>W2278-W2279</f>
        <v/>
      </c>
      <c r="X2280">
        <f>X2278-X2279</f>
        <v/>
      </c>
      <c r="Y2280">
        <f>Y2278-Y2279</f>
        <v/>
      </c>
      <c r="Z2280">
        <f>Z2278-Z2279</f>
        <v/>
      </c>
      <c r="AA2280">
        <f>AA2278-AA2279</f>
        <v/>
      </c>
      <c r="AB2280">
        <f>AB2278-AB2279</f>
        <v/>
      </c>
      <c r="AC2280">
        <f>AC2278-AC2279</f>
        <v/>
      </c>
      <c r="AD2280">
        <f>AD2278-AD2279</f>
        <v/>
      </c>
      <c r="AH2280">
        <f>AH2278-AH2279</f>
        <v/>
      </c>
      <c r="AM2280">
        <f>AM2278-AM2279</f>
        <v/>
      </c>
      <c r="AR2280">
        <f>AR2278-AR2279</f>
        <v/>
      </c>
      <c r="AV2280">
        <f>AV2278-AV2279</f>
        <v/>
      </c>
    </row>
    <row r="2282">
      <c r="A2282" t="inlineStr">
        <is>
          <t>Profit sharing</t>
        </is>
      </c>
      <c r="C2282" t="inlineStr">
        <is>
          <t>Million</t>
        </is>
      </c>
      <c r="D2282" t="inlineStr">
        <is>
          <t>QQQQ</t>
        </is>
      </c>
      <c r="F2282" t="n">
        <v>-6</v>
      </c>
      <c r="I2282" t="n">
        <v>-49</v>
      </c>
      <c r="K2282" t="n">
        <v>-5</v>
      </c>
    </row>
    <row r="2283">
      <c r="A2283" t="inlineStr">
        <is>
          <t>Mainline operating expenses excluding special items fuel and profit sharing</t>
        </is>
      </c>
      <c r="C2283" t="inlineStr">
        <is>
          <t>Million</t>
        </is>
      </c>
      <c r="D2283" t="inlineStr">
        <is>
          <t>QQQQ</t>
        </is>
      </c>
      <c r="F2283" t="n">
        <v>4772</v>
      </c>
      <c r="I2283" t="n">
        <v>4837</v>
      </c>
      <c r="K2283" t="n">
        <v>5092</v>
      </c>
    </row>
    <row r="2284">
      <c r="A2284" t="inlineStr">
        <is>
          <t>Mainline operating expenses excluding special items fuel and profit sharing-c</t>
        </is>
      </c>
      <c r="F2284">
        <f>F2278+F2282</f>
        <v/>
      </c>
      <c r="I2284">
        <f>I2278+I2282</f>
        <v/>
      </c>
      <c r="K2284">
        <f>K2278+K2282</f>
        <v/>
      </c>
      <c r="N2284">
        <f>N2278+N2282</f>
        <v/>
      </c>
      <c r="S2284">
        <f>S2278+S2282</f>
        <v/>
      </c>
      <c r="X2284">
        <f>X2278+X2282</f>
        <v/>
      </c>
      <c r="AC2284">
        <f>AC2278+AC2282</f>
        <v/>
      </c>
      <c r="AH2284">
        <f>AH2278+AH2282</f>
        <v/>
      </c>
      <c r="AM2284">
        <f>AM2278+AM2282</f>
        <v/>
      </c>
      <c r="AR2284">
        <f>AR2278+AR2282</f>
        <v/>
      </c>
      <c r="AV2284">
        <f>AV2278+AV2282</f>
        <v/>
      </c>
    </row>
    <row r="2285">
      <c r="A2285" t="inlineStr">
        <is>
          <t>Sum check</t>
        </is>
      </c>
      <c r="F2285">
        <f>F2283-F2284</f>
        <v/>
      </c>
      <c r="I2285">
        <f>I2283-I2284</f>
        <v/>
      </c>
      <c r="K2285">
        <f>K2283-K2284</f>
        <v/>
      </c>
      <c r="N2285">
        <f>N2283-N2284</f>
        <v/>
      </c>
      <c r="S2285">
        <f>S2283-S2284</f>
        <v/>
      </c>
      <c r="X2285">
        <f>X2283-X2284</f>
        <v/>
      </c>
      <c r="AC2285">
        <f>AC2283-AC2284</f>
        <v/>
      </c>
      <c r="AH2285">
        <f>AH2283-AH2284</f>
        <v/>
      </c>
      <c r="AM2285">
        <f>AM2283-AM2284</f>
        <v/>
      </c>
      <c r="AR2285">
        <f>AR2283-AR2284</f>
        <v/>
      </c>
      <c r="AV2285">
        <f>AV2283-AV2284</f>
        <v/>
      </c>
    </row>
    <row r="2287">
      <c r="A2287" t="inlineStr">
        <is>
          <t>(in cents)</t>
        </is>
      </c>
    </row>
    <row r="2288">
      <c r="A2288" t="inlineStr">
        <is>
          <t>Mainline operating expenses per ASM</t>
        </is>
      </c>
      <c r="C2288" t="inlineStr">
        <is>
          <t>Actual</t>
        </is>
      </c>
      <c r="D2288" t="inlineStr">
        <is>
          <t>QQQQ</t>
        </is>
      </c>
      <c r="F2288" t="n">
        <v>13.88</v>
      </c>
      <c r="G2288" t="n">
        <v>13.1</v>
      </c>
      <c r="H2288" t="n">
        <v>13.11</v>
      </c>
      <c r="I2288" t="n">
        <v>14.17</v>
      </c>
      <c r="J2288" t="n">
        <v>13.55</v>
      </c>
      <c r="K2288" t="n">
        <v>13.5</v>
      </c>
      <c r="L2288" t="n">
        <v>13.61</v>
      </c>
      <c r="M2288" t="n">
        <v>13.28</v>
      </c>
      <c r="N2288" t="n">
        <v>13.32</v>
      </c>
      <c r="O2288" t="n">
        <v>13.42</v>
      </c>
      <c r="P2288" t="n">
        <v>12.8</v>
      </c>
      <c r="Q2288" t="n">
        <v>11.87</v>
      </c>
      <c r="R2288" t="n">
        <v>11.33</v>
      </c>
      <c r="S2288" t="n">
        <v>12.24</v>
      </c>
      <c r="T2288" t="n">
        <v>12.03</v>
      </c>
      <c r="U2288" t="n">
        <v>11.58</v>
      </c>
      <c r="V2288" t="n">
        <v>11.32</v>
      </c>
      <c r="W2288" t="n">
        <v>11.96</v>
      </c>
      <c r="X2288" t="n">
        <v>12.93</v>
      </c>
      <c r="Y2288" t="n">
        <v>11.94</v>
      </c>
      <c r="Z2288" t="n">
        <v>13.17</v>
      </c>
      <c r="AA2288" t="n">
        <v>12.51</v>
      </c>
      <c r="AB2288" t="n">
        <v>12.37</v>
      </c>
      <c r="AC2288" t="n">
        <v>13.89</v>
      </c>
      <c r="AD2288" t="n">
        <v>12.96</v>
      </c>
    </row>
    <row r="2289">
      <c r="A2289" t="inlineStr">
        <is>
          <t>Special items ,net per ASM</t>
        </is>
      </c>
      <c r="C2289" t="inlineStr">
        <is>
          <t>Actual</t>
        </is>
      </c>
      <c r="D2289" t="inlineStr">
        <is>
          <t>QQQQ</t>
        </is>
      </c>
      <c r="F2289" t="n">
        <v>-0.2</v>
      </c>
      <c r="G2289" t="n">
        <v>-0.06</v>
      </c>
      <c r="H2289" t="n">
        <v>-0.09</v>
      </c>
      <c r="I2289" t="n">
        <v>-0.87</v>
      </c>
      <c r="J2289" t="n">
        <v>-0.3</v>
      </c>
      <c r="K2289" t="n">
        <v>0.24</v>
      </c>
      <c r="L2289" t="n">
        <v>-0.41</v>
      </c>
      <c r="M2289" t="n">
        <v>-0.36</v>
      </c>
      <c r="N2289" t="n">
        <v>-0.8100000000000001</v>
      </c>
      <c r="O2289" t="n">
        <v>-0.34</v>
      </c>
      <c r="P2289" t="n">
        <v>-0.54</v>
      </c>
      <c r="Q2289" t="n">
        <v>-0.23</v>
      </c>
      <c r="R2289" t="n">
        <v>-0.26</v>
      </c>
      <c r="S2289" t="n">
        <v>-0.76</v>
      </c>
      <c r="T2289" t="n">
        <v>-0.44</v>
      </c>
      <c r="U2289" t="n">
        <v>-0.17</v>
      </c>
      <c r="V2289" t="n">
        <v>-0.1</v>
      </c>
      <c r="W2289" t="n">
        <v>-0.45</v>
      </c>
      <c r="X2289" t="n">
        <v>-0.45</v>
      </c>
      <c r="Y2289" t="n">
        <v>-0.29</v>
      </c>
      <c r="Z2289" t="n">
        <v>-0.21</v>
      </c>
      <c r="AA2289" t="n">
        <v>-0.32</v>
      </c>
      <c r="AB2289" t="n">
        <v>-0.17</v>
      </c>
      <c r="AC2289" t="n">
        <v>-0.47</v>
      </c>
      <c r="AD2289" t="n">
        <v>-0.29</v>
      </c>
    </row>
    <row r="2290">
      <c r="A2290" t="inlineStr">
        <is>
          <t>Mainline operating expenses per ASM excluding special items</t>
        </is>
      </c>
      <c r="C2290" t="inlineStr">
        <is>
          <t>Actual</t>
        </is>
      </c>
      <c r="D2290" t="inlineStr">
        <is>
          <t>QQQQ</t>
        </is>
      </c>
      <c r="F2290" t="n">
        <v>13.68</v>
      </c>
      <c r="G2290" t="n">
        <v>13.04</v>
      </c>
      <c r="H2290" t="n">
        <v>13.02</v>
      </c>
      <c r="I2290" t="n">
        <v>13.3</v>
      </c>
      <c r="J2290" t="n">
        <v>13.25</v>
      </c>
      <c r="K2290" t="n">
        <v>13.74</v>
      </c>
      <c r="L2290" t="n">
        <v>13.19</v>
      </c>
      <c r="M2290" t="n">
        <v>12.92</v>
      </c>
      <c r="N2290" t="n">
        <v>12.51</v>
      </c>
      <c r="O2290" t="n">
        <v>13.09</v>
      </c>
      <c r="P2290" t="n">
        <v>12.26</v>
      </c>
      <c r="Q2290" t="n">
        <v>11.64</v>
      </c>
      <c r="R2290" t="n">
        <v>11.07</v>
      </c>
      <c r="S2290" t="n">
        <v>11.48</v>
      </c>
      <c r="T2290" t="n">
        <v>11.59</v>
      </c>
      <c r="U2290" t="n">
        <v>11.41</v>
      </c>
      <c r="V2290" t="n">
        <v>11.22</v>
      </c>
      <c r="W2290" t="n">
        <v>11.51</v>
      </c>
      <c r="X2290" t="n">
        <v>12.48</v>
      </c>
      <c r="Y2290" t="n">
        <v>11.64</v>
      </c>
      <c r="Z2290" t="n">
        <v>12.96</v>
      </c>
      <c r="AA2290" t="n">
        <v>12.2</v>
      </c>
      <c r="AB2290" t="n">
        <v>12.2</v>
      </c>
      <c r="AC2290" t="n">
        <v>13.41</v>
      </c>
      <c r="AD2290" t="n">
        <v>12.67</v>
      </c>
    </row>
    <row r="2291">
      <c r="A2291" t="inlineStr">
        <is>
          <t>Mainline operating expenses per ASM excluding special items-c</t>
        </is>
      </c>
      <c r="F2291">
        <f>F2288+F2289</f>
        <v/>
      </c>
      <c r="G2291">
        <f>G2288+G2289</f>
        <v/>
      </c>
      <c r="H2291">
        <f>H2288+H2289</f>
        <v/>
      </c>
      <c r="I2291">
        <f>I2288+I2289</f>
        <v/>
      </c>
      <c r="J2291">
        <f>J2288+J2289</f>
        <v/>
      </c>
      <c r="K2291">
        <f>K2288+K2289</f>
        <v/>
      </c>
      <c r="L2291">
        <f>L2288+L2289</f>
        <v/>
      </c>
      <c r="M2291">
        <f>M2288+M2289</f>
        <v/>
      </c>
      <c r="N2291">
        <f>N2288+N2289</f>
        <v/>
      </c>
      <c r="O2291">
        <f>O2288+O2289</f>
        <v/>
      </c>
      <c r="P2291">
        <f>P2288+P2289</f>
        <v/>
      </c>
      <c r="Q2291">
        <f>Q2288+Q2289</f>
        <v/>
      </c>
      <c r="R2291">
        <f>R2288+R2289</f>
        <v/>
      </c>
      <c r="S2291">
        <f>S2288+S2289</f>
        <v/>
      </c>
      <c r="T2291">
        <f>T2288+T2289</f>
        <v/>
      </c>
      <c r="U2291">
        <f>U2288+U2289</f>
        <v/>
      </c>
      <c r="V2291">
        <f>V2288+V2289</f>
        <v/>
      </c>
      <c r="W2291">
        <f>W2288+W2289</f>
        <v/>
      </c>
      <c r="X2291">
        <f>X2288+X2289</f>
        <v/>
      </c>
      <c r="Y2291">
        <f>Y2288+Y2289</f>
        <v/>
      </c>
      <c r="Z2291">
        <f>Z2288+Z2289</f>
        <v/>
      </c>
      <c r="AA2291">
        <f>AA2288+AA2289</f>
        <v/>
      </c>
      <c r="AB2291">
        <f>AB2288+AB2289</f>
        <v/>
      </c>
      <c r="AC2291">
        <f>AC2288+AC2289</f>
        <v/>
      </c>
      <c r="AD2291">
        <f>AD2288+AD2289</f>
        <v/>
      </c>
      <c r="AH2291">
        <f>AH2288+AH2289</f>
        <v/>
      </c>
      <c r="AM2291">
        <f>AM2288+AM2289</f>
        <v/>
      </c>
      <c r="AR2291">
        <f>AR2288+AR2289</f>
        <v/>
      </c>
      <c r="AV2291">
        <f>AV2288+AV2289</f>
        <v/>
      </c>
    </row>
    <row r="2292">
      <c r="A2292" t="inlineStr">
        <is>
          <t>Sum check</t>
        </is>
      </c>
      <c r="F2292">
        <f>F2290-F2291</f>
        <v/>
      </c>
      <c r="G2292">
        <f>G2290-G2291</f>
        <v/>
      </c>
      <c r="H2292">
        <f>H2290-H2291</f>
        <v/>
      </c>
      <c r="I2292">
        <f>I2290-I2291</f>
        <v/>
      </c>
      <c r="J2292">
        <f>J2290-J2291</f>
        <v/>
      </c>
      <c r="K2292">
        <f>K2290-K2291</f>
        <v/>
      </c>
      <c r="L2292">
        <f>L2290-L2291</f>
        <v/>
      </c>
      <c r="M2292">
        <f>M2290-M2291</f>
        <v/>
      </c>
      <c r="N2292">
        <f>N2290-N2291</f>
        <v/>
      </c>
      <c r="O2292">
        <f>O2290-O2291</f>
        <v/>
      </c>
      <c r="P2292">
        <f>P2290-P2291</f>
        <v/>
      </c>
      <c r="Q2292">
        <f>Q2290-Q2291</f>
        <v/>
      </c>
      <c r="R2292">
        <f>R2290-R2291</f>
        <v/>
      </c>
      <c r="S2292">
        <f>S2290-S2291</f>
        <v/>
      </c>
      <c r="T2292">
        <f>T2290-T2291</f>
        <v/>
      </c>
      <c r="U2292">
        <f>U2290-U2291</f>
        <v/>
      </c>
      <c r="V2292">
        <f>V2290-V2291</f>
        <v/>
      </c>
      <c r="W2292">
        <f>W2290-W2291</f>
        <v/>
      </c>
      <c r="X2292">
        <f>X2290-X2291</f>
        <v/>
      </c>
      <c r="Y2292">
        <f>Y2290-Y2291</f>
        <v/>
      </c>
      <c r="Z2292">
        <f>Z2290-Z2291</f>
        <v/>
      </c>
      <c r="AA2292">
        <f>AA2290-AA2291</f>
        <v/>
      </c>
      <c r="AB2292">
        <f>AB2290-AB2291</f>
        <v/>
      </c>
      <c r="AC2292">
        <f>AC2290-AC2291</f>
        <v/>
      </c>
      <c r="AD2292">
        <f>AD2290-AD2291</f>
        <v/>
      </c>
      <c r="AH2292">
        <f>AH2290-AH2291</f>
        <v/>
      </c>
      <c r="AM2292">
        <f>AM2290-AM2291</f>
        <v/>
      </c>
      <c r="AR2292">
        <f>AR2290-AR2291</f>
        <v/>
      </c>
      <c r="AV2292">
        <f>AV2290-AV2291</f>
        <v/>
      </c>
    </row>
    <row r="2294">
      <c r="A2294" t="inlineStr">
        <is>
          <t>Aircraft fuel and related taxes per ASM</t>
        </is>
      </c>
      <c r="C2294" t="inlineStr">
        <is>
          <t>Actual</t>
        </is>
      </c>
      <c r="D2294" t="inlineStr">
        <is>
          <t>QQQQ</t>
        </is>
      </c>
      <c r="F2294" t="n">
        <v>-5.05</v>
      </c>
      <c r="G2294" t="n">
        <v>-4.67</v>
      </c>
      <c r="H2294" t="n">
        <v>-4.73</v>
      </c>
      <c r="I2294" t="n">
        <v>-4.73</v>
      </c>
      <c r="J2294" t="n">
        <v>-4.79</v>
      </c>
      <c r="K2294" t="n">
        <v>-4.77</v>
      </c>
      <c r="L2294" t="n">
        <v>-4.64</v>
      </c>
      <c r="M2294" t="n">
        <v>-4.57</v>
      </c>
      <c r="N2294" t="n">
        <v>-3.84</v>
      </c>
      <c r="O2294" t="n">
        <v>-4.46</v>
      </c>
      <c r="P2294" t="n">
        <v>-2.76</v>
      </c>
      <c r="Q2294" t="n">
        <v>-2.86</v>
      </c>
      <c r="R2294" t="n">
        <v>-2.51</v>
      </c>
      <c r="S2294" t="n">
        <v>-2.26</v>
      </c>
      <c r="T2294" t="n">
        <v>-2.6</v>
      </c>
      <c r="U2294" t="n">
        <v>-1.79</v>
      </c>
      <c r="V2294" t="n">
        <v>-2.1</v>
      </c>
      <c r="W2294" t="n">
        <v>-2.18</v>
      </c>
      <c r="X2294" t="n">
        <v>-2.31</v>
      </c>
      <c r="Y2294" t="n">
        <v>-2.1</v>
      </c>
      <c r="Z2294" t="n">
        <v>-2.48</v>
      </c>
      <c r="AA2294" t="n">
        <v>-2.38</v>
      </c>
      <c r="AB2294" t="n">
        <v>-2.43</v>
      </c>
      <c r="AC2294" t="n">
        <v>-2.78</v>
      </c>
      <c r="AD2294" t="n">
        <v>-2.51</v>
      </c>
    </row>
    <row r="2295">
      <c r="A2295" t="inlineStr">
        <is>
          <t>Mainline operating expenses per ASM excluding special items and fuel</t>
        </is>
      </c>
      <c r="C2295" t="inlineStr">
        <is>
          <t>Actual</t>
        </is>
      </c>
      <c r="D2295" t="inlineStr">
        <is>
          <t>QQQQ</t>
        </is>
      </c>
      <c r="F2295" t="n">
        <v>8.630000000000001</v>
      </c>
      <c r="G2295" t="n">
        <v>8.369999999999999</v>
      </c>
      <c r="H2295" t="n">
        <v>8.289999999999999</v>
      </c>
      <c r="I2295" t="n">
        <v>8.57</v>
      </c>
      <c r="J2295" t="n">
        <v>8.460000000000001</v>
      </c>
      <c r="K2295" t="n">
        <v>8.970000000000001</v>
      </c>
      <c r="L2295" t="n">
        <v>8.550000000000001</v>
      </c>
      <c r="M2295" t="n">
        <v>8.35</v>
      </c>
      <c r="N2295" t="n">
        <v>8.67</v>
      </c>
      <c r="O2295" t="n">
        <v>8.630000000000001</v>
      </c>
      <c r="P2295" t="n">
        <v>9.49</v>
      </c>
      <c r="Q2295" t="n">
        <v>8.77</v>
      </c>
      <c r="R2295" t="n">
        <v>8.56</v>
      </c>
      <c r="S2295" t="n">
        <v>9.220000000000001</v>
      </c>
      <c r="T2295" t="n">
        <v>8.99</v>
      </c>
      <c r="U2295" t="n">
        <v>9.619999999999999</v>
      </c>
      <c r="V2295" t="n">
        <v>9.119999999999999</v>
      </c>
      <c r="W2295" t="n">
        <v>9.32</v>
      </c>
      <c r="X2295" t="n">
        <v>10.17</v>
      </c>
      <c r="Y2295" t="n">
        <v>9.539999999999999</v>
      </c>
      <c r="Z2295" t="n">
        <v>10.48</v>
      </c>
      <c r="AA2295" t="n">
        <v>9.82</v>
      </c>
      <c r="AB2295" t="n">
        <v>9.77</v>
      </c>
      <c r="AC2295" t="n">
        <v>10.63</v>
      </c>
      <c r="AD2295" t="n">
        <v>10.16</v>
      </c>
    </row>
    <row r="2296">
      <c r="A2296" t="inlineStr">
        <is>
          <t>Mainline operating expenses per ASM excluding special items and fuel-c</t>
        </is>
      </c>
      <c r="F2296">
        <f>F2290+F2294</f>
        <v/>
      </c>
      <c r="G2296">
        <f>G2290+G2294</f>
        <v/>
      </c>
      <c r="H2296">
        <f>H2290+H2294</f>
        <v/>
      </c>
      <c r="I2296">
        <f>I2290+I2294</f>
        <v/>
      </c>
      <c r="J2296">
        <f>J2290+J2294</f>
        <v/>
      </c>
      <c r="K2296">
        <f>K2290+K2294</f>
        <v/>
      </c>
      <c r="L2296">
        <f>L2290+L2294</f>
        <v/>
      </c>
      <c r="M2296">
        <f>M2290+M2294</f>
        <v/>
      </c>
      <c r="N2296">
        <f>N2290+N2294</f>
        <v/>
      </c>
      <c r="O2296">
        <f>O2290+O2294</f>
        <v/>
      </c>
      <c r="P2296">
        <f>P2290+P2294</f>
        <v/>
      </c>
      <c r="Q2296">
        <f>Q2290+Q2294</f>
        <v/>
      </c>
      <c r="R2296">
        <f>R2290+R2294</f>
        <v/>
      </c>
      <c r="S2296">
        <f>S2290+S2294</f>
        <v/>
      </c>
      <c r="T2296">
        <f>T2290+T2294</f>
        <v/>
      </c>
      <c r="U2296">
        <f>U2290+U2294</f>
        <v/>
      </c>
      <c r="V2296">
        <f>V2290+V2294</f>
        <v/>
      </c>
      <c r="W2296">
        <f>W2290+W2294</f>
        <v/>
      </c>
      <c r="X2296">
        <f>X2290+X2294</f>
        <v/>
      </c>
      <c r="Y2296">
        <f>Y2290+Y2294</f>
        <v/>
      </c>
      <c r="Z2296">
        <f>Z2290+Z2294</f>
        <v/>
      </c>
      <c r="AA2296">
        <f>AA2290+AA2294</f>
        <v/>
      </c>
      <c r="AB2296">
        <f>AB2290+AB2294</f>
        <v/>
      </c>
      <c r="AC2296">
        <f>AC2290+AC2294</f>
        <v/>
      </c>
      <c r="AD2296">
        <f>AD2290+AD2294</f>
        <v/>
      </c>
      <c r="AH2296">
        <f>AH2290+AH2294</f>
        <v/>
      </c>
      <c r="AM2296">
        <f>AM2290+AM2294</f>
        <v/>
      </c>
      <c r="AR2296">
        <f>AR2290+AR2294</f>
        <v/>
      </c>
      <c r="AV2296">
        <f>AV2290+AV2294</f>
        <v/>
      </c>
    </row>
    <row r="2297">
      <c r="A2297" t="inlineStr">
        <is>
          <t>Sum check</t>
        </is>
      </c>
      <c r="F2297">
        <f>F2295-F2296</f>
        <v/>
      </c>
      <c r="G2297">
        <f>G2295-G2296</f>
        <v/>
      </c>
      <c r="H2297">
        <f>H2295-H2296</f>
        <v/>
      </c>
      <c r="I2297">
        <f>I2295-I2296</f>
        <v/>
      </c>
      <c r="J2297">
        <f>J2295-J2296</f>
        <v/>
      </c>
      <c r="K2297">
        <f>K2295-K2296</f>
        <v/>
      </c>
      <c r="L2297">
        <f>L2295-L2296</f>
        <v/>
      </c>
      <c r="M2297">
        <f>M2295-M2296</f>
        <v/>
      </c>
      <c r="N2297">
        <f>N2295-N2296</f>
        <v/>
      </c>
      <c r="O2297">
        <f>O2295-O2296</f>
        <v/>
      </c>
      <c r="P2297">
        <f>P2295-P2296</f>
        <v/>
      </c>
      <c r="Q2297">
        <f>Q2295-Q2296</f>
        <v/>
      </c>
      <c r="R2297">
        <f>R2295-R2296</f>
        <v/>
      </c>
      <c r="S2297">
        <f>S2295-S2296</f>
        <v/>
      </c>
      <c r="T2297">
        <f>T2295-T2296</f>
        <v/>
      </c>
      <c r="U2297">
        <f>U2295-U2296</f>
        <v/>
      </c>
      <c r="V2297">
        <f>V2295-V2296</f>
        <v/>
      </c>
      <c r="W2297">
        <f>W2295-W2296</f>
        <v/>
      </c>
      <c r="X2297">
        <f>X2295-X2296</f>
        <v/>
      </c>
      <c r="Y2297">
        <f>Y2295-Y2296</f>
        <v/>
      </c>
      <c r="Z2297">
        <f>Z2295-Z2296</f>
        <v/>
      </c>
      <c r="AA2297">
        <f>AA2295-AA2296</f>
        <v/>
      </c>
      <c r="AB2297">
        <f>AB2295-AB2296</f>
        <v/>
      </c>
      <c r="AC2297">
        <f>AC2295-AC2296</f>
        <v/>
      </c>
      <c r="AD2297">
        <f>AD2295-AD2296</f>
        <v/>
      </c>
      <c r="AH2297">
        <f>AH2295-AH2296</f>
        <v/>
      </c>
      <c r="AM2297">
        <f>AM2295-AM2296</f>
        <v/>
      </c>
      <c r="AR2297">
        <f>AR2295-AR2296</f>
        <v/>
      </c>
      <c r="AV2297">
        <f>AV2295-AV2296</f>
        <v/>
      </c>
    </row>
    <row r="2299">
      <c r="A2299" t="inlineStr">
        <is>
          <t>Profit sharing per ASM</t>
        </is>
      </c>
      <c r="C2299" t="inlineStr">
        <is>
          <t>Actual</t>
        </is>
      </c>
      <c r="D2299" t="inlineStr">
        <is>
          <t>QQQQ</t>
        </is>
      </c>
      <c r="F2299" t="n">
        <v>-0.01</v>
      </c>
      <c r="I2299" t="n">
        <v>-0.09</v>
      </c>
      <c r="K2299" t="n">
        <v>-0.01</v>
      </c>
    </row>
    <row r="2300">
      <c r="A2300" t="inlineStr">
        <is>
          <t>Mainline operating expenses per ASM excluding special items fuel and profit sharing</t>
        </is>
      </c>
      <c r="C2300" t="inlineStr">
        <is>
          <t>Actual</t>
        </is>
      </c>
      <c r="D2300" t="inlineStr">
        <is>
          <t>QQQQ</t>
        </is>
      </c>
      <c r="F2300" t="n">
        <v>8.619999999999999</v>
      </c>
      <c r="I2300" t="n">
        <v>8.49</v>
      </c>
      <c r="K2300" t="n">
        <v>8.960000000000001</v>
      </c>
    </row>
    <row r="2301">
      <c r="A2301" t="inlineStr">
        <is>
          <t>Mainline operating expenses per ASM excluding special items fuel and profit sharing-c</t>
        </is>
      </c>
      <c r="F2301">
        <f>F2295+F2299</f>
        <v/>
      </c>
      <c r="I2301">
        <f>I2295+I2299</f>
        <v/>
      </c>
      <c r="K2301">
        <f>K2295+K2299</f>
        <v/>
      </c>
      <c r="N2301">
        <f>N2295+N2299</f>
        <v/>
      </c>
      <c r="S2301">
        <f>S2295+S2299</f>
        <v/>
      </c>
      <c r="X2301">
        <f>X2295+X2299</f>
        <v/>
      </c>
      <c r="AC2301">
        <f>AC2295+AC2299</f>
        <v/>
      </c>
      <c r="AH2301">
        <f>AH2295+AH2299</f>
        <v/>
      </c>
      <c r="AM2301">
        <f>AM2295+AM2299</f>
        <v/>
      </c>
      <c r="AR2301">
        <f>AR2295+AR2299</f>
        <v/>
      </c>
      <c r="AV2301">
        <f>AV2295+AV2299</f>
        <v/>
      </c>
    </row>
    <row r="2302">
      <c r="A2302" t="inlineStr">
        <is>
          <t>Sum check</t>
        </is>
      </c>
      <c r="F2302">
        <f>F2300-F2301</f>
        <v/>
      </c>
      <c r="I2302">
        <f>I2300-I2301</f>
        <v/>
      </c>
      <c r="K2302">
        <f>K2300-K2301</f>
        <v/>
      </c>
      <c r="N2302">
        <f>N2300-N2301</f>
        <v/>
      </c>
      <c r="S2302">
        <f>S2300-S2301</f>
        <v/>
      </c>
      <c r="X2302">
        <f>X2300-X2301</f>
        <v/>
      </c>
      <c r="AC2302">
        <f>AC2300-AC2301</f>
        <v/>
      </c>
      <c r="AH2302">
        <f>AH2300-AH2301</f>
        <v/>
      </c>
      <c r="AM2302">
        <f>AM2300-AM2301</f>
        <v/>
      </c>
      <c r="AR2302">
        <f>AR2300-AR2301</f>
        <v/>
      </c>
      <c r="AV2302">
        <f>AV2300-AV2301</f>
        <v/>
      </c>
    </row>
    <row r="2304">
      <c r="A2304" t="inlineStr">
        <is>
          <t>Reconciliation of operating cost per ASM excluding special items and fuel - Regional only</t>
        </is>
      </c>
    </row>
    <row r="2305">
      <c r="A2305" t="inlineStr">
        <is>
          <t>Total regional operating expenses</t>
        </is>
      </c>
      <c r="C2305" t="inlineStr">
        <is>
          <t>Million</t>
        </is>
      </c>
      <c r="D2305" t="inlineStr">
        <is>
          <t>QQQQ</t>
        </is>
      </c>
      <c r="F2305" t="n">
        <v>1612</v>
      </c>
      <c r="G2305" t="n">
        <v>1591</v>
      </c>
      <c r="H2305" t="n">
        <v>1599</v>
      </c>
      <c r="I2305" t="n">
        <v>1615</v>
      </c>
      <c r="J2305" t="n">
        <v>6417</v>
      </c>
      <c r="K2305" t="n">
        <v>1594</v>
      </c>
      <c r="L2305" t="n">
        <v>1657</v>
      </c>
      <c r="M2305" t="n">
        <v>1668</v>
      </c>
      <c r="N2305" t="n">
        <v>1598</v>
      </c>
      <c r="O2305" t="n">
        <v>6516</v>
      </c>
      <c r="P2305" t="n">
        <v>1462</v>
      </c>
      <c r="Q2305" t="n">
        <v>1557</v>
      </c>
      <c r="R2305" t="n">
        <v>1518</v>
      </c>
      <c r="S2305" t="n">
        <v>1446</v>
      </c>
      <c r="T2305" t="n">
        <v>5983</v>
      </c>
      <c r="U2305" t="n">
        <v>1432</v>
      </c>
      <c r="V2305" t="n">
        <v>1518</v>
      </c>
      <c r="W2305" t="n">
        <v>1538</v>
      </c>
      <c r="X2305" t="n">
        <v>1555</v>
      </c>
      <c r="Y2305" t="n">
        <v>6044</v>
      </c>
      <c r="Z2305" t="n">
        <v>1573</v>
      </c>
      <c r="AA2305" t="n">
        <v>1620</v>
      </c>
      <c r="AB2305" t="n">
        <v>1654</v>
      </c>
      <c r="AC2305" t="n">
        <v>1698</v>
      </c>
      <c r="AD2305" t="n">
        <v>6546</v>
      </c>
    </row>
    <row r="2306">
      <c r="A2306" t="inlineStr">
        <is>
          <t>Link check</t>
        </is>
      </c>
      <c r="F2306">
        <f>F2305-F1614</f>
        <v/>
      </c>
      <c r="G2306">
        <f>G2305-G1614</f>
        <v/>
      </c>
      <c r="H2306">
        <f>H2305-H1614</f>
        <v/>
      </c>
      <c r="I2306">
        <f>I2305-I1614</f>
        <v/>
      </c>
      <c r="J2306">
        <f>J2305-J1614</f>
        <v/>
      </c>
      <c r="K2306">
        <f>K2305-K1614</f>
        <v/>
      </c>
      <c r="L2306">
        <f>L2305-L1614</f>
        <v/>
      </c>
      <c r="M2306">
        <f>M2305-M1614</f>
        <v/>
      </c>
      <c r="N2306">
        <f>N2305-N1614</f>
        <v/>
      </c>
      <c r="O2306">
        <f>O2305-O1614</f>
        <v/>
      </c>
      <c r="P2306">
        <f>P2305-P1614</f>
        <v/>
      </c>
      <c r="Q2306">
        <f>Q2305-Q1614</f>
        <v/>
      </c>
      <c r="R2306">
        <f>R2305-R1614</f>
        <v/>
      </c>
      <c r="S2306">
        <f>S2305-S1614</f>
        <v/>
      </c>
      <c r="U2306">
        <f>U2305-U1614</f>
        <v/>
      </c>
      <c r="V2306">
        <f>V2305-V1614</f>
        <v/>
      </c>
      <c r="W2306">
        <f>W2305-W1614</f>
        <v/>
      </c>
      <c r="X2306">
        <f>X2305-X1614</f>
        <v/>
      </c>
      <c r="Y2306">
        <f>Y2305-Y1614</f>
        <v/>
      </c>
      <c r="Z2306">
        <f>Z2305-Z1614</f>
        <v/>
      </c>
      <c r="AA2306">
        <f>AA2305-AA1614</f>
        <v/>
      </c>
      <c r="AB2306">
        <f>AB2305-AB1614</f>
        <v/>
      </c>
      <c r="AC2306">
        <f>AC2305-AC1614</f>
        <v/>
      </c>
      <c r="AD2306">
        <f>AD2305-AD1614</f>
        <v/>
      </c>
      <c r="AH2306">
        <f>AH2305-AH1614</f>
        <v/>
      </c>
      <c r="AM2306">
        <f>AM2305-AM1614</f>
        <v/>
      </c>
      <c r="AR2306">
        <f>AR2305-AR1614</f>
        <v/>
      </c>
      <c r="AV2306">
        <f>AV2305-AV1614</f>
        <v/>
      </c>
    </row>
    <row r="2307">
      <c r="A2307" t="inlineStr">
        <is>
          <t>Regional operating special items ,net</t>
        </is>
      </c>
      <c r="C2307" t="inlineStr">
        <is>
          <t>Million</t>
        </is>
      </c>
      <c r="D2307" t="inlineStr">
        <is>
          <t>QQQQ</t>
        </is>
      </c>
      <c r="F2307" t="n">
        <v>-3</v>
      </c>
      <c r="G2307" t="n">
        <v>-1</v>
      </c>
      <c r="H2307" t="n">
        <v>14</v>
      </c>
      <c r="I2307" t="n">
        <v>-5</v>
      </c>
      <c r="J2307" t="n">
        <v>4</v>
      </c>
      <c r="K2307" t="n">
        <v>-4</v>
      </c>
      <c r="L2307" t="n">
        <v>-2</v>
      </c>
      <c r="M2307" t="n">
        <v>-2</v>
      </c>
      <c r="N2307" t="n">
        <v>-16</v>
      </c>
      <c r="O2307" t="n">
        <v>-24</v>
      </c>
      <c r="P2307" t="n">
        <v>-7</v>
      </c>
      <c r="Q2307" t="n">
        <v>-10</v>
      </c>
      <c r="R2307" t="n">
        <v>-2</v>
      </c>
      <c r="S2307" t="n">
        <v>-9</v>
      </c>
      <c r="T2307" t="n">
        <v>-29</v>
      </c>
      <c r="U2307" t="n">
        <v>-5</v>
      </c>
      <c r="V2307" t="n">
        <v>-3</v>
      </c>
      <c r="W2307" t="n">
        <v>-5</v>
      </c>
      <c r="X2307" t="n">
        <v>-2</v>
      </c>
      <c r="Y2307" t="n">
        <v>-14</v>
      </c>
      <c r="Z2307" t="n">
        <v>-2</v>
      </c>
      <c r="AA2307" t="n">
        <v>-1</v>
      </c>
      <c r="AB2307" t="n">
        <v>5</v>
      </c>
      <c r="AC2307" t="n">
        <v>-23</v>
      </c>
      <c r="AD2307" t="n">
        <v>-22</v>
      </c>
    </row>
    <row r="2308">
      <c r="A2308" t="inlineStr">
        <is>
          <t>Regional operating expenses excluding special items</t>
        </is>
      </c>
      <c r="C2308" t="inlineStr">
        <is>
          <t>Million</t>
        </is>
      </c>
      <c r="D2308" t="inlineStr">
        <is>
          <t>QQQQ</t>
        </is>
      </c>
      <c r="F2308" t="n">
        <v>1609</v>
      </c>
      <c r="G2308" t="n">
        <v>1590</v>
      </c>
      <c r="H2308" t="n">
        <v>1613</v>
      </c>
      <c r="I2308" t="n">
        <v>1610</v>
      </c>
      <c r="J2308" t="n">
        <v>6421</v>
      </c>
      <c r="K2308" t="n">
        <v>1590</v>
      </c>
      <c r="L2308" t="n">
        <v>1655</v>
      </c>
      <c r="M2308" t="n">
        <v>1666</v>
      </c>
      <c r="N2308" t="n">
        <v>1582</v>
      </c>
      <c r="O2308" t="n">
        <v>6492</v>
      </c>
      <c r="P2308" t="n">
        <v>1455</v>
      </c>
      <c r="Q2308" t="n">
        <v>1547</v>
      </c>
      <c r="R2308" t="n">
        <v>1516</v>
      </c>
      <c r="S2308" t="n">
        <v>1437</v>
      </c>
      <c r="T2308" t="n">
        <v>5954</v>
      </c>
      <c r="U2308" t="n">
        <v>1427</v>
      </c>
      <c r="V2308" t="n">
        <v>1515</v>
      </c>
      <c r="W2308" t="n">
        <v>1533</v>
      </c>
      <c r="X2308" t="n">
        <v>1553</v>
      </c>
      <c r="Y2308" t="n">
        <v>6030</v>
      </c>
      <c r="Z2308" t="n">
        <v>1571</v>
      </c>
      <c r="AA2308" t="n">
        <v>1619</v>
      </c>
      <c r="AB2308" t="n">
        <v>1659</v>
      </c>
      <c r="AC2308" t="n">
        <v>1675</v>
      </c>
      <c r="AD2308" t="n">
        <v>6524</v>
      </c>
    </row>
    <row r="2309">
      <c r="A2309" t="inlineStr">
        <is>
          <t>Regional operating expenses excluding special items-c</t>
        </is>
      </c>
      <c r="F2309">
        <f>F2305+F2307</f>
        <v/>
      </c>
      <c r="G2309">
        <f>G2305+G2307</f>
        <v/>
      </c>
      <c r="H2309">
        <f>H2305+H2307</f>
        <v/>
      </c>
      <c r="I2309">
        <f>I2305+I2307</f>
        <v/>
      </c>
      <c r="J2309">
        <f>J2305+J2307</f>
        <v/>
      </c>
      <c r="K2309">
        <f>K2305+K2307</f>
        <v/>
      </c>
      <c r="L2309">
        <f>L2305+L2307</f>
        <v/>
      </c>
      <c r="M2309">
        <f>M2305+M2307</f>
        <v/>
      </c>
      <c r="N2309">
        <f>N2305+N2307</f>
        <v/>
      </c>
      <c r="O2309">
        <f>O2305+O2307</f>
        <v/>
      </c>
      <c r="P2309">
        <f>P2305+P2307</f>
        <v/>
      </c>
      <c r="Q2309">
        <f>Q2305+Q2307</f>
        <v/>
      </c>
      <c r="R2309">
        <f>R2305+R2307</f>
        <v/>
      </c>
      <c r="S2309">
        <f>S2305+S2307</f>
        <v/>
      </c>
      <c r="T2309">
        <f>T2305+T2307</f>
        <v/>
      </c>
      <c r="U2309">
        <f>U2305+U2307</f>
        <v/>
      </c>
      <c r="V2309">
        <f>V2305+V2307</f>
        <v/>
      </c>
      <c r="W2309">
        <f>W2305+W2307</f>
        <v/>
      </c>
      <c r="X2309">
        <f>X2305+X2307</f>
        <v/>
      </c>
      <c r="Y2309">
        <f>Y2305+Y2307</f>
        <v/>
      </c>
      <c r="Z2309">
        <f>Z2305+Z2307</f>
        <v/>
      </c>
      <c r="AA2309">
        <f>AA2305+AA2307</f>
        <v/>
      </c>
      <c r="AB2309">
        <f>AB2305+AB2307</f>
        <v/>
      </c>
      <c r="AC2309">
        <f>AC2305+AC2307</f>
        <v/>
      </c>
      <c r="AD2309">
        <f>AD2305+AD2307</f>
        <v/>
      </c>
      <c r="AH2309">
        <f>AH2305+AH2307</f>
        <v/>
      </c>
      <c r="AM2309">
        <f>AM2305+AM2307</f>
        <v/>
      </c>
      <c r="AR2309">
        <f>AR2305+AR2307</f>
        <v/>
      </c>
      <c r="AV2309">
        <f>AV2305+AV2307</f>
        <v/>
      </c>
    </row>
    <row r="2310">
      <c r="A2310" t="inlineStr">
        <is>
          <t>Sum check</t>
        </is>
      </c>
      <c r="F2310">
        <f>F2308-F2309</f>
        <v/>
      </c>
      <c r="G2310">
        <f>G2308-G2309</f>
        <v/>
      </c>
      <c r="H2310">
        <f>H2308-H2309</f>
        <v/>
      </c>
      <c r="I2310">
        <f>I2308-I2309</f>
        <v/>
      </c>
      <c r="J2310">
        <f>J2308-J2309</f>
        <v/>
      </c>
      <c r="K2310">
        <f>K2308-K2309</f>
        <v/>
      </c>
      <c r="L2310">
        <f>L2308-L2309</f>
        <v/>
      </c>
      <c r="M2310">
        <f>M2308-M2309</f>
        <v/>
      </c>
      <c r="N2310">
        <f>N2308-N2309</f>
        <v/>
      </c>
      <c r="O2310">
        <f>O2308-O2309</f>
        <v/>
      </c>
      <c r="P2310">
        <f>P2308-P2309</f>
        <v/>
      </c>
      <c r="Q2310">
        <f>Q2308-Q2309</f>
        <v/>
      </c>
      <c r="R2310">
        <f>R2308-R2309</f>
        <v/>
      </c>
      <c r="S2310">
        <f>S2308-S2309</f>
        <v/>
      </c>
      <c r="T2310">
        <f>T2308-T2309</f>
        <v/>
      </c>
      <c r="U2310">
        <f>U2308-U2309</f>
        <v/>
      </c>
      <c r="V2310">
        <f>V2308-V2309</f>
        <v/>
      </c>
      <c r="W2310">
        <f>W2308-W2309</f>
        <v/>
      </c>
      <c r="X2310">
        <f>X2308-X2309</f>
        <v/>
      </c>
      <c r="Y2310">
        <f>Y2308-Y2309</f>
        <v/>
      </c>
      <c r="Z2310">
        <f>Z2308-Z2309</f>
        <v/>
      </c>
      <c r="AA2310">
        <f>AA2308-AA2309</f>
        <v/>
      </c>
      <c r="AB2310">
        <f>AB2308-AB2309</f>
        <v/>
      </c>
      <c r="AC2310">
        <f>AC2308-AC2309</f>
        <v/>
      </c>
      <c r="AD2310">
        <f>AD2308-AD2309</f>
        <v/>
      </c>
      <c r="AH2310">
        <f>AH2308-AH2309</f>
        <v/>
      </c>
      <c r="AM2310">
        <f>AM2308-AM2309</f>
        <v/>
      </c>
      <c r="AR2310">
        <f>AR2308-AR2309</f>
        <v/>
      </c>
      <c r="AV2310">
        <f>AV2308-AV2309</f>
        <v/>
      </c>
    </row>
    <row r="2312">
      <c r="A2312" t="inlineStr">
        <is>
          <t>Aircraft fuel and related taxes</t>
        </is>
      </c>
      <c r="C2312" t="inlineStr">
        <is>
          <t>Million</t>
        </is>
      </c>
      <c r="D2312" t="inlineStr">
        <is>
          <t>QQQQ</t>
        </is>
      </c>
      <c r="F2312" t="n">
        <v>-536</v>
      </c>
      <c r="G2312" t="n">
        <v>-521</v>
      </c>
      <c r="H2312" t="n">
        <v>-535</v>
      </c>
      <c r="I2312" t="n">
        <v>-517</v>
      </c>
      <c r="J2312" t="n">
        <v>-2108</v>
      </c>
      <c r="K2312" t="n">
        <v>-500</v>
      </c>
      <c r="L2312" t="n">
        <v>-535</v>
      </c>
      <c r="M2312" t="n">
        <v>-538</v>
      </c>
      <c r="N2312" t="n">
        <v>-437</v>
      </c>
      <c r="O2312" t="n">
        <v>-2009</v>
      </c>
      <c r="P2312" t="n">
        <v>-311</v>
      </c>
      <c r="Q2312" t="n">
        <v>-349</v>
      </c>
      <c r="R2312" t="n">
        <v>-310</v>
      </c>
      <c r="S2312" t="n">
        <v>-260</v>
      </c>
      <c r="T2312" t="n">
        <v>-1230</v>
      </c>
      <c r="U2312" t="n">
        <v>-219</v>
      </c>
      <c r="V2312" t="n">
        <v>-279</v>
      </c>
      <c r="W2312" t="n">
        <v>-303</v>
      </c>
      <c r="X2312" t="n">
        <v>-308</v>
      </c>
      <c r="Y2312" t="n">
        <v>-1109</v>
      </c>
      <c r="Z2312" t="n">
        <v>-318</v>
      </c>
      <c r="AA2312" t="n">
        <v>-329</v>
      </c>
      <c r="AB2312" t="n">
        <v>-352</v>
      </c>
      <c r="AC2312" t="n">
        <v>-383</v>
      </c>
      <c r="AD2312" t="n">
        <v>-1382</v>
      </c>
    </row>
    <row r="2313">
      <c r="A2313" t="inlineStr">
        <is>
          <t>Regional operating expenses excluding special items and fuel</t>
        </is>
      </c>
      <c r="C2313" t="inlineStr">
        <is>
          <t>Million</t>
        </is>
      </c>
      <c r="D2313" t="inlineStr">
        <is>
          <t>QQQQ</t>
        </is>
      </c>
      <c r="F2313" t="n">
        <v>1073</v>
      </c>
      <c r="G2313" t="n">
        <v>1069</v>
      </c>
      <c r="H2313" t="n">
        <v>1078</v>
      </c>
      <c r="I2313" t="n">
        <v>1093</v>
      </c>
      <c r="J2313" t="n">
        <v>4313</v>
      </c>
      <c r="K2313" t="n">
        <v>1090</v>
      </c>
      <c r="L2313" t="n">
        <v>1120</v>
      </c>
      <c r="M2313" t="n">
        <v>1128</v>
      </c>
      <c r="N2313" t="n">
        <v>1145</v>
      </c>
      <c r="O2313" t="n">
        <v>4483</v>
      </c>
      <c r="P2313" t="n">
        <v>1144</v>
      </c>
      <c r="Q2313" t="n">
        <v>1198</v>
      </c>
      <c r="R2313" t="n">
        <v>1206</v>
      </c>
      <c r="S2313" t="n">
        <v>1177</v>
      </c>
      <c r="T2313" t="n">
        <v>4724</v>
      </c>
      <c r="U2313" t="n">
        <v>1208</v>
      </c>
      <c r="V2313" t="n">
        <v>1236</v>
      </c>
      <c r="W2313" t="n">
        <v>1230</v>
      </c>
      <c r="X2313" t="n">
        <v>1245</v>
      </c>
      <c r="Y2313" t="n">
        <v>4921</v>
      </c>
      <c r="Z2313" t="n">
        <v>1253</v>
      </c>
      <c r="AA2313" t="n">
        <v>1290</v>
      </c>
      <c r="AB2313" t="n">
        <v>1307</v>
      </c>
      <c r="AC2313" t="n">
        <v>1292</v>
      </c>
      <c r="AD2313" t="n">
        <v>5142</v>
      </c>
    </row>
    <row r="2314">
      <c r="A2314" t="inlineStr">
        <is>
          <t>Regional operating expenses excluding special items and fuel-c</t>
        </is>
      </c>
      <c r="F2314">
        <f>F2308+F2312</f>
        <v/>
      </c>
      <c r="G2314">
        <f>G2308+G2312</f>
        <v/>
      </c>
      <c r="H2314">
        <f>H2308+H2312</f>
        <v/>
      </c>
      <c r="I2314">
        <f>I2308+I2312</f>
        <v/>
      </c>
      <c r="J2314">
        <f>J2308+J2312</f>
        <v/>
      </c>
      <c r="K2314">
        <f>K2308+K2312</f>
        <v/>
      </c>
      <c r="L2314">
        <f>L2308+L2312</f>
        <v/>
      </c>
      <c r="M2314">
        <f>M2308+M2312</f>
        <v/>
      </c>
      <c r="N2314">
        <f>N2308+N2312</f>
        <v/>
      </c>
      <c r="O2314">
        <f>O2308+O2312</f>
        <v/>
      </c>
      <c r="P2314">
        <f>P2308+P2312</f>
        <v/>
      </c>
      <c r="Q2314">
        <f>Q2308+Q2312</f>
        <v/>
      </c>
      <c r="R2314">
        <f>R2308+R2312</f>
        <v/>
      </c>
      <c r="S2314">
        <f>S2308+S2312</f>
        <v/>
      </c>
      <c r="T2314">
        <f>T2308+T2312</f>
        <v/>
      </c>
      <c r="U2314">
        <f>U2308+U2312</f>
        <v/>
      </c>
      <c r="V2314">
        <f>V2308+V2312</f>
        <v/>
      </c>
      <c r="W2314">
        <f>W2308+W2312</f>
        <v/>
      </c>
      <c r="X2314">
        <f>X2308+X2312</f>
        <v/>
      </c>
      <c r="Y2314">
        <f>Y2308+Y2312</f>
        <v/>
      </c>
      <c r="Z2314">
        <f>Z2308+Z2312</f>
        <v/>
      </c>
      <c r="AA2314">
        <f>AA2308+AA2312</f>
        <v/>
      </c>
      <c r="AB2314">
        <f>AB2308+AB2312</f>
        <v/>
      </c>
      <c r="AC2314">
        <f>AC2308+AC2312</f>
        <v/>
      </c>
      <c r="AD2314">
        <f>AD2308+AD2312</f>
        <v/>
      </c>
      <c r="AH2314">
        <f>AH2308+AH2312</f>
        <v/>
      </c>
      <c r="AM2314">
        <f>AM2308+AM2312</f>
        <v/>
      </c>
      <c r="AR2314">
        <f>AR2308+AR2312</f>
        <v/>
      </c>
      <c r="AV2314">
        <f>AV2308+AV2312</f>
        <v/>
      </c>
    </row>
    <row r="2315">
      <c r="A2315" t="inlineStr">
        <is>
          <t>Sum check</t>
        </is>
      </c>
      <c r="F2315">
        <f>F2313-F2314</f>
        <v/>
      </c>
      <c r="G2315">
        <f>G2313-G2314</f>
        <v/>
      </c>
      <c r="H2315">
        <f>H2313-H2314</f>
        <v/>
      </c>
      <c r="I2315">
        <f>I2313-I2314</f>
        <v/>
      </c>
      <c r="J2315">
        <f>J2313-J2314</f>
        <v/>
      </c>
      <c r="K2315">
        <f>K2313-K2314</f>
        <v/>
      </c>
      <c r="L2315">
        <f>L2313-L2314</f>
        <v/>
      </c>
      <c r="M2315">
        <f>M2313-M2314</f>
        <v/>
      </c>
      <c r="N2315">
        <f>N2313-N2314</f>
        <v/>
      </c>
      <c r="O2315">
        <f>O2313-O2314</f>
        <v/>
      </c>
      <c r="P2315">
        <f>P2313-P2314</f>
        <v/>
      </c>
      <c r="Q2315">
        <f>Q2313-Q2314</f>
        <v/>
      </c>
      <c r="R2315">
        <f>R2313-R2314</f>
        <v/>
      </c>
      <c r="S2315">
        <f>S2313-S2314</f>
        <v/>
      </c>
      <c r="T2315">
        <f>T2313-T2314</f>
        <v/>
      </c>
      <c r="U2315">
        <f>U2313-U2314</f>
        <v/>
      </c>
      <c r="V2315">
        <f>V2313-V2314</f>
        <v/>
      </c>
      <c r="W2315">
        <f>W2313-W2314</f>
        <v/>
      </c>
      <c r="X2315">
        <f>X2313-X2314</f>
        <v/>
      </c>
      <c r="Y2315">
        <f>Y2313-Y2314</f>
        <v/>
      </c>
      <c r="Z2315">
        <f>Z2313-Z2314</f>
        <v/>
      </c>
      <c r="AA2315">
        <f>AA2313-AA2314</f>
        <v/>
      </c>
      <c r="AB2315">
        <f>AB2313-AB2314</f>
        <v/>
      </c>
      <c r="AC2315">
        <f>AC2313-AC2314</f>
        <v/>
      </c>
      <c r="AD2315">
        <f>AD2313-AD2314</f>
        <v/>
      </c>
      <c r="AH2315">
        <f>AH2313-AH2314</f>
        <v/>
      </c>
      <c r="AM2315">
        <f>AM2313-AM2314</f>
        <v/>
      </c>
      <c r="AR2315">
        <f>AR2313-AR2314</f>
        <v/>
      </c>
      <c r="AV2315">
        <f>AV2313-AV2314</f>
        <v/>
      </c>
    </row>
    <row r="2317">
      <c r="A2317" t="inlineStr">
        <is>
          <t>(in cents)</t>
        </is>
      </c>
    </row>
    <row r="2318">
      <c r="A2318" t="inlineStr">
        <is>
          <t>Regional operating expenses per ASM</t>
        </is>
      </c>
      <c r="C2318" t="inlineStr">
        <is>
          <t>Actual</t>
        </is>
      </c>
      <c r="D2318" t="inlineStr">
        <is>
          <t>QQQQ</t>
        </is>
      </c>
      <c r="F2318" t="n">
        <v>23.8</v>
      </c>
      <c r="G2318" t="n">
        <v>22.35</v>
      </c>
      <c r="H2318" t="n">
        <v>22.2</v>
      </c>
      <c r="I2318" t="n">
        <v>23.24</v>
      </c>
      <c r="J2318" t="n">
        <v>22.88</v>
      </c>
      <c r="K2318" t="n">
        <v>24.3</v>
      </c>
      <c r="L2318" t="n">
        <v>23.37</v>
      </c>
      <c r="M2318" t="n">
        <v>22.94</v>
      </c>
      <c r="N2318" t="n">
        <v>22.15</v>
      </c>
      <c r="O2318" t="n">
        <v>23.16</v>
      </c>
      <c r="P2318" t="n">
        <v>21.07</v>
      </c>
      <c r="Q2318" t="n">
        <v>20.82</v>
      </c>
      <c r="R2318" t="n">
        <v>19.89</v>
      </c>
      <c r="S2318" t="n">
        <v>19.78</v>
      </c>
      <c r="T2318" t="n">
        <v>20.38</v>
      </c>
      <c r="U2318" t="n">
        <v>19.1</v>
      </c>
      <c r="V2318" t="n">
        <v>18.78</v>
      </c>
      <c r="W2318" t="n">
        <v>18.85</v>
      </c>
      <c r="X2318" t="n">
        <v>19.6</v>
      </c>
      <c r="Y2318" t="n">
        <v>19.08</v>
      </c>
      <c r="Z2318" t="n">
        <v>20.23</v>
      </c>
      <c r="AA2318" t="n">
        <v>19.71</v>
      </c>
      <c r="AB2318" t="n">
        <v>19.53</v>
      </c>
      <c r="AC2318" t="n">
        <v>20.67</v>
      </c>
      <c r="AD2318" t="n">
        <v>20.03</v>
      </c>
    </row>
    <row r="2319">
      <c r="A2319" t="inlineStr">
        <is>
          <t>Regional operating special items ,net per ASM</t>
        </is>
      </c>
      <c r="C2319" t="inlineStr">
        <is>
          <t>Actual</t>
        </is>
      </c>
      <c r="D2319" t="inlineStr">
        <is>
          <t>QQQQ</t>
        </is>
      </c>
      <c r="F2319" t="n">
        <v>-0.05</v>
      </c>
      <c r="G2319" t="n">
        <v>-0.01</v>
      </c>
      <c r="H2319" t="n">
        <v>0.19</v>
      </c>
      <c r="I2319" t="n">
        <v>-0.07000000000000001</v>
      </c>
      <c r="J2319" t="n">
        <v>0.02</v>
      </c>
      <c r="K2319" t="n">
        <v>-0.06</v>
      </c>
      <c r="L2319" t="n">
        <v>-0.02</v>
      </c>
      <c r="M2319" t="n">
        <v>-0.02</v>
      </c>
      <c r="N2319" t="n">
        <v>-0.23</v>
      </c>
      <c r="O2319" t="n">
        <v>-0.08</v>
      </c>
      <c r="P2319" t="n">
        <v>-0.11</v>
      </c>
      <c r="Q2319" t="n">
        <v>-0.13</v>
      </c>
      <c r="R2319" t="n">
        <v>-0.04</v>
      </c>
      <c r="S2319" t="n">
        <v>-0.13</v>
      </c>
      <c r="T2319" t="n">
        <v>-0.1</v>
      </c>
      <c r="U2319" t="n">
        <v>-0.07000000000000001</v>
      </c>
      <c r="V2319" t="n">
        <v>-0.03</v>
      </c>
      <c r="W2319" t="n">
        <v>-0.06</v>
      </c>
      <c r="X2319" t="n">
        <v>-0.02</v>
      </c>
      <c r="Y2319" t="n">
        <v>-0.05</v>
      </c>
      <c r="Z2319" t="n">
        <v>-0.04</v>
      </c>
      <c r="AA2319" t="n">
        <v>-0.02</v>
      </c>
      <c r="AB2319" t="n">
        <v>0.06</v>
      </c>
      <c r="AC2319" t="n">
        <v>-0.28</v>
      </c>
      <c r="AD2319" t="n">
        <v>-0.07000000000000001</v>
      </c>
    </row>
    <row r="2320">
      <c r="A2320" t="inlineStr">
        <is>
          <t>Regional operating expenses per ASM excluding special items</t>
        </is>
      </c>
      <c r="C2320" t="inlineStr">
        <is>
          <t>Actual</t>
        </is>
      </c>
      <c r="D2320" t="inlineStr">
        <is>
          <t>QQQQ</t>
        </is>
      </c>
      <c r="F2320" t="n">
        <v>23.74</v>
      </c>
      <c r="G2320" t="n">
        <v>22.34</v>
      </c>
      <c r="H2320" t="n">
        <v>22.39</v>
      </c>
      <c r="I2320" t="n">
        <v>23.17</v>
      </c>
      <c r="J2320" t="n">
        <v>22.9</v>
      </c>
      <c r="K2320" t="n">
        <v>24.24</v>
      </c>
      <c r="L2320" t="n">
        <v>23.35</v>
      </c>
      <c r="M2320" t="n">
        <v>22.92</v>
      </c>
      <c r="N2320" t="n">
        <v>21.93</v>
      </c>
      <c r="O2320" t="n">
        <v>23.08</v>
      </c>
      <c r="P2320" t="n">
        <v>20.96</v>
      </c>
      <c r="Q2320" t="n">
        <v>20.69</v>
      </c>
      <c r="R2320" t="n">
        <v>19.85</v>
      </c>
      <c r="S2320" t="n">
        <v>19.65</v>
      </c>
      <c r="T2320" t="n">
        <v>20.28</v>
      </c>
      <c r="U2320" t="n">
        <v>19.03</v>
      </c>
      <c r="V2320" t="n">
        <v>18.75</v>
      </c>
      <c r="W2320" t="n">
        <v>18.79</v>
      </c>
      <c r="X2320" t="n">
        <v>19.58</v>
      </c>
      <c r="Y2320" t="n">
        <v>19.04</v>
      </c>
      <c r="Z2320" t="n">
        <v>20.19</v>
      </c>
      <c r="AA2320" t="n">
        <v>19.69</v>
      </c>
      <c r="AB2320" t="n">
        <v>19.59</v>
      </c>
      <c r="AC2320" t="n">
        <v>20.38</v>
      </c>
      <c r="AD2320" t="n">
        <v>19.96</v>
      </c>
    </row>
    <row r="2321">
      <c r="A2321" t="inlineStr">
        <is>
          <t>Regional operating expenses per ASM excluding special items-c</t>
        </is>
      </c>
      <c r="F2321">
        <f>F2318+F2319</f>
        <v/>
      </c>
      <c r="G2321">
        <f>G2318+G2319</f>
        <v/>
      </c>
      <c r="H2321">
        <f>H2318+H2319</f>
        <v/>
      </c>
      <c r="I2321">
        <f>I2318+I2319</f>
        <v/>
      </c>
      <c r="J2321">
        <f>J2318+J2319</f>
        <v/>
      </c>
      <c r="K2321">
        <f>K2318+K2319</f>
        <v/>
      </c>
      <c r="L2321">
        <f>L2318+L2319</f>
        <v/>
      </c>
      <c r="M2321">
        <f>M2318+M2319</f>
        <v/>
      </c>
      <c r="N2321">
        <f>N2318+N2319</f>
        <v/>
      </c>
      <c r="O2321">
        <f>O2318+O2319</f>
        <v/>
      </c>
      <c r="P2321">
        <f>P2318+P2319</f>
        <v/>
      </c>
      <c r="Q2321">
        <f>Q2318+Q2319</f>
        <v/>
      </c>
      <c r="R2321">
        <f>R2318+R2319</f>
        <v/>
      </c>
      <c r="S2321">
        <f>S2318+S2319</f>
        <v/>
      </c>
      <c r="T2321">
        <f>T2318+T2319</f>
        <v/>
      </c>
      <c r="U2321">
        <f>U2318+U2319</f>
        <v/>
      </c>
      <c r="V2321">
        <f>V2318+V2319</f>
        <v/>
      </c>
      <c r="W2321">
        <f>W2318+W2319</f>
        <v/>
      </c>
      <c r="X2321">
        <f>X2318+X2319</f>
        <v/>
      </c>
      <c r="Y2321">
        <f>Y2318+Y2319</f>
        <v/>
      </c>
      <c r="Z2321">
        <f>Z2318+Z2319</f>
        <v/>
      </c>
      <c r="AA2321">
        <f>AA2318+AA2319</f>
        <v/>
      </c>
      <c r="AB2321">
        <f>AB2318+AB2319</f>
        <v/>
      </c>
      <c r="AC2321">
        <f>AC2318+AC2319</f>
        <v/>
      </c>
      <c r="AD2321">
        <f>AD2318+AD2319</f>
        <v/>
      </c>
      <c r="AH2321">
        <f>AH2318+AH2319</f>
        <v/>
      </c>
      <c r="AM2321">
        <f>AM2318+AM2319</f>
        <v/>
      </c>
      <c r="AR2321">
        <f>AR2318+AR2319</f>
        <v/>
      </c>
      <c r="AV2321">
        <f>AV2318+AV2319</f>
        <v/>
      </c>
    </row>
    <row r="2322">
      <c r="A2322" t="inlineStr">
        <is>
          <t>Sum check</t>
        </is>
      </c>
      <c r="F2322">
        <f>F2320-F2321</f>
        <v/>
      </c>
      <c r="G2322">
        <f>G2320-G2321</f>
        <v/>
      </c>
      <c r="H2322">
        <f>H2320-H2321</f>
        <v/>
      </c>
      <c r="I2322">
        <f>I2320-I2321</f>
        <v/>
      </c>
      <c r="J2322">
        <f>J2320-J2321</f>
        <v/>
      </c>
      <c r="K2322">
        <f>K2320-K2321</f>
        <v/>
      </c>
      <c r="L2322">
        <f>L2320-L2321</f>
        <v/>
      </c>
      <c r="M2322">
        <f>M2320-M2321</f>
        <v/>
      </c>
      <c r="N2322">
        <f>N2320-N2321</f>
        <v/>
      </c>
      <c r="O2322">
        <f>O2320-O2321</f>
        <v/>
      </c>
      <c r="P2322">
        <f>P2320-P2321</f>
        <v/>
      </c>
      <c r="Q2322">
        <f>Q2320-Q2321</f>
        <v/>
      </c>
      <c r="R2322">
        <f>R2320-R2321</f>
        <v/>
      </c>
      <c r="S2322">
        <f>S2320-S2321</f>
        <v/>
      </c>
      <c r="T2322">
        <f>T2320-T2321</f>
        <v/>
      </c>
      <c r="U2322">
        <f>U2320-U2321</f>
        <v/>
      </c>
      <c r="V2322">
        <f>V2320-V2321</f>
        <v/>
      </c>
      <c r="W2322">
        <f>W2320-W2321</f>
        <v/>
      </c>
      <c r="X2322">
        <f>X2320-X2321</f>
        <v/>
      </c>
      <c r="Y2322">
        <f>Y2320-Y2321</f>
        <v/>
      </c>
      <c r="Z2322">
        <f>Z2320-Z2321</f>
        <v/>
      </c>
      <c r="AA2322">
        <f>AA2320-AA2321</f>
        <v/>
      </c>
      <c r="AB2322">
        <f>AB2320-AB2321</f>
        <v/>
      </c>
      <c r="AC2322">
        <f>AC2320-AC2321</f>
        <v/>
      </c>
      <c r="AD2322">
        <f>AD2320-AD2321</f>
        <v/>
      </c>
      <c r="AH2322">
        <f>AH2320-AH2321</f>
        <v/>
      </c>
      <c r="AM2322">
        <f>AM2320-AM2321</f>
        <v/>
      </c>
      <c r="AR2322">
        <f>AR2320-AR2321</f>
        <v/>
      </c>
      <c r="AV2322">
        <f>AV2320-AV2321</f>
        <v/>
      </c>
    </row>
    <row r="2324">
      <c r="A2324" t="inlineStr">
        <is>
          <t>Aircraft fuel and related taxes per ASM</t>
        </is>
      </c>
      <c r="C2324" t="inlineStr">
        <is>
          <t>Actual</t>
        </is>
      </c>
      <c r="D2324" t="inlineStr">
        <is>
          <t>QQQQ</t>
        </is>
      </c>
      <c r="F2324" t="n">
        <v>-7.91</v>
      </c>
      <c r="G2324" t="n">
        <v>-7.32</v>
      </c>
      <c r="H2324" t="n">
        <v>-7.42</v>
      </c>
      <c r="I2324" t="n">
        <v>-7.44</v>
      </c>
      <c r="J2324" t="n">
        <v>-7.52</v>
      </c>
      <c r="K2324" t="n">
        <v>-7.62</v>
      </c>
      <c r="L2324" t="n">
        <v>-7.55</v>
      </c>
      <c r="M2324" t="n">
        <v>-7.4</v>
      </c>
      <c r="N2324" t="n">
        <v>-6.06</v>
      </c>
      <c r="O2324" t="n">
        <v>-7.14</v>
      </c>
      <c r="P2324" t="n">
        <v>-4.48</v>
      </c>
      <c r="Q2324" t="n">
        <v>-4.66</v>
      </c>
      <c r="R2324" t="n">
        <v>-4.07</v>
      </c>
      <c r="S2324" t="n">
        <v>-3.55</v>
      </c>
      <c r="T2324" t="n">
        <v>-4.19</v>
      </c>
      <c r="U2324" t="n">
        <v>-2.92</v>
      </c>
      <c r="V2324" t="n">
        <v>-3.46</v>
      </c>
      <c r="W2324" t="n">
        <v>-3.71</v>
      </c>
      <c r="X2324" t="n">
        <v>-3.88</v>
      </c>
      <c r="Y2324" t="n">
        <v>-3.5</v>
      </c>
      <c r="Z2324" t="n">
        <v>-4.09</v>
      </c>
      <c r="AA2324" t="n">
        <v>-4.01</v>
      </c>
      <c r="AB2324" t="n">
        <v>-4.15</v>
      </c>
      <c r="AC2324" t="n">
        <v>-4.66</v>
      </c>
      <c r="AD2324" t="n">
        <v>-4.23</v>
      </c>
    </row>
    <row r="2325">
      <c r="A2325" t="inlineStr">
        <is>
          <t>Regional operating expenses per ASM excluding special items and fuel</t>
        </is>
      </c>
      <c r="C2325" t="inlineStr">
        <is>
          <t>Actual</t>
        </is>
      </c>
      <c r="D2325" t="inlineStr">
        <is>
          <t>QQQQ</t>
        </is>
      </c>
      <c r="F2325" t="n">
        <v>15.83</v>
      </c>
      <c r="G2325" t="n">
        <v>15.02</v>
      </c>
      <c r="H2325" t="n">
        <v>14.97</v>
      </c>
      <c r="I2325" t="n">
        <v>15.73</v>
      </c>
      <c r="J2325" t="n">
        <v>15.38</v>
      </c>
      <c r="K2325" t="n">
        <v>16.62</v>
      </c>
      <c r="L2325" t="n">
        <v>15.8</v>
      </c>
      <c r="M2325" t="n">
        <v>15.52</v>
      </c>
      <c r="N2325" t="n">
        <v>15.87</v>
      </c>
      <c r="O2325" t="n">
        <v>15.94</v>
      </c>
      <c r="P2325" t="n">
        <v>16.47</v>
      </c>
      <c r="Q2325" t="n">
        <v>16.02</v>
      </c>
      <c r="R2325" t="n">
        <v>15.78</v>
      </c>
      <c r="S2325" t="n">
        <v>16.1</v>
      </c>
      <c r="T2325" t="n">
        <v>16.09</v>
      </c>
      <c r="U2325" t="n">
        <v>16.11</v>
      </c>
      <c r="V2325" t="n">
        <v>15.29</v>
      </c>
      <c r="W2325" t="n">
        <v>15.08</v>
      </c>
      <c r="X2325" t="n">
        <v>15.7</v>
      </c>
      <c r="Y2325" t="n">
        <v>15.53</v>
      </c>
      <c r="Z2325" t="n">
        <v>16.1</v>
      </c>
      <c r="AA2325" t="n">
        <v>15.69</v>
      </c>
      <c r="AB2325" t="n">
        <v>15.44</v>
      </c>
      <c r="AC2325" t="n">
        <v>15.72</v>
      </c>
      <c r="AD2325" t="n">
        <v>15.73</v>
      </c>
    </row>
    <row r="2326">
      <c r="A2326" t="inlineStr">
        <is>
          <t>Regional operating expenses per ASM excluding special items and fuel-c</t>
        </is>
      </c>
      <c r="F2326">
        <f>F2320+F2324</f>
        <v/>
      </c>
      <c r="G2326">
        <f>G2320+G2324</f>
        <v/>
      </c>
      <c r="H2326">
        <f>H2320+H2324</f>
        <v/>
      </c>
      <c r="I2326">
        <f>I2320+I2324</f>
        <v/>
      </c>
      <c r="J2326">
        <f>J2320+J2324</f>
        <v/>
      </c>
      <c r="K2326">
        <f>K2320+K2324</f>
        <v/>
      </c>
      <c r="L2326">
        <f>L2320+L2324</f>
        <v/>
      </c>
      <c r="M2326">
        <f>M2320+M2324</f>
        <v/>
      </c>
      <c r="N2326">
        <f>N2320+N2324</f>
        <v/>
      </c>
      <c r="O2326">
        <f>O2320+O2324</f>
        <v/>
      </c>
      <c r="P2326">
        <f>P2320+P2324</f>
        <v/>
      </c>
      <c r="Q2326">
        <f>Q2320+Q2324</f>
        <v/>
      </c>
      <c r="R2326">
        <f>R2320+R2324</f>
        <v/>
      </c>
      <c r="S2326">
        <f>S2320+S2324</f>
        <v/>
      </c>
      <c r="T2326">
        <f>T2320+T2324</f>
        <v/>
      </c>
      <c r="U2326">
        <f>U2320+U2324</f>
        <v/>
      </c>
      <c r="V2326">
        <f>V2320+V2324</f>
        <v/>
      </c>
      <c r="W2326">
        <f>W2320+W2324</f>
        <v/>
      </c>
      <c r="X2326">
        <f>X2320+X2324</f>
        <v/>
      </c>
      <c r="Y2326">
        <f>Y2320+Y2324</f>
        <v/>
      </c>
      <c r="Z2326">
        <f>Z2320+Z2324</f>
        <v/>
      </c>
      <c r="AA2326">
        <f>AA2320+AA2324</f>
        <v/>
      </c>
      <c r="AB2326">
        <f>AB2320+AB2324</f>
        <v/>
      </c>
      <c r="AC2326">
        <f>AC2320+AC2324</f>
        <v/>
      </c>
      <c r="AD2326">
        <f>AD2320+AD2324</f>
        <v/>
      </c>
      <c r="AH2326">
        <f>AH2320+AH2324</f>
        <v/>
      </c>
      <c r="AM2326">
        <f>AM2320+AM2324</f>
        <v/>
      </c>
      <c r="AR2326">
        <f>AR2320+AR2324</f>
        <v/>
      </c>
      <c r="AV2326">
        <f>AV2320+AV2324</f>
        <v/>
      </c>
    </row>
    <row r="2327">
      <c r="A2327" t="inlineStr">
        <is>
          <t>Sum check</t>
        </is>
      </c>
      <c r="F2327">
        <f>F2325-F2326</f>
        <v/>
      </c>
      <c r="G2327">
        <f>G2325-G2326</f>
        <v/>
      </c>
      <c r="H2327">
        <f>H2325-H2326</f>
        <v/>
      </c>
      <c r="I2327">
        <f>I2325-I2326</f>
        <v/>
      </c>
      <c r="J2327">
        <f>J2325-J2326</f>
        <v/>
      </c>
      <c r="K2327">
        <f>K2325-K2326</f>
        <v/>
      </c>
      <c r="L2327">
        <f>L2325-L2326</f>
        <v/>
      </c>
      <c r="M2327">
        <f>M2325-M2326</f>
        <v/>
      </c>
      <c r="N2327">
        <f>N2325-N2326</f>
        <v/>
      </c>
      <c r="O2327">
        <f>O2325-O2326</f>
        <v/>
      </c>
      <c r="P2327">
        <f>P2325-P2326</f>
        <v/>
      </c>
      <c r="Q2327">
        <f>Q2325-Q2326</f>
        <v/>
      </c>
      <c r="R2327">
        <f>R2325-R2326</f>
        <v/>
      </c>
      <c r="S2327">
        <f>S2325-S2326</f>
        <v/>
      </c>
      <c r="T2327">
        <f>T2325-T2326</f>
        <v/>
      </c>
      <c r="U2327">
        <f>U2325-U2326</f>
        <v/>
      </c>
      <c r="V2327">
        <f>V2325-V2326</f>
        <v/>
      </c>
      <c r="W2327">
        <f>W2325-W2326</f>
        <v/>
      </c>
      <c r="X2327">
        <f>X2325-X2326</f>
        <v/>
      </c>
      <c r="Y2327">
        <f>Y2325-Y2326</f>
        <v/>
      </c>
      <c r="Z2327">
        <f>Z2325-Z2326</f>
        <v/>
      </c>
      <c r="AA2327">
        <f>AA2325-AA2326</f>
        <v/>
      </c>
      <c r="AB2327">
        <f>AB2325-AB2326</f>
        <v/>
      </c>
      <c r="AC2327">
        <f>AC2325-AC2326</f>
        <v/>
      </c>
      <c r="AD2327">
        <f>AD2325-AD2326</f>
        <v/>
      </c>
      <c r="AH2327">
        <f>AH2325-AH2326</f>
        <v/>
      </c>
      <c r="AM2327">
        <f>AM2325-AM2326</f>
        <v/>
      </c>
      <c r="AR2327">
        <f>AR2325-AR2326</f>
        <v/>
      </c>
      <c r="AV2327">
        <f>AV2325-AV2326</f>
        <v/>
      </c>
    </row>
    <row r="2329">
      <c r="A2329" t="inlineStr">
        <is>
          <t>Reconciliation of operating cost per ASM excluding special items, fuel and profit sharing - Total Mainline and Regional</t>
        </is>
      </c>
    </row>
    <row r="2330">
      <c r="A2330" t="inlineStr">
        <is>
          <t>Total operating expenses</t>
        </is>
      </c>
      <c r="C2330" t="inlineStr">
        <is>
          <t>Million</t>
        </is>
      </c>
      <c r="D2330" t="inlineStr">
        <is>
          <t>QQQQ</t>
        </is>
      </c>
      <c r="F2330" t="n">
        <v>9295</v>
      </c>
      <c r="G2330" t="n">
        <v>9308</v>
      </c>
      <c r="H2330" t="n">
        <v>9540</v>
      </c>
      <c r="I2330" t="n">
        <v>9695</v>
      </c>
      <c r="J2330" t="n">
        <v>37840</v>
      </c>
      <c r="K2330" t="n">
        <v>9265</v>
      </c>
      <c r="L2330" t="n">
        <v>9956</v>
      </c>
      <c r="M2330" t="n">
        <v>9879</v>
      </c>
      <c r="N2330" t="n">
        <v>9300</v>
      </c>
      <c r="O2330" t="n">
        <v>38401</v>
      </c>
      <c r="P2330" t="n">
        <v>8611</v>
      </c>
      <c r="Q2330" t="n">
        <v>8906</v>
      </c>
      <c r="R2330" t="n">
        <v>8707</v>
      </c>
      <c r="S2330" t="n">
        <v>8562</v>
      </c>
      <c r="T2330" t="n">
        <v>34786</v>
      </c>
      <c r="U2330" t="n">
        <v>8100</v>
      </c>
      <c r="V2330" t="n">
        <v>8612</v>
      </c>
      <c r="W2330" t="n">
        <v>9163</v>
      </c>
      <c r="X2330" t="n">
        <v>9022</v>
      </c>
      <c r="Y2330" t="n">
        <v>34896</v>
      </c>
      <c r="Z2330" t="n">
        <v>9023</v>
      </c>
      <c r="AA2330" t="n">
        <v>9570</v>
      </c>
      <c r="AB2330" t="n">
        <v>9646</v>
      </c>
      <c r="AC2330" t="n">
        <v>9910</v>
      </c>
      <c r="AD2330" t="n">
        <v>38149</v>
      </c>
      <c r="AE2330" t="n">
        <v>9970</v>
      </c>
      <c r="AF2330" t="n">
        <v>10615</v>
      </c>
      <c r="AG2330" t="n">
        <v>10910</v>
      </c>
      <c r="AH2330" t="n">
        <v>10389</v>
      </c>
      <c r="AI2330" t="n">
        <v>41885</v>
      </c>
      <c r="AJ2330" t="n">
        <v>10209</v>
      </c>
      <c r="AK2330" t="n">
        <v>10807</v>
      </c>
      <c r="AL2330" t="n">
        <v>11103</v>
      </c>
      <c r="AM2330" t="n">
        <v>10584</v>
      </c>
      <c r="AN2330" t="n">
        <v>42703</v>
      </c>
      <c r="AO2330" t="n">
        <v>11064</v>
      </c>
      <c r="AP2330" t="n">
        <v>4108</v>
      </c>
      <c r="AQ2330" t="n">
        <v>6044</v>
      </c>
      <c r="AR2330" t="n">
        <v>6542</v>
      </c>
      <c r="AS2330" t="n">
        <v>27758</v>
      </c>
      <c r="AT2330" t="n">
        <v>5323</v>
      </c>
      <c r="AU2330" t="n">
        <v>7037</v>
      </c>
      <c r="AV2330" t="n">
        <v>8374</v>
      </c>
      <c r="AW2330" t="n">
        <v>10207</v>
      </c>
      <c r="AX2330" t="n">
        <v>30941</v>
      </c>
      <c r="AY2330" t="n">
        <v>10622</v>
      </c>
      <c r="AZ2330" t="n">
        <v>12405</v>
      </c>
      <c r="BA2330" t="n">
        <v>12532</v>
      </c>
      <c r="BB2330" t="n">
        <v>11806</v>
      </c>
      <c r="BC2330" t="n">
        <v>47364</v>
      </c>
      <c r="BD2330" t="n">
        <v>11751</v>
      </c>
      <c r="BE2330" t="n">
        <v>11892</v>
      </c>
      <c r="BF2330" t="n">
        <v>13705</v>
      </c>
    </row>
    <row r="2331">
      <c r="A2331" t="inlineStr">
        <is>
          <t>Link check</t>
        </is>
      </c>
      <c r="F2331">
        <f>F2330-F1828</f>
        <v/>
      </c>
      <c r="G2331">
        <f>G2330-G1828</f>
        <v/>
      </c>
      <c r="H2331">
        <f>H2330-H1828</f>
        <v/>
      </c>
      <c r="I2331">
        <f>I2330-I1828</f>
        <v/>
      </c>
      <c r="J2331">
        <f>J2330-J1828</f>
        <v/>
      </c>
      <c r="K2331">
        <f>K2330-K1828</f>
        <v/>
      </c>
      <c r="L2331">
        <f>L2330-L1828</f>
        <v/>
      </c>
      <c r="M2331">
        <f>M2330-M1828</f>
        <v/>
      </c>
      <c r="N2331">
        <f>N2330-N1828</f>
        <v/>
      </c>
      <c r="O2331">
        <f>O2330-O1828</f>
        <v/>
      </c>
      <c r="P2331">
        <f>P2330-P1828</f>
        <v/>
      </c>
      <c r="Q2331">
        <f>Q2330-Q1828</f>
        <v/>
      </c>
      <c r="R2331">
        <f>R2330-R1828</f>
        <v/>
      </c>
      <c r="S2331">
        <f>S2330-S1828</f>
        <v/>
      </c>
      <c r="T2331">
        <f>T2330-T1828</f>
        <v/>
      </c>
      <c r="U2331">
        <f>U2330-U1828</f>
        <v/>
      </c>
      <c r="V2331">
        <f>V2330-V1828</f>
        <v/>
      </c>
      <c r="W2331">
        <f>W2330-W1828</f>
        <v/>
      </c>
      <c r="X2331">
        <f>X2330-X1828</f>
        <v/>
      </c>
      <c r="Y2331">
        <f>Y2330-Y1828</f>
        <v/>
      </c>
      <c r="Z2331">
        <f>Z2330-Z1828</f>
        <v/>
      </c>
      <c r="AA2331">
        <f>AA2330-AA1828</f>
        <v/>
      </c>
      <c r="AB2331">
        <f>AB2330-AB1828</f>
        <v/>
      </c>
      <c r="AC2331">
        <f>AC2330-AC1828</f>
        <v/>
      </c>
      <c r="AE2331">
        <f>AE2330-AE1828</f>
        <v/>
      </c>
      <c r="AF2331">
        <f>AF2330-AF1828</f>
        <v/>
      </c>
      <c r="AG2331">
        <f>AG2330-AG1828</f>
        <v/>
      </c>
      <c r="AH2331">
        <f>AH2330-AH1828</f>
        <v/>
      </c>
      <c r="AI2331">
        <f>AI2330-AI1828</f>
        <v/>
      </c>
      <c r="AJ2331">
        <f>AJ2330-AJ1828</f>
        <v/>
      </c>
      <c r="AK2331">
        <f>AK2330-AK1828</f>
        <v/>
      </c>
      <c r="AL2331">
        <f>AL2330-AL1828</f>
        <v/>
      </c>
      <c r="AM2331">
        <f>AM2330-AM1828</f>
        <v/>
      </c>
      <c r="AN2331">
        <f>AN2330-AN1828</f>
        <v/>
      </c>
      <c r="AO2331">
        <f>AO2330-AO1828</f>
        <v/>
      </c>
      <c r="AP2331">
        <f>AP2330-AP1828</f>
        <v/>
      </c>
      <c r="AQ2331">
        <f>AQ2330-AQ1828</f>
        <v/>
      </c>
      <c r="AR2331">
        <f>AR2330-AR1828</f>
        <v/>
      </c>
      <c r="AT2331">
        <f>AT2330-AT1828</f>
        <v/>
      </c>
      <c r="AU2331">
        <f>AU2330-AU1828</f>
        <v/>
      </c>
      <c r="AV2331">
        <f>AV2330-AV1828</f>
        <v/>
      </c>
      <c r="AW2331">
        <f>AW2330-AW1828</f>
        <v/>
      </c>
      <c r="AX2331">
        <f>AX2330-AX1828</f>
        <v/>
      </c>
      <c r="AY2331">
        <f>AY2330-AY1828</f>
        <v/>
      </c>
      <c r="AZ2331">
        <f>AZ2330-AZ1828</f>
        <v/>
      </c>
      <c r="BA2331">
        <f>BA2330-BA1828</f>
        <v/>
      </c>
      <c r="BB2331">
        <f>BB2330-BB1828</f>
        <v/>
      </c>
      <c r="BC2331">
        <f>BC2330-BC1828</f>
        <v/>
      </c>
      <c r="BD2331">
        <f>BD2330-BD1828</f>
        <v/>
      </c>
      <c r="BE2331">
        <f>BE2330-BE1828</f>
        <v/>
      </c>
      <c r="BF2331">
        <f>BF2330-BF1828</f>
        <v/>
      </c>
    </row>
    <row r="2332">
      <c r="A2332" t="inlineStr">
        <is>
          <t>Operating net special items</t>
        </is>
      </c>
    </row>
    <row r="2333">
      <c r="A2333" t="inlineStr">
        <is>
          <t>Mainline operating special items ,net</t>
        </is>
      </c>
      <c r="C2333" t="inlineStr">
        <is>
          <t>Million</t>
        </is>
      </c>
      <c r="D2333" t="inlineStr">
        <is>
          <t>QQQQ</t>
        </is>
      </c>
      <c r="F2333" t="n">
        <v>-110</v>
      </c>
      <c r="G2333" t="n">
        <v>-36</v>
      </c>
      <c r="H2333" t="n">
        <v>-55</v>
      </c>
      <c r="I2333" t="n">
        <v>-497</v>
      </c>
      <c r="J2333" t="n">
        <v>-697</v>
      </c>
      <c r="K2333" t="n">
        <v>137</v>
      </c>
      <c r="L2333" t="n">
        <v>-251</v>
      </c>
      <c r="M2333" t="n">
        <v>-221</v>
      </c>
      <c r="N2333" t="n">
        <v>-466</v>
      </c>
      <c r="O2333" t="n">
        <v>-800</v>
      </c>
      <c r="P2333" t="n">
        <v>-303</v>
      </c>
      <c r="Q2333" t="n">
        <v>-144</v>
      </c>
      <c r="R2333" t="n">
        <v>-163</v>
      </c>
      <c r="S2333" t="n">
        <v>-441</v>
      </c>
      <c r="T2333" t="n">
        <v>-1051</v>
      </c>
      <c r="U2333" t="n">
        <v>-99</v>
      </c>
      <c r="V2333" t="n">
        <v>-62</v>
      </c>
      <c r="W2333" t="n">
        <v>-289</v>
      </c>
      <c r="X2333" t="n">
        <v>-259</v>
      </c>
      <c r="Y2333" t="n">
        <v>-709</v>
      </c>
      <c r="Z2333" t="n">
        <v>-119</v>
      </c>
      <c r="AA2333" t="n">
        <v>-202</v>
      </c>
      <c r="AB2333" t="n">
        <v>-112</v>
      </c>
      <c r="AC2333" t="n">
        <v>-280</v>
      </c>
      <c r="AD2333" t="n">
        <v>-712</v>
      </c>
      <c r="AE2333" t="n">
        <v>-195</v>
      </c>
      <c r="AF2333" t="n">
        <v>-152</v>
      </c>
      <c r="AG2333" t="n">
        <v>-215</v>
      </c>
      <c r="AH2333" t="n">
        <v>-225</v>
      </c>
      <c r="AI2333" t="n">
        <v>-787</v>
      </c>
      <c r="AJ2333" t="n">
        <v>-138</v>
      </c>
      <c r="AK2333" t="n">
        <v>-121</v>
      </c>
      <c r="AL2333" t="n">
        <v>-228</v>
      </c>
      <c r="AM2333" t="n">
        <v>-147</v>
      </c>
      <c r="AN2333" t="n">
        <v>-635</v>
      </c>
      <c r="AO2333" t="n">
        <v>-1132</v>
      </c>
      <c r="AP2333" t="n">
        <v>1494</v>
      </c>
      <c r="AQ2333" t="n">
        <v>295</v>
      </c>
      <c r="AR2333" t="n">
        <v>0</v>
      </c>
      <c r="AS2333" t="n">
        <v>657</v>
      </c>
      <c r="AT2333" t="n">
        <v>1708</v>
      </c>
      <c r="AU2333" t="n">
        <v>1288</v>
      </c>
      <c r="AV2333" t="n">
        <v>990</v>
      </c>
      <c r="AW2333" t="n">
        <v>20</v>
      </c>
      <c r="AX2333" t="n">
        <v>4006</v>
      </c>
      <c r="AY2333" t="n">
        <v>-157</v>
      </c>
      <c r="AZ2333" t="n">
        <v>5</v>
      </c>
      <c r="BA2333" t="n">
        <v>-37</v>
      </c>
      <c r="BB2333" t="n">
        <v>-4</v>
      </c>
      <c r="BC2333" t="n">
        <v>-193</v>
      </c>
      <c r="BD2333" t="n">
        <v>-13</v>
      </c>
      <c r="BF2333" t="n">
        <v>-949</v>
      </c>
    </row>
    <row r="2334">
      <c r="A2334" t="inlineStr">
        <is>
          <t>Regional operating special items ,net</t>
        </is>
      </c>
      <c r="C2334" t="inlineStr">
        <is>
          <t>Million</t>
        </is>
      </c>
      <c r="D2334" t="inlineStr">
        <is>
          <t>QQQQ</t>
        </is>
      </c>
      <c r="F2334" t="n">
        <v>-3</v>
      </c>
      <c r="G2334" t="n">
        <v>-1</v>
      </c>
      <c r="H2334" t="n">
        <v>14</v>
      </c>
      <c r="I2334" t="n">
        <v>-5</v>
      </c>
      <c r="J2334" t="n">
        <v>4</v>
      </c>
      <c r="K2334" t="n">
        <v>-4</v>
      </c>
      <c r="L2334" t="n">
        <v>-2</v>
      </c>
      <c r="M2334" t="n">
        <v>-2</v>
      </c>
      <c r="N2334" t="n">
        <v>-16</v>
      </c>
      <c r="O2334" t="n">
        <v>-24</v>
      </c>
      <c r="P2334" t="n">
        <v>-7</v>
      </c>
      <c r="Q2334" t="n">
        <v>-10</v>
      </c>
      <c r="R2334" t="n">
        <v>-2</v>
      </c>
      <c r="S2334" t="n">
        <v>-9</v>
      </c>
      <c r="T2334" t="n">
        <v>-29</v>
      </c>
      <c r="U2334" t="n">
        <v>-5</v>
      </c>
      <c r="V2334" t="n">
        <v>-3</v>
      </c>
      <c r="W2334" t="n">
        <v>-5</v>
      </c>
      <c r="X2334" t="n">
        <v>-2</v>
      </c>
      <c r="Y2334" t="n">
        <v>-14</v>
      </c>
      <c r="Z2334" t="n">
        <v>-2</v>
      </c>
      <c r="AA2334" t="n">
        <v>-1</v>
      </c>
      <c r="AB2334" t="n">
        <v>5</v>
      </c>
      <c r="AC2334" t="n">
        <v>-23</v>
      </c>
      <c r="AD2334" t="n">
        <v>-22</v>
      </c>
      <c r="AE2334" t="n">
        <v>0</v>
      </c>
      <c r="AF2334" t="n">
        <v>0</v>
      </c>
      <c r="AG2334" t="n">
        <v>-2</v>
      </c>
      <c r="AH2334" t="n">
        <v>-5</v>
      </c>
      <c r="AI2334" t="n">
        <v>-6</v>
      </c>
      <c r="AJ2334" t="n">
        <v>0</v>
      </c>
      <c r="AK2334" t="n">
        <v>0</v>
      </c>
      <c r="AL2334" t="n">
        <v>-6</v>
      </c>
      <c r="AM2334" t="n">
        <v>0</v>
      </c>
      <c r="AN2334" t="n">
        <v>-6</v>
      </c>
      <c r="AO2334" t="n">
        <v>-93</v>
      </c>
      <c r="AP2334" t="n">
        <v>178</v>
      </c>
      <c r="AQ2334" t="n">
        <v>224</v>
      </c>
      <c r="AR2334" t="n">
        <v>0</v>
      </c>
      <c r="AS2334" t="n">
        <v>309</v>
      </c>
      <c r="AT2334" t="n">
        <v>215</v>
      </c>
      <c r="AU2334" t="n">
        <v>167</v>
      </c>
      <c r="AV2334" t="n">
        <v>67</v>
      </c>
      <c r="AX2334" t="n">
        <v>449</v>
      </c>
      <c r="BA2334" t="n">
        <v>-2</v>
      </c>
      <c r="BB2334" t="n">
        <v>-2</v>
      </c>
      <c r="BC2334" t="n">
        <v>-5</v>
      </c>
      <c r="BE2334" t="n">
        <v>-6</v>
      </c>
      <c r="BF2334" t="n">
        <v>-2</v>
      </c>
    </row>
    <row r="2335">
      <c r="A2335" t="inlineStr">
        <is>
          <t>Total operating expenses excluding special items</t>
        </is>
      </c>
      <c r="C2335" t="inlineStr">
        <is>
          <t>Million</t>
        </is>
      </c>
      <c r="D2335" t="inlineStr">
        <is>
          <t>QQQQ</t>
        </is>
      </c>
      <c r="F2335" t="n">
        <v>9182</v>
      </c>
      <c r="G2335" t="n">
        <v>9271</v>
      </c>
      <c r="H2335" t="n">
        <v>9499</v>
      </c>
      <c r="I2335" t="n">
        <v>9193</v>
      </c>
      <c r="J2335" t="n">
        <v>37147</v>
      </c>
      <c r="K2335" t="n">
        <v>9398</v>
      </c>
      <c r="L2335" t="n">
        <v>9703</v>
      </c>
      <c r="M2335" t="n">
        <v>9656</v>
      </c>
      <c r="N2335" t="n">
        <v>8818</v>
      </c>
      <c r="O2335" t="n">
        <v>37577</v>
      </c>
      <c r="P2335" t="n">
        <v>8301</v>
      </c>
      <c r="Q2335" t="n">
        <v>8752</v>
      </c>
      <c r="R2335" t="n">
        <v>8542</v>
      </c>
      <c r="S2335" t="n">
        <v>8112</v>
      </c>
      <c r="T2335" t="n">
        <v>33706</v>
      </c>
      <c r="U2335" t="n">
        <v>7996</v>
      </c>
      <c r="V2335" t="n">
        <v>8547</v>
      </c>
      <c r="W2335" t="n">
        <v>8869</v>
      </c>
      <c r="X2335" t="n">
        <v>8761</v>
      </c>
      <c r="Y2335" t="n">
        <v>34173</v>
      </c>
      <c r="Z2335" t="n">
        <v>8902</v>
      </c>
      <c r="AA2335" t="n">
        <v>9367</v>
      </c>
      <c r="AB2335" t="n">
        <v>9539</v>
      </c>
      <c r="AC2335" t="n">
        <v>9607</v>
      </c>
      <c r="AD2335" t="n">
        <v>37415</v>
      </c>
      <c r="AE2335" t="n">
        <v>9775</v>
      </c>
      <c r="AF2335" t="n">
        <v>10463</v>
      </c>
      <c r="AG2335" t="n">
        <v>10693</v>
      </c>
      <c r="AH2335" t="n">
        <v>10159</v>
      </c>
      <c r="AI2335" t="n">
        <v>41092</v>
      </c>
      <c r="AJ2335" t="n">
        <v>10071</v>
      </c>
      <c r="AK2335" t="n">
        <v>10686</v>
      </c>
      <c r="AL2335" t="n">
        <v>10869</v>
      </c>
      <c r="AM2335" t="n">
        <v>10437</v>
      </c>
      <c r="AN2335" t="n">
        <v>42062</v>
      </c>
      <c r="AO2335" t="n">
        <v>9839</v>
      </c>
      <c r="AP2335" t="n">
        <v>5780</v>
      </c>
      <c r="AQ2335" t="n">
        <v>6563</v>
      </c>
      <c r="AR2335" t="n">
        <v>6542</v>
      </c>
      <c r="AS2335" t="n">
        <v>28724</v>
      </c>
      <c r="AT2335" t="n">
        <v>7246</v>
      </c>
      <c r="AU2335" t="n">
        <v>8492</v>
      </c>
      <c r="AV2335" t="n">
        <v>9431</v>
      </c>
      <c r="AW2335" t="n">
        <v>10227</v>
      </c>
      <c r="AX2335" t="n">
        <v>35396</v>
      </c>
      <c r="AY2335" t="n">
        <v>10465</v>
      </c>
      <c r="AZ2335" t="n">
        <v>12410</v>
      </c>
      <c r="BA2335" t="n">
        <v>12493</v>
      </c>
      <c r="BB2335" t="n">
        <v>11800</v>
      </c>
      <c r="BC2335" t="n">
        <v>47166</v>
      </c>
      <c r="BD2335" t="n">
        <v>11738</v>
      </c>
      <c r="BE2335" t="n">
        <v>11886</v>
      </c>
      <c r="BF2335" t="n">
        <v>12754</v>
      </c>
    </row>
    <row r="2336">
      <c r="A2336" t="inlineStr">
        <is>
          <t>Total operating expenses excluding special items-c</t>
        </is>
      </c>
      <c r="F2336">
        <f>SUM(F2332:F2334)+F2330</f>
        <v/>
      </c>
      <c r="G2336">
        <f>SUM(G2332:G2334)+G2330</f>
        <v/>
      </c>
      <c r="H2336">
        <f>SUM(H2332:H2334)+H2330</f>
        <v/>
      </c>
      <c r="I2336">
        <f>SUM(I2332:I2334)+I2330</f>
        <v/>
      </c>
      <c r="J2336">
        <f>SUM(J2332:J2334)+J2330</f>
        <v/>
      </c>
      <c r="K2336">
        <f>SUM(K2332:K2334)+K2330</f>
        <v/>
      </c>
      <c r="L2336">
        <f>SUM(L2332:L2334)+L2330</f>
        <v/>
      </c>
      <c r="M2336">
        <f>SUM(M2332:M2334)+M2330</f>
        <v/>
      </c>
      <c r="N2336">
        <f>SUM(N2332:N2334)+N2330</f>
        <v/>
      </c>
      <c r="O2336">
        <f>SUM(O2332:O2334)+O2330</f>
        <v/>
      </c>
      <c r="P2336">
        <f>SUM(P2332:P2334)+P2330</f>
        <v/>
      </c>
      <c r="Q2336">
        <f>SUM(Q2332:Q2334)+Q2330</f>
        <v/>
      </c>
      <c r="R2336">
        <f>SUM(R2332:R2334)+R2330</f>
        <v/>
      </c>
      <c r="S2336">
        <f>SUM(S2332:S2334)+S2330</f>
        <v/>
      </c>
      <c r="T2336">
        <f>SUM(T2332:T2334)+T2330</f>
        <v/>
      </c>
      <c r="U2336">
        <f>SUM(U2332:U2334)+U2330</f>
        <v/>
      </c>
      <c r="V2336">
        <f>SUM(V2332:V2334)+V2330</f>
        <v/>
      </c>
      <c r="W2336">
        <f>SUM(W2332:W2334)+W2330</f>
        <v/>
      </c>
      <c r="X2336">
        <f>SUM(X2332:X2334)+X2330</f>
        <v/>
      </c>
      <c r="Y2336">
        <f>SUM(Y2332:Y2334)+Y2330</f>
        <v/>
      </c>
      <c r="Z2336">
        <f>SUM(Z2332:Z2334)+Z2330</f>
        <v/>
      </c>
      <c r="AA2336">
        <f>SUM(AA2332:AA2334)+AA2330</f>
        <v/>
      </c>
      <c r="AB2336">
        <f>SUM(AB2332:AB2334)+AB2330</f>
        <v/>
      </c>
      <c r="AC2336">
        <f>SUM(AC2332:AC2334)+AC2330</f>
        <v/>
      </c>
      <c r="AD2336">
        <f>SUM(AD2332:AD2334)+AD2330</f>
        <v/>
      </c>
      <c r="AE2336">
        <f>SUM(AE2332:AE2334)+AE2330</f>
        <v/>
      </c>
      <c r="AF2336">
        <f>SUM(AF2332:AF2334)+AF2330</f>
        <v/>
      </c>
      <c r="AG2336">
        <f>SUM(AG2332:AG2334)+AG2330</f>
        <v/>
      </c>
      <c r="AH2336">
        <f>SUM(AH2332:AH2334)+AH2330</f>
        <v/>
      </c>
      <c r="AI2336">
        <f>SUM(AI2332:AI2334)+AI2330</f>
        <v/>
      </c>
      <c r="AJ2336">
        <f>SUM(AJ2332:AJ2334)+AJ2330</f>
        <v/>
      </c>
      <c r="AK2336">
        <f>SUM(AK2332:AK2334)+AK2330</f>
        <v/>
      </c>
      <c r="AL2336">
        <f>SUM(AL2332:AL2334)+AL2330</f>
        <v/>
      </c>
      <c r="AM2336">
        <f>SUM(AM2332:AM2334)+AM2330</f>
        <v/>
      </c>
      <c r="AN2336">
        <f>SUM(AN2332:AN2334)+AN2330</f>
        <v/>
      </c>
      <c r="AO2336">
        <f>SUM(AO2332:AO2334)+AO2330</f>
        <v/>
      </c>
      <c r="AP2336">
        <f>SUM(AP2332:AP2334)+AP2330</f>
        <v/>
      </c>
      <c r="AQ2336">
        <f>SUM(AQ2332:AQ2334)+AQ2330</f>
        <v/>
      </c>
      <c r="AR2336">
        <f>SUM(AR2332:AR2334)+AR2330</f>
        <v/>
      </c>
      <c r="AS2336">
        <f>SUM(AS2332:AS2334)+AS2330</f>
        <v/>
      </c>
      <c r="AT2336">
        <f>SUM(AT2332:AT2334)+AT2330</f>
        <v/>
      </c>
      <c r="AU2336">
        <f>SUM(AU2332:AU2334)+AU2330</f>
        <v/>
      </c>
      <c r="AV2336">
        <f>SUM(AV2332:AV2334)+AV2330</f>
        <v/>
      </c>
      <c r="AW2336">
        <f>SUM(AW2332:AW2334)+AW2330</f>
        <v/>
      </c>
      <c r="AX2336">
        <f>SUM(AX2332:AX2334)+AX2330</f>
        <v/>
      </c>
      <c r="AY2336">
        <f>SUM(AY2332:AY2334)+AY2330</f>
        <v/>
      </c>
      <c r="AZ2336">
        <f>SUM(AZ2332:AZ2334)+AZ2330</f>
        <v/>
      </c>
      <c r="BA2336">
        <f>SUM(BA2332:BA2334)+BA2330</f>
        <v/>
      </c>
      <c r="BB2336">
        <f>SUM(BB2332:BB2334)+BB2330</f>
        <v/>
      </c>
      <c r="BC2336">
        <f>SUM(BC2332:BC2334)+BC2330</f>
        <v/>
      </c>
      <c r="BD2336">
        <f>SUM(BD2332:BD2334)+BD2330</f>
        <v/>
      </c>
      <c r="BE2336">
        <f>SUM(BE2332:BE2334)+BE2330</f>
        <v/>
      </c>
      <c r="BF2336">
        <f>SUM(BF2332:BF2334)+BF2330</f>
        <v/>
      </c>
    </row>
    <row r="2337">
      <c r="A2337" t="inlineStr">
        <is>
          <t>Sum check</t>
        </is>
      </c>
      <c r="F2337">
        <f>F2335-F2336</f>
        <v/>
      </c>
      <c r="G2337">
        <f>G2335-G2336</f>
        <v/>
      </c>
      <c r="H2337">
        <f>H2335-H2336</f>
        <v/>
      </c>
      <c r="I2337">
        <f>I2335-I2336</f>
        <v/>
      </c>
      <c r="J2337">
        <f>J2335-J2336</f>
        <v/>
      </c>
      <c r="K2337">
        <f>K2335-K2336</f>
        <v/>
      </c>
      <c r="L2337">
        <f>L2335-L2336</f>
        <v/>
      </c>
      <c r="M2337">
        <f>M2335-M2336</f>
        <v/>
      </c>
      <c r="N2337">
        <f>N2335-N2336</f>
        <v/>
      </c>
      <c r="O2337">
        <f>O2335-O2336</f>
        <v/>
      </c>
      <c r="P2337">
        <f>P2335-P2336</f>
        <v/>
      </c>
      <c r="Q2337">
        <f>Q2335-Q2336</f>
        <v/>
      </c>
      <c r="R2337">
        <f>R2335-R2336</f>
        <v/>
      </c>
      <c r="S2337">
        <f>S2335-S2336</f>
        <v/>
      </c>
      <c r="T2337">
        <f>T2335-T2336</f>
        <v/>
      </c>
      <c r="U2337">
        <f>U2335-U2336</f>
        <v/>
      </c>
      <c r="V2337">
        <f>V2335-V2336</f>
        <v/>
      </c>
      <c r="W2337">
        <f>W2335-W2336</f>
        <v/>
      </c>
      <c r="X2337">
        <f>X2335-X2336</f>
        <v/>
      </c>
      <c r="Y2337">
        <f>Y2335-Y2336</f>
        <v/>
      </c>
      <c r="Z2337">
        <f>Z2335-Z2336</f>
        <v/>
      </c>
      <c r="AA2337">
        <f>AA2335-AA2336</f>
        <v/>
      </c>
      <c r="AB2337">
        <f>AB2335-AB2336</f>
        <v/>
      </c>
      <c r="AC2337">
        <f>AC2335-AC2336</f>
        <v/>
      </c>
      <c r="AD2337">
        <f>AD2335-AD2336</f>
        <v/>
      </c>
      <c r="AE2337">
        <f>AE2335-AE2336</f>
        <v/>
      </c>
      <c r="AF2337">
        <f>AF2335-AF2336</f>
        <v/>
      </c>
      <c r="AG2337">
        <f>AG2335-AG2336</f>
        <v/>
      </c>
      <c r="AH2337">
        <f>AH2335-AH2336</f>
        <v/>
      </c>
      <c r="AI2337">
        <f>AI2335-AI2336</f>
        <v/>
      </c>
      <c r="AJ2337">
        <f>AJ2335-AJ2336</f>
        <v/>
      </c>
      <c r="AK2337">
        <f>AK2335-AK2336</f>
        <v/>
      </c>
      <c r="AL2337">
        <f>AL2335-AL2336</f>
        <v/>
      </c>
      <c r="AM2337">
        <f>AM2335-AM2336</f>
        <v/>
      </c>
      <c r="AN2337">
        <f>AN2335-AN2336</f>
        <v/>
      </c>
      <c r="AO2337">
        <f>AO2335-AO2336</f>
        <v/>
      </c>
      <c r="AP2337">
        <f>AP2335-AP2336</f>
        <v/>
      </c>
      <c r="AQ2337">
        <f>AQ2335-AQ2336</f>
        <v/>
      </c>
      <c r="AR2337">
        <f>AR2335-AR2336</f>
        <v/>
      </c>
      <c r="AS2337">
        <f>AS2335-AS2336</f>
        <v/>
      </c>
      <c r="AT2337">
        <f>AT2335-AT2336</f>
        <v/>
      </c>
      <c r="AU2337">
        <f>AU2335-AU2336</f>
        <v/>
      </c>
      <c r="AV2337">
        <f>AV2335-AV2336</f>
        <v/>
      </c>
      <c r="AW2337">
        <f>AW2335-AW2336</f>
        <v/>
      </c>
      <c r="AX2337">
        <f>AX2335-AX2336</f>
        <v/>
      </c>
      <c r="AY2337">
        <f>AY2335-AY2336</f>
        <v/>
      </c>
      <c r="AZ2337">
        <f>AZ2335-AZ2336</f>
        <v/>
      </c>
      <c r="BA2337">
        <f>BA2335-BA2336</f>
        <v/>
      </c>
      <c r="BB2337">
        <f>BB2335-BB2336</f>
        <v/>
      </c>
      <c r="BC2337">
        <f>BC2335-BC2336</f>
        <v/>
      </c>
      <c r="BD2337">
        <f>BD2335-BD2336</f>
        <v/>
      </c>
      <c r="BE2337">
        <f>BE2335-BE2336</f>
        <v/>
      </c>
      <c r="BF2337">
        <f>BF2335-BF2336</f>
        <v/>
      </c>
    </row>
    <row r="2339">
      <c r="A2339" t="inlineStr">
        <is>
          <t>Fuel:</t>
        </is>
      </c>
    </row>
    <row r="2340">
      <c r="A2340" t="inlineStr">
        <is>
          <t>Aircraft fuel and related taxes-Mainline</t>
        </is>
      </c>
      <c r="C2340" t="inlineStr">
        <is>
          <t>Million</t>
        </is>
      </c>
      <c r="D2340" t="inlineStr">
        <is>
          <t>QQQQ</t>
        </is>
      </c>
      <c r="F2340" t="n">
        <v>-2795</v>
      </c>
      <c r="G2340" t="n">
        <v>-2752</v>
      </c>
      <c r="H2340" t="n">
        <v>-2865</v>
      </c>
      <c r="I2340" t="n">
        <v>-2697</v>
      </c>
      <c r="J2340" t="n">
        <v>-11109</v>
      </c>
      <c r="K2340" t="n">
        <v>-2711</v>
      </c>
      <c r="L2340" t="n">
        <v>-2830</v>
      </c>
      <c r="M2340" t="n">
        <v>-2829</v>
      </c>
      <c r="N2340" t="n">
        <v>-2222</v>
      </c>
      <c r="O2340" t="n">
        <v>-10592</v>
      </c>
      <c r="P2340" t="n">
        <v>-1544</v>
      </c>
      <c r="Q2340" t="n">
        <v>-1774</v>
      </c>
      <c r="R2340" t="n">
        <v>-1593</v>
      </c>
      <c r="S2340" t="n">
        <v>-1314</v>
      </c>
      <c r="T2340" t="n">
        <v>-6226</v>
      </c>
      <c r="U2340" t="n">
        <v>-1029</v>
      </c>
      <c r="V2340" t="n">
        <v>-1314</v>
      </c>
      <c r="W2340" t="n">
        <v>-1393</v>
      </c>
      <c r="X2340" t="n">
        <v>-1335</v>
      </c>
      <c r="Y2340" t="n">
        <v>-5071</v>
      </c>
      <c r="Z2340" t="n">
        <v>-1402</v>
      </c>
      <c r="AA2340" t="n">
        <v>-1510</v>
      </c>
      <c r="AB2340" t="n">
        <v>-1570</v>
      </c>
      <c r="AC2340" t="n">
        <v>-1646</v>
      </c>
      <c r="AD2340" t="n">
        <v>-6128</v>
      </c>
      <c r="AE2340" t="n">
        <v>-1763</v>
      </c>
      <c r="AF2340" t="n">
        <v>-2103</v>
      </c>
      <c r="AG2340" t="n">
        <v>-2234</v>
      </c>
      <c r="AH2340" t="n">
        <v>-1953</v>
      </c>
      <c r="AI2340" t="n">
        <v>-8053</v>
      </c>
      <c r="AJ2340" t="n">
        <v>-1726</v>
      </c>
      <c r="AK2340" t="n">
        <v>-1995</v>
      </c>
      <c r="AL2340" t="n">
        <v>-1989</v>
      </c>
      <c r="AM2340" t="n">
        <v>-1816</v>
      </c>
      <c r="AN2340" t="n">
        <v>-7526</v>
      </c>
      <c r="AO2340" t="n">
        <v>-1395</v>
      </c>
      <c r="AP2340" t="n">
        <v>-217</v>
      </c>
      <c r="AQ2340" t="n">
        <v>-453</v>
      </c>
      <c r="AR2340" t="n">
        <v>-516</v>
      </c>
      <c r="AS2340" t="n">
        <v>-2581</v>
      </c>
    </row>
    <row r="2341">
      <c r="A2341" t="inlineStr">
        <is>
          <t>Aircraft fuel and related taxes-Regional</t>
        </is>
      </c>
      <c r="C2341" t="inlineStr">
        <is>
          <t>Million</t>
        </is>
      </c>
      <c r="D2341" t="inlineStr">
        <is>
          <t>QQQQ</t>
        </is>
      </c>
      <c r="F2341" t="n">
        <v>-536</v>
      </c>
      <c r="G2341" t="n">
        <v>-521</v>
      </c>
      <c r="H2341" t="n">
        <v>-535</v>
      </c>
      <c r="I2341" t="n">
        <v>-517</v>
      </c>
      <c r="J2341" t="n">
        <v>-2108</v>
      </c>
      <c r="K2341" t="n">
        <v>-500</v>
      </c>
      <c r="L2341" t="n">
        <v>-535</v>
      </c>
      <c r="M2341" t="n">
        <v>-538</v>
      </c>
      <c r="N2341" t="n">
        <v>-437</v>
      </c>
      <c r="O2341" t="n">
        <v>-2009</v>
      </c>
      <c r="P2341" t="n">
        <v>-311</v>
      </c>
      <c r="Q2341" t="n">
        <v>-349</v>
      </c>
      <c r="R2341" t="n">
        <v>-310</v>
      </c>
      <c r="S2341" t="n">
        <v>-260</v>
      </c>
      <c r="T2341" t="n">
        <v>-1230</v>
      </c>
      <c r="U2341" t="n">
        <v>-219</v>
      </c>
      <c r="V2341" t="n">
        <v>-279</v>
      </c>
      <c r="W2341" t="n">
        <v>-303</v>
      </c>
      <c r="X2341" t="n">
        <v>-308</v>
      </c>
      <c r="Y2341" t="n">
        <v>-1109</v>
      </c>
      <c r="Z2341" t="n">
        <v>-318</v>
      </c>
      <c r="AA2341" t="n">
        <v>-329</v>
      </c>
      <c r="AB2341" t="n">
        <v>-352</v>
      </c>
      <c r="AC2341" t="n">
        <v>-383</v>
      </c>
      <c r="AD2341" t="n">
        <v>-1382</v>
      </c>
      <c r="AE2341" t="n">
        <v>-398</v>
      </c>
      <c r="AF2341" t="n">
        <v>-465</v>
      </c>
      <c r="AG2341" t="n">
        <v>-506</v>
      </c>
      <c r="AH2341" t="n">
        <v>-474</v>
      </c>
      <c r="AI2341" t="n">
        <v>-1843</v>
      </c>
      <c r="AJ2341" t="n">
        <v>-423</v>
      </c>
      <c r="AK2341" t="n">
        <v>-487</v>
      </c>
      <c r="AL2341" t="n">
        <v>-485</v>
      </c>
      <c r="AM2341" t="n">
        <v>-475</v>
      </c>
      <c r="AN2341" t="n">
        <v>-1869</v>
      </c>
      <c r="AO2341" t="n">
        <v>-389</v>
      </c>
      <c r="AP2341" t="n">
        <v>-92</v>
      </c>
      <c r="AQ2341" t="n">
        <v>-158</v>
      </c>
      <c r="AR2341" t="n">
        <v>-182</v>
      </c>
      <c r="AS2341" t="n">
        <v>-821</v>
      </c>
    </row>
    <row r="2342">
      <c r="A2342" t="inlineStr">
        <is>
          <t>Aircraft fuel and related taxes</t>
        </is>
      </c>
      <c r="C2342" t="inlineStr">
        <is>
          <t>Million</t>
        </is>
      </c>
      <c r="D2342" t="inlineStr">
        <is>
          <t>QQQQ</t>
        </is>
      </c>
      <c r="AT2342" t="n">
        <v>-1034</v>
      </c>
      <c r="AU2342" t="n">
        <v>-1611</v>
      </c>
      <c r="AV2342" t="n">
        <v>-1952</v>
      </c>
      <c r="AW2342" t="n">
        <v>-2196</v>
      </c>
      <c r="AX2342" t="n">
        <v>-6792</v>
      </c>
      <c r="AY2342" t="n">
        <v>-2502</v>
      </c>
      <c r="AZ2342" t="n">
        <v>-4020</v>
      </c>
      <c r="BA2342" t="n">
        <v>-3847</v>
      </c>
      <c r="BB2342" t="n">
        <v>-3421</v>
      </c>
      <c r="BC2342" t="n">
        <v>-13791</v>
      </c>
      <c r="BD2342" t="n">
        <v>-3167</v>
      </c>
      <c r="BE2342" t="n">
        <v>-2723</v>
      </c>
      <c r="BF2342" t="n">
        <v>-3209</v>
      </c>
    </row>
    <row r="2343">
      <c r="A2343" t="inlineStr">
        <is>
          <t>Total operating expenses excluding special items and fuel</t>
        </is>
      </c>
      <c r="C2343" t="inlineStr">
        <is>
          <t>Million</t>
        </is>
      </c>
      <c r="D2343" t="inlineStr">
        <is>
          <t>QQQQ</t>
        </is>
      </c>
      <c r="F2343" t="n">
        <v>5851</v>
      </c>
      <c r="G2343" t="n">
        <v>5998</v>
      </c>
      <c r="H2343" t="n">
        <v>6099</v>
      </c>
      <c r="I2343" t="n">
        <v>5979</v>
      </c>
      <c r="J2343" t="n">
        <v>23930</v>
      </c>
      <c r="K2343" t="n">
        <v>6187</v>
      </c>
      <c r="L2343" t="n">
        <v>6338</v>
      </c>
      <c r="M2343" t="n">
        <v>6289</v>
      </c>
      <c r="N2343" t="n">
        <v>6159</v>
      </c>
      <c r="O2343" t="n">
        <v>24976</v>
      </c>
      <c r="P2343" t="n">
        <v>6446</v>
      </c>
      <c r="Q2343" t="n">
        <v>6629</v>
      </c>
      <c r="R2343" t="n">
        <v>6639</v>
      </c>
      <c r="S2343" t="n">
        <v>6538</v>
      </c>
      <c r="T2343" t="n">
        <v>26250</v>
      </c>
      <c r="U2343" t="n">
        <v>6748</v>
      </c>
      <c r="V2343" t="n">
        <v>6954</v>
      </c>
      <c r="W2343" t="n">
        <v>7173</v>
      </c>
      <c r="X2343" t="n">
        <v>7118</v>
      </c>
      <c r="Y2343" t="n">
        <v>27993</v>
      </c>
      <c r="Z2343" t="n">
        <v>7182</v>
      </c>
      <c r="AA2343" t="n">
        <v>7528</v>
      </c>
      <c r="AB2343" t="n">
        <v>7617</v>
      </c>
      <c r="AC2343" t="n">
        <v>7578</v>
      </c>
      <c r="AD2343" t="n">
        <v>29905</v>
      </c>
      <c r="AE2343" t="n">
        <v>7614</v>
      </c>
      <c r="AF2343" t="n">
        <v>7895</v>
      </c>
      <c r="AG2343" t="n">
        <v>7953</v>
      </c>
      <c r="AH2343" t="n">
        <v>7732</v>
      </c>
      <c r="AI2343" t="n">
        <v>31196</v>
      </c>
      <c r="AJ2343" t="n">
        <v>7922</v>
      </c>
      <c r="AK2343" t="n">
        <v>8204</v>
      </c>
      <c r="AL2343" t="n">
        <v>8395</v>
      </c>
      <c r="AM2343" t="n">
        <v>8146</v>
      </c>
      <c r="AN2343" t="n">
        <v>32667</v>
      </c>
      <c r="AO2343" t="n">
        <v>8055</v>
      </c>
      <c r="AP2343" t="n">
        <v>5471</v>
      </c>
      <c r="AQ2343" t="n">
        <v>5952</v>
      </c>
      <c r="AR2343" t="n">
        <v>5844</v>
      </c>
      <c r="AS2343" t="n">
        <v>25322</v>
      </c>
      <c r="AT2343" t="n">
        <v>6212</v>
      </c>
      <c r="AU2343" t="n">
        <v>6881</v>
      </c>
      <c r="AV2343" t="n">
        <v>7479</v>
      </c>
      <c r="AW2343" t="n">
        <v>8031</v>
      </c>
      <c r="AX2343" t="n">
        <v>28604</v>
      </c>
      <c r="AY2343" t="n">
        <v>7963</v>
      </c>
      <c r="AZ2343" t="n">
        <v>8390</v>
      </c>
      <c r="BA2343" t="n">
        <v>8646</v>
      </c>
      <c r="BB2343" t="n">
        <v>8379</v>
      </c>
      <c r="BC2343" t="n">
        <v>33375</v>
      </c>
      <c r="BD2343" t="n">
        <v>8571</v>
      </c>
      <c r="BE2343" t="n">
        <v>9163</v>
      </c>
      <c r="BF2343" t="n">
        <v>9545</v>
      </c>
    </row>
    <row r="2344">
      <c r="A2344" t="inlineStr">
        <is>
          <t>Total operating expenses excluding special items and fuel-c</t>
        </is>
      </c>
      <c r="F2344">
        <f>F2335+SUM(F2340:F2342)</f>
        <v/>
      </c>
      <c r="G2344">
        <f>G2335+SUM(G2340:G2342)</f>
        <v/>
      </c>
      <c r="H2344">
        <f>H2335+SUM(H2340:H2342)</f>
        <v/>
      </c>
      <c r="I2344">
        <f>I2335+SUM(I2340:I2342)</f>
        <v/>
      </c>
      <c r="J2344">
        <f>J2335+SUM(J2340:J2342)</f>
        <v/>
      </c>
      <c r="K2344">
        <f>K2335+SUM(K2340:K2342)</f>
        <v/>
      </c>
      <c r="L2344">
        <f>L2335+SUM(L2340:L2342)</f>
        <v/>
      </c>
      <c r="M2344">
        <f>M2335+SUM(M2340:M2342)</f>
        <v/>
      </c>
      <c r="N2344">
        <f>N2335+SUM(N2340:N2342)</f>
        <v/>
      </c>
      <c r="O2344">
        <f>O2335+SUM(O2340:O2342)</f>
        <v/>
      </c>
      <c r="P2344">
        <f>P2335+SUM(P2340:P2342)</f>
        <v/>
      </c>
      <c r="Q2344">
        <f>Q2335+SUM(Q2340:Q2342)</f>
        <v/>
      </c>
      <c r="R2344">
        <f>R2335+SUM(R2340:R2342)</f>
        <v/>
      </c>
      <c r="S2344">
        <f>S2335+SUM(S2340:S2342)</f>
        <v/>
      </c>
      <c r="T2344">
        <f>T2335+SUM(T2340:T2342)</f>
        <v/>
      </c>
      <c r="U2344">
        <f>U2335+SUM(U2340:U2342)</f>
        <v/>
      </c>
      <c r="V2344">
        <f>V2335+SUM(V2340:V2342)</f>
        <v/>
      </c>
      <c r="W2344">
        <f>W2335+SUM(W2340:W2342)</f>
        <v/>
      </c>
      <c r="X2344">
        <f>X2335+SUM(X2340:X2342)</f>
        <v/>
      </c>
      <c r="Y2344">
        <f>Y2335+SUM(Y2340:Y2342)</f>
        <v/>
      </c>
      <c r="Z2344">
        <f>Z2335+SUM(Z2340:Z2342)</f>
        <v/>
      </c>
      <c r="AA2344">
        <f>AA2335+SUM(AA2340:AA2342)</f>
        <v/>
      </c>
      <c r="AB2344">
        <f>AB2335+SUM(AB2340:AB2342)</f>
        <v/>
      </c>
      <c r="AC2344">
        <f>AC2335+SUM(AC2340:AC2342)</f>
        <v/>
      </c>
      <c r="AD2344">
        <f>AD2335+SUM(AD2340:AD2342)</f>
        <v/>
      </c>
      <c r="AE2344">
        <f>AE2335+SUM(AE2340:AE2342)</f>
        <v/>
      </c>
      <c r="AF2344">
        <f>AF2335+SUM(AF2340:AF2342)</f>
        <v/>
      </c>
      <c r="AG2344">
        <f>AG2335+SUM(AG2340:AG2342)</f>
        <v/>
      </c>
      <c r="AH2344">
        <f>AH2335+SUM(AH2340:AH2342)</f>
        <v/>
      </c>
      <c r="AI2344">
        <f>AI2335+SUM(AI2340:AI2342)</f>
        <v/>
      </c>
      <c r="AJ2344">
        <f>AJ2335+SUM(AJ2340:AJ2342)</f>
        <v/>
      </c>
      <c r="AK2344">
        <f>AK2335+SUM(AK2340:AK2342)</f>
        <v/>
      </c>
      <c r="AL2344">
        <f>AL2335+SUM(AL2340:AL2342)</f>
        <v/>
      </c>
      <c r="AM2344">
        <f>AM2335+SUM(AM2340:AM2342)</f>
        <v/>
      </c>
      <c r="AN2344">
        <f>AN2335+SUM(AN2340:AN2342)</f>
        <v/>
      </c>
      <c r="AO2344">
        <f>AO2335+SUM(AO2340:AO2342)</f>
        <v/>
      </c>
      <c r="AP2344">
        <f>AP2335+SUM(AP2340:AP2342)</f>
        <v/>
      </c>
      <c r="AQ2344">
        <f>AQ2335+SUM(AQ2340:AQ2342)</f>
        <v/>
      </c>
      <c r="AR2344">
        <f>AR2335+SUM(AR2340:AR2342)</f>
        <v/>
      </c>
      <c r="AS2344">
        <f>AS2335+SUM(AS2340:AS2342)</f>
        <v/>
      </c>
      <c r="AT2344">
        <f>AT2335+SUM(AT2340:AT2342)</f>
        <v/>
      </c>
      <c r="AU2344">
        <f>AU2335+SUM(AU2340:AU2342)</f>
        <v/>
      </c>
      <c r="AV2344">
        <f>AV2335+SUM(AV2340:AV2342)</f>
        <v/>
      </c>
      <c r="AW2344">
        <f>AW2335+SUM(AW2340:AW2342)</f>
        <v/>
      </c>
      <c r="AX2344">
        <f>AX2335+SUM(AX2340:AX2342)</f>
        <v/>
      </c>
      <c r="AY2344">
        <f>AY2335+SUM(AY2340:AY2342)</f>
        <v/>
      </c>
      <c r="AZ2344">
        <f>AZ2335+SUM(AZ2340:AZ2342)</f>
        <v/>
      </c>
      <c r="BA2344">
        <f>BA2335+SUM(BA2340:BA2342)</f>
        <v/>
      </c>
      <c r="BB2344">
        <f>BB2335+SUM(BB2340:BB2342)</f>
        <v/>
      </c>
      <c r="BC2344">
        <f>BC2335+SUM(BC2340:BC2342)</f>
        <v/>
      </c>
      <c r="BD2344">
        <f>BD2335+SUM(BD2340:BD2342)</f>
        <v/>
      </c>
      <c r="BE2344">
        <f>BE2335+SUM(BE2340:BE2342)</f>
        <v/>
      </c>
      <c r="BF2344">
        <f>BF2335+SUM(BF2340:BF2342)</f>
        <v/>
      </c>
    </row>
    <row r="2345">
      <c r="A2345" t="inlineStr">
        <is>
          <t>Sum check</t>
        </is>
      </c>
      <c r="F2345">
        <f>F2343-F2344</f>
        <v/>
      </c>
      <c r="G2345">
        <f>G2343-G2344</f>
        <v/>
      </c>
      <c r="H2345">
        <f>H2343-H2344</f>
        <v/>
      </c>
      <c r="I2345">
        <f>I2343-I2344</f>
        <v/>
      </c>
      <c r="J2345">
        <f>J2343-J2344</f>
        <v/>
      </c>
      <c r="K2345">
        <f>K2343-K2344</f>
        <v/>
      </c>
      <c r="L2345">
        <f>L2343-L2344</f>
        <v/>
      </c>
      <c r="M2345">
        <f>M2343-M2344</f>
        <v/>
      </c>
      <c r="N2345">
        <f>N2343-N2344</f>
        <v/>
      </c>
      <c r="O2345">
        <f>O2343-O2344</f>
        <v/>
      </c>
      <c r="P2345">
        <f>P2343-P2344</f>
        <v/>
      </c>
      <c r="Q2345">
        <f>Q2343-Q2344</f>
        <v/>
      </c>
      <c r="R2345">
        <f>R2343-R2344</f>
        <v/>
      </c>
      <c r="S2345">
        <f>S2343-S2344</f>
        <v/>
      </c>
      <c r="T2345">
        <f>T2343-T2344</f>
        <v/>
      </c>
      <c r="U2345">
        <f>U2343-U2344</f>
        <v/>
      </c>
      <c r="V2345">
        <f>V2343-V2344</f>
        <v/>
      </c>
      <c r="W2345">
        <f>W2343-W2344</f>
        <v/>
      </c>
      <c r="X2345">
        <f>X2343-X2344</f>
        <v/>
      </c>
      <c r="Y2345">
        <f>Y2343-Y2344</f>
        <v/>
      </c>
      <c r="Z2345">
        <f>Z2343-Z2344</f>
        <v/>
      </c>
      <c r="AA2345">
        <f>AA2343-AA2344</f>
        <v/>
      </c>
      <c r="AB2345">
        <f>AB2343-AB2344</f>
        <v/>
      </c>
      <c r="AC2345">
        <f>AC2343-AC2344</f>
        <v/>
      </c>
      <c r="AD2345">
        <f>AD2343-AD2344</f>
        <v/>
      </c>
      <c r="AE2345">
        <f>AE2343-AE2344</f>
        <v/>
      </c>
      <c r="AF2345">
        <f>AF2343-AF2344</f>
        <v/>
      </c>
      <c r="AG2345">
        <f>AG2343-AG2344</f>
        <v/>
      </c>
      <c r="AH2345">
        <f>AH2343-AH2344</f>
        <v/>
      </c>
      <c r="AI2345">
        <f>AI2343-AI2344</f>
        <v/>
      </c>
      <c r="AJ2345">
        <f>AJ2343-AJ2344</f>
        <v/>
      </c>
      <c r="AK2345">
        <f>AK2343-AK2344</f>
        <v/>
      </c>
      <c r="AL2345">
        <f>AL2343-AL2344</f>
        <v/>
      </c>
      <c r="AM2345">
        <f>AM2343-AM2344</f>
        <v/>
      </c>
      <c r="AN2345">
        <f>AN2343-AN2344</f>
        <v/>
      </c>
      <c r="AO2345">
        <f>AO2343-AO2344</f>
        <v/>
      </c>
      <c r="AP2345">
        <f>AP2343-AP2344</f>
        <v/>
      </c>
      <c r="AQ2345">
        <f>AQ2343-AQ2344</f>
        <v/>
      </c>
      <c r="AR2345">
        <f>AR2343-AR2344</f>
        <v/>
      </c>
      <c r="AS2345">
        <f>AS2343-AS2344</f>
        <v/>
      </c>
      <c r="AT2345">
        <f>AT2343-AT2344</f>
        <v/>
      </c>
      <c r="AU2345">
        <f>AU2343-AU2344</f>
        <v/>
      </c>
      <c r="AV2345">
        <f>AV2343-AV2344</f>
        <v/>
      </c>
      <c r="AW2345">
        <f>AW2343-AW2344</f>
        <v/>
      </c>
      <c r="AX2345">
        <f>AX2343-AX2344</f>
        <v/>
      </c>
      <c r="AY2345">
        <f>AY2343-AY2344</f>
        <v/>
      </c>
      <c r="AZ2345">
        <f>AZ2343-AZ2344</f>
        <v/>
      </c>
      <c r="BA2345">
        <f>BA2343-BA2344</f>
        <v/>
      </c>
      <c r="BB2345">
        <f>BB2343-BB2344</f>
        <v/>
      </c>
      <c r="BC2345">
        <f>BC2343-BC2344</f>
        <v/>
      </c>
      <c r="BD2345">
        <f>BD2343-BD2344</f>
        <v/>
      </c>
      <c r="BE2345">
        <f>BE2343-BE2344</f>
        <v/>
      </c>
      <c r="BF2345">
        <f>BF2343-BF2344</f>
        <v/>
      </c>
    </row>
    <row r="2347">
      <c r="A2347" t="inlineStr">
        <is>
          <t>Profit sharing</t>
        </is>
      </c>
      <c r="C2347" t="inlineStr">
        <is>
          <t>Million</t>
        </is>
      </c>
      <c r="D2347" t="inlineStr">
        <is>
          <t>QQQQ</t>
        </is>
      </c>
      <c r="F2347" t="n">
        <v>-6</v>
      </c>
      <c r="I2347" t="n">
        <v>-49</v>
      </c>
      <c r="K2347" t="n">
        <v>-5</v>
      </c>
    </row>
    <row r="2348">
      <c r="A2348" t="inlineStr">
        <is>
          <t>Total operating expenses excluding special items fuel and profit sharing</t>
        </is>
      </c>
      <c r="C2348" t="inlineStr">
        <is>
          <t>Million</t>
        </is>
      </c>
      <c r="D2348" t="inlineStr">
        <is>
          <t>QQQQ</t>
        </is>
      </c>
      <c r="F2348" t="n">
        <v>5845</v>
      </c>
      <c r="I2348" t="n">
        <v>5930</v>
      </c>
      <c r="K2348" t="n">
        <v>6182</v>
      </c>
    </row>
    <row r="2349">
      <c r="A2349" t="inlineStr">
        <is>
          <t>Total operating expenses excluding special items fuel and profit sharing-c</t>
        </is>
      </c>
      <c r="F2349">
        <f>F2343+F2347</f>
        <v/>
      </c>
      <c r="I2349">
        <f>I2343+I2347</f>
        <v/>
      </c>
      <c r="K2349">
        <f>K2343+K2347</f>
        <v/>
      </c>
      <c r="N2349">
        <f>N2343+N2347</f>
        <v/>
      </c>
      <c r="S2349">
        <f>S2343+S2347</f>
        <v/>
      </c>
      <c r="X2349">
        <f>X2343+X2347</f>
        <v/>
      </c>
      <c r="AC2349">
        <f>AC2343+AC2347</f>
        <v/>
      </c>
      <c r="AH2349">
        <f>AH2343+AH2347</f>
        <v/>
      </c>
      <c r="AM2349">
        <f>AM2343+AM2347</f>
        <v/>
      </c>
      <c r="AR2349">
        <f>AR2343+AR2347</f>
        <v/>
      </c>
      <c r="AV2349">
        <f>AV2343+AV2347</f>
        <v/>
      </c>
    </row>
    <row r="2350">
      <c r="A2350" t="inlineStr">
        <is>
          <t>Sum check</t>
        </is>
      </c>
      <c r="F2350">
        <f>F2348-F2349</f>
        <v/>
      </c>
      <c r="I2350">
        <f>I2348-I2349</f>
        <v/>
      </c>
      <c r="K2350">
        <f>K2348-K2349</f>
        <v/>
      </c>
      <c r="N2350">
        <f>N2348-N2349</f>
        <v/>
      </c>
      <c r="S2350">
        <f>S2348-S2349</f>
        <v/>
      </c>
      <c r="X2350">
        <f>X2348-X2349</f>
        <v/>
      </c>
      <c r="AC2350">
        <f>AC2348-AC2349</f>
        <v/>
      </c>
      <c r="AH2350">
        <f>AH2348-AH2349</f>
        <v/>
      </c>
      <c r="AM2350">
        <f>AM2348-AM2349</f>
        <v/>
      </c>
      <c r="AR2350">
        <f>AR2348-AR2349</f>
        <v/>
      </c>
      <c r="AV2350">
        <f>AV2348-AV2349</f>
        <v/>
      </c>
    </row>
    <row r="2352">
      <c r="A2352" t="inlineStr">
        <is>
          <t>(in cents)</t>
        </is>
      </c>
    </row>
    <row r="2353">
      <c r="A2353" t="inlineStr">
        <is>
          <t>Total operating expenses per ASM</t>
        </is>
      </c>
      <c r="C2353" t="inlineStr">
        <is>
          <t>Actual</t>
        </is>
      </c>
      <c r="D2353" t="inlineStr">
        <is>
          <t>QQQQ</t>
        </is>
      </c>
      <c r="F2353" t="n">
        <v>14.96</v>
      </c>
      <c r="G2353" t="n">
        <v>14.1</v>
      </c>
      <c r="H2353" t="n">
        <v>14.07</v>
      </c>
      <c r="I2353" t="n">
        <v>15.16</v>
      </c>
      <c r="J2353" t="n">
        <v>14.56</v>
      </c>
      <c r="K2353" t="n">
        <v>14.62</v>
      </c>
      <c r="L2353" t="n">
        <v>14.62</v>
      </c>
      <c r="M2353" t="n">
        <v>14.29</v>
      </c>
      <c r="N2353" t="n">
        <v>14.3</v>
      </c>
      <c r="O2353" t="n">
        <v>14.45</v>
      </c>
      <c r="P2353" t="n">
        <v>13.71</v>
      </c>
      <c r="Q2353" t="n">
        <v>12.83</v>
      </c>
      <c r="R2353" t="n">
        <v>12.25</v>
      </c>
      <c r="S2353" t="n">
        <v>13.08</v>
      </c>
      <c r="T2353" t="n">
        <v>12.94</v>
      </c>
      <c r="U2353" t="n">
        <v>12.45</v>
      </c>
      <c r="V2353" t="n">
        <v>12.17</v>
      </c>
      <c r="W2353" t="n">
        <v>12.74</v>
      </c>
      <c r="X2353" t="n">
        <v>13.74</v>
      </c>
      <c r="Y2353" t="n">
        <v>12.76</v>
      </c>
      <c r="Z2353" t="n">
        <v>14.02</v>
      </c>
      <c r="AA2353" t="n">
        <v>13.34</v>
      </c>
      <c r="AB2353" t="n">
        <v>13.2</v>
      </c>
      <c r="AC2353" t="n">
        <v>14.71</v>
      </c>
      <c r="AD2353" t="n">
        <v>13.8</v>
      </c>
      <c r="AE2353" t="n">
        <v>15.15</v>
      </c>
      <c r="AF2353" t="n">
        <v>14.56</v>
      </c>
      <c r="AG2353" t="n">
        <v>14.54</v>
      </c>
      <c r="AH2353" t="n">
        <v>15.21</v>
      </c>
      <c r="AI2353" t="n">
        <v>14.85</v>
      </c>
      <c r="AJ2353" t="n">
        <v>15.31</v>
      </c>
      <c r="AK2353" t="n">
        <v>14.94</v>
      </c>
      <c r="AL2353" t="n">
        <v>14.64</v>
      </c>
      <c r="AM2353" t="n">
        <v>15.06</v>
      </c>
      <c r="AN2353" t="n">
        <v>14.98</v>
      </c>
      <c r="AO2353" t="n">
        <v>17.82</v>
      </c>
      <c r="AP2353" t="n">
        <v>24.05</v>
      </c>
      <c r="AQ2353" t="n">
        <v>19.64</v>
      </c>
      <c r="AR2353" t="n">
        <v>19.69</v>
      </c>
      <c r="AS2353" t="n">
        <v>19.39</v>
      </c>
      <c r="AT2353" t="n">
        <v>14.09</v>
      </c>
      <c r="AU2353" t="n">
        <v>12.9</v>
      </c>
      <c r="AV2353" t="n">
        <v>13.7</v>
      </c>
      <c r="AW2353" t="n">
        <v>16.7</v>
      </c>
      <c r="AX2353" t="n">
        <v>14.42</v>
      </c>
      <c r="AY2353" t="n">
        <v>17.84</v>
      </c>
      <c r="AZ2353" t="n">
        <v>18.75</v>
      </c>
      <c r="BA2353" t="n">
        <v>18.28</v>
      </c>
      <c r="BB2353" t="n">
        <v>17.9</v>
      </c>
      <c r="BC2353" t="n">
        <v>18.2</v>
      </c>
      <c r="BD2353" t="n">
        <v>18.08</v>
      </c>
      <c r="BE2353" t="n">
        <v>17.07</v>
      </c>
      <c r="BF2353" t="n">
        <v>18.7</v>
      </c>
    </row>
    <row r="2354">
      <c r="A2354" t="inlineStr">
        <is>
          <t>Link check</t>
        </is>
      </c>
      <c r="I2354">
        <f>I2353-I1547</f>
        <v/>
      </c>
      <c r="J2354">
        <f>J2353-J1547</f>
        <v/>
      </c>
      <c r="K2354">
        <f>K2353-K1547</f>
        <v/>
      </c>
      <c r="L2354">
        <f>L2353-L1547</f>
        <v/>
      </c>
      <c r="M2354">
        <f>M2353-M1547</f>
        <v/>
      </c>
      <c r="N2354">
        <f>N2353-N1547</f>
        <v/>
      </c>
      <c r="O2354">
        <f>O2353-O1547</f>
        <v/>
      </c>
      <c r="P2354">
        <f>P2353-P1547</f>
        <v/>
      </c>
      <c r="Q2354">
        <f>Q2353-Q1547</f>
        <v/>
      </c>
      <c r="R2354">
        <f>R2353-R1547</f>
        <v/>
      </c>
      <c r="S2354">
        <f>S2353-S1547</f>
        <v/>
      </c>
      <c r="T2354">
        <f>T2353-T1547</f>
        <v/>
      </c>
      <c r="U2354">
        <f>U2353-U1547</f>
        <v/>
      </c>
      <c r="V2354">
        <f>V2353-V1547</f>
        <v/>
      </c>
      <c r="W2354">
        <f>W2353-W1547</f>
        <v/>
      </c>
      <c r="X2354">
        <f>X2353-X1547</f>
        <v/>
      </c>
      <c r="Y2354">
        <f>Y2353-Y1547</f>
        <v/>
      </c>
      <c r="Z2354">
        <f>Z2353-Z1547</f>
        <v/>
      </c>
      <c r="AA2354">
        <f>AA2353-AA1547</f>
        <v/>
      </c>
      <c r="AB2354">
        <f>AB2353-AB1547</f>
        <v/>
      </c>
      <c r="AC2354">
        <f>AC2353-AC1547</f>
        <v/>
      </c>
      <c r="AD2354">
        <f>AD2353-AD1547</f>
        <v/>
      </c>
      <c r="AE2354">
        <f>AE2353-AE1547</f>
        <v/>
      </c>
      <c r="AF2354">
        <f>AF2353-AF1547</f>
        <v/>
      </c>
      <c r="AG2354">
        <f>AG2353-AG1547</f>
        <v/>
      </c>
      <c r="AH2354">
        <f>AH2353-AH1547</f>
        <v/>
      </c>
      <c r="AI2354">
        <f>AI2353-AI1547</f>
        <v/>
      </c>
      <c r="AJ2354">
        <f>AJ2353-AJ1547</f>
        <v/>
      </c>
      <c r="AK2354">
        <f>AK2353-AK1547</f>
        <v/>
      </c>
      <c r="AL2354">
        <f>AL2353-AL1547</f>
        <v/>
      </c>
      <c r="AM2354">
        <f>AM2353-AM1547</f>
        <v/>
      </c>
      <c r="AN2354">
        <f>AN2353-AN1547</f>
        <v/>
      </c>
      <c r="AO2354">
        <f>AO2353-AO1547</f>
        <v/>
      </c>
      <c r="AP2354">
        <f>AP2353-AP1547</f>
        <v/>
      </c>
      <c r="AQ2354">
        <f>AQ2353-AQ1547</f>
        <v/>
      </c>
      <c r="AR2354">
        <f>AR2353-AR1547</f>
        <v/>
      </c>
      <c r="AS2354">
        <f>AS2353-AS1547</f>
        <v/>
      </c>
      <c r="AT2354">
        <f>AT2353-AT1547</f>
        <v/>
      </c>
      <c r="AU2354">
        <f>AU2353-AU1547</f>
        <v/>
      </c>
      <c r="AV2354">
        <f>AV2353-AV1547</f>
        <v/>
      </c>
      <c r="AW2354">
        <f>AW2353-AW1547</f>
        <v/>
      </c>
      <c r="AX2354">
        <f>AX2353-AX1547</f>
        <v/>
      </c>
      <c r="AY2354">
        <f>AY2353-AY1547</f>
        <v/>
      </c>
      <c r="AZ2354">
        <f>AZ2353-AZ1547</f>
        <v/>
      </c>
      <c r="BA2354">
        <f>BA2353-BA1547</f>
        <v/>
      </c>
      <c r="BB2354">
        <f>BB2353-BB1547</f>
        <v/>
      </c>
      <c r="BC2354">
        <f>BC2353-BC1547</f>
        <v/>
      </c>
      <c r="BD2354">
        <f>BD2353-BD1547</f>
        <v/>
      </c>
      <c r="BE2354">
        <f>BE2353-BE1547</f>
        <v/>
      </c>
      <c r="BF2354">
        <f>BF2353-BF1547</f>
        <v/>
      </c>
    </row>
    <row r="2355">
      <c r="A2355" t="inlineStr">
        <is>
          <t>Operating net special items per ASM</t>
        </is>
      </c>
    </row>
    <row r="2356">
      <c r="A2356" t="inlineStr">
        <is>
          <t>Mainline operating special items ,net</t>
        </is>
      </c>
      <c r="C2356" t="inlineStr">
        <is>
          <t>Actual</t>
        </is>
      </c>
      <c r="D2356" t="inlineStr">
        <is>
          <t>QQQQ</t>
        </is>
      </c>
      <c r="F2356" t="n">
        <v>-0.18</v>
      </c>
      <c r="G2356" t="n">
        <v>-0.05</v>
      </c>
      <c r="H2356" t="n">
        <v>-0.08</v>
      </c>
      <c r="I2356" t="n">
        <v>-0.78</v>
      </c>
      <c r="J2356" t="n">
        <v>-0.27</v>
      </c>
      <c r="K2356" t="n">
        <v>0.22</v>
      </c>
      <c r="L2356" t="n">
        <v>-0.37</v>
      </c>
      <c r="M2356" t="n">
        <v>-0.32</v>
      </c>
      <c r="N2356" t="n">
        <v>-0.72</v>
      </c>
      <c r="O2356" t="n">
        <v>-0.3</v>
      </c>
      <c r="P2356" t="n">
        <v>-0.48</v>
      </c>
      <c r="Q2356" t="n">
        <v>-0.21</v>
      </c>
      <c r="R2356" t="n">
        <v>-0.23</v>
      </c>
      <c r="S2356" t="n">
        <v>-0.67</v>
      </c>
      <c r="T2356" t="n">
        <v>-0.39</v>
      </c>
      <c r="U2356" t="n">
        <v>-0.15</v>
      </c>
      <c r="V2356" t="n">
        <v>-0.09</v>
      </c>
      <c r="W2356" t="n">
        <v>-0.4</v>
      </c>
      <c r="X2356" t="n">
        <v>-0.39</v>
      </c>
      <c r="Y2356" t="n">
        <v>-0.26</v>
      </c>
      <c r="Z2356" t="n">
        <v>-0.18</v>
      </c>
      <c r="AA2356" t="n">
        <v>-0.28</v>
      </c>
      <c r="AB2356" t="n">
        <v>-0.15</v>
      </c>
      <c r="AC2356" t="n">
        <v>-0.42</v>
      </c>
      <c r="AD2356" t="n">
        <v>-0.26</v>
      </c>
      <c r="AE2356" t="n">
        <v>-0.3</v>
      </c>
      <c r="AF2356" t="n">
        <v>-0.21</v>
      </c>
      <c r="AG2356" t="n">
        <v>-0.29</v>
      </c>
      <c r="AH2356" t="n">
        <v>-0.33</v>
      </c>
      <c r="AI2356" t="n">
        <v>-0.28</v>
      </c>
      <c r="AJ2356" t="n">
        <v>-0.21</v>
      </c>
      <c r="AK2356" t="n">
        <v>-0.17</v>
      </c>
      <c r="AL2356" t="n">
        <v>-0.3</v>
      </c>
      <c r="AM2356" t="n">
        <v>-0.21</v>
      </c>
      <c r="AN2356" t="n">
        <v>-0.22</v>
      </c>
      <c r="AO2356" t="n">
        <v>-1.82</v>
      </c>
      <c r="AP2356" t="n">
        <v>8.75</v>
      </c>
      <c r="AQ2356" t="n">
        <v>0.96</v>
      </c>
      <c r="AS2356" t="n">
        <v>0.46</v>
      </c>
      <c r="AT2356" t="n">
        <v>4.52</v>
      </c>
      <c r="AU2356" t="n">
        <v>2.36</v>
      </c>
      <c r="AV2356" t="n">
        <v>1.62</v>
      </c>
      <c r="AW2356" t="n">
        <v>0.03</v>
      </c>
      <c r="AX2356" t="n">
        <v>1.87</v>
      </c>
      <c r="AY2356" t="n">
        <v>-0.26</v>
      </c>
      <c r="AZ2356" t="n">
        <v>0.01</v>
      </c>
      <c r="BA2356" t="n">
        <v>-0.05</v>
      </c>
      <c r="BB2356" t="n">
        <v>-0.01</v>
      </c>
      <c r="BC2356" t="n">
        <v>-0.07000000000000001</v>
      </c>
      <c r="BD2356" t="n">
        <v>-0.02</v>
      </c>
      <c r="BF2356" t="n">
        <v>-1.29</v>
      </c>
    </row>
    <row r="2357">
      <c r="A2357" t="inlineStr">
        <is>
          <t>Regional operating special items ,net</t>
        </is>
      </c>
      <c r="C2357" t="inlineStr">
        <is>
          <t>Actual</t>
        </is>
      </c>
      <c r="D2357" t="inlineStr">
        <is>
          <t>QQQQ</t>
        </is>
      </c>
      <c r="F2357" t="n">
        <v>-0.01</v>
      </c>
      <c r="H2357" t="n">
        <v>0.02</v>
      </c>
      <c r="I2357" t="n">
        <v>-0.01</v>
      </c>
      <c r="K2357" t="n">
        <v>-0.01</v>
      </c>
      <c r="N2357" t="n">
        <v>-0.03</v>
      </c>
      <c r="O2357" t="n">
        <v>-0.01</v>
      </c>
      <c r="P2357" t="n">
        <v>-0.01</v>
      </c>
      <c r="Q2357" t="n">
        <v>-0.01</v>
      </c>
      <c r="S2357" t="n">
        <v>-0.01</v>
      </c>
      <c r="T2357" t="n">
        <v>-0.01</v>
      </c>
      <c r="U2357" t="n">
        <v>-0.01</v>
      </c>
      <c r="W2357" t="n">
        <v>-0.01</v>
      </c>
      <c r="Y2357" t="n">
        <v>-0.01</v>
      </c>
      <c r="AB2357" t="n">
        <v>0.01</v>
      </c>
      <c r="AC2357" t="n">
        <v>-0.03</v>
      </c>
      <c r="AD2357" t="n">
        <v>-0.01</v>
      </c>
      <c r="AH2357" t="n">
        <v>-0.01</v>
      </c>
      <c r="AL2357" t="n">
        <v>-0.01</v>
      </c>
      <c r="AO2357" t="n">
        <v>-0.15</v>
      </c>
      <c r="AP2357" t="n">
        <v>1.04</v>
      </c>
      <c r="AQ2357" t="n">
        <v>0.73</v>
      </c>
      <c r="AS2357" t="n">
        <v>0.22</v>
      </c>
      <c r="AT2357" t="n">
        <v>0.57</v>
      </c>
      <c r="AU2357" t="n">
        <v>0.31</v>
      </c>
      <c r="AV2357" t="n">
        <v>0.11</v>
      </c>
      <c r="AX2357" t="n">
        <v>0.21</v>
      </c>
      <c r="BE2357" t="n">
        <v>-0.01</v>
      </c>
    </row>
    <row r="2358">
      <c r="A2358" t="inlineStr">
        <is>
          <t>Total operating expenses per ASM excluding special items</t>
        </is>
      </c>
      <c r="C2358" t="inlineStr">
        <is>
          <t>Actual</t>
        </is>
      </c>
      <c r="D2358" t="inlineStr">
        <is>
          <t>QQQQ</t>
        </is>
      </c>
      <c r="F2358" t="n">
        <v>14.78</v>
      </c>
      <c r="G2358" t="n">
        <v>14.04</v>
      </c>
      <c r="H2358" t="n">
        <v>14.01</v>
      </c>
      <c r="I2358" t="n">
        <v>14.37</v>
      </c>
      <c r="J2358" t="n">
        <v>14.29</v>
      </c>
      <c r="K2358" t="n">
        <v>14.83</v>
      </c>
      <c r="L2358" t="n">
        <v>14.25</v>
      </c>
      <c r="M2358" t="n">
        <v>13.97</v>
      </c>
      <c r="N2358" t="n">
        <v>13.56</v>
      </c>
      <c r="O2358" t="n">
        <v>14.14</v>
      </c>
      <c r="P2358" t="n">
        <v>13.22</v>
      </c>
      <c r="Q2358" t="n">
        <v>12.61</v>
      </c>
      <c r="R2358" t="n">
        <v>12.02</v>
      </c>
      <c r="S2358" t="n">
        <v>12.39</v>
      </c>
      <c r="T2358" t="n">
        <v>12.54</v>
      </c>
      <c r="U2358" t="n">
        <v>12.29</v>
      </c>
      <c r="V2358" t="n">
        <v>12.08</v>
      </c>
      <c r="W2358" t="n">
        <v>12.33</v>
      </c>
      <c r="X2358" t="n">
        <v>13.34</v>
      </c>
      <c r="Y2358" t="n">
        <v>12.5</v>
      </c>
      <c r="Z2358" t="n">
        <v>13.84</v>
      </c>
      <c r="AA2358" t="n">
        <v>13.06</v>
      </c>
      <c r="AB2358" t="n">
        <v>13.06</v>
      </c>
      <c r="AC2358" t="n">
        <v>14.26</v>
      </c>
      <c r="AD2358" t="n">
        <v>13.53</v>
      </c>
      <c r="AE2358" t="n">
        <v>14.85</v>
      </c>
      <c r="AF2358" t="n">
        <v>14.35</v>
      </c>
      <c r="AG2358" t="n">
        <v>14.25</v>
      </c>
      <c r="AH2358" t="n">
        <v>14.88</v>
      </c>
      <c r="AI2358" t="n">
        <v>14.57</v>
      </c>
      <c r="AJ2358" t="n">
        <v>15.11</v>
      </c>
      <c r="AK2358" t="n">
        <v>14.78</v>
      </c>
      <c r="AL2358" t="n">
        <v>14.33</v>
      </c>
      <c r="AM2358" t="n">
        <v>14.85</v>
      </c>
      <c r="AN2358" t="n">
        <v>14.75</v>
      </c>
      <c r="AO2358" t="n">
        <v>15.84</v>
      </c>
      <c r="AP2358" t="n">
        <v>33.84</v>
      </c>
      <c r="AQ2358" t="n">
        <v>21.33</v>
      </c>
      <c r="AR2358" t="n">
        <v>19.69</v>
      </c>
      <c r="AS2358" t="n">
        <v>20.06</v>
      </c>
      <c r="AT2358" t="n">
        <v>19.19</v>
      </c>
      <c r="AU2358" t="n">
        <v>15.57</v>
      </c>
      <c r="AV2358" t="n">
        <v>15.43</v>
      </c>
      <c r="AW2358" t="n">
        <v>16.74</v>
      </c>
      <c r="AX2358" t="n">
        <v>16.5</v>
      </c>
      <c r="AY2358" t="n">
        <v>17.58</v>
      </c>
      <c r="AZ2358" t="n">
        <v>18.76</v>
      </c>
      <c r="BA2358" t="n">
        <v>18.22</v>
      </c>
      <c r="BB2358" t="n">
        <v>17.89</v>
      </c>
      <c r="BC2358" t="n">
        <v>18.13</v>
      </c>
      <c r="BD2358" t="n">
        <v>18.06</v>
      </c>
      <c r="BE2358" t="n">
        <v>17.06</v>
      </c>
      <c r="BF2358" t="n">
        <v>17.4</v>
      </c>
    </row>
    <row r="2359">
      <c r="A2359" t="inlineStr">
        <is>
          <t>Total operating expenses per ASM excluding special items-c</t>
        </is>
      </c>
      <c r="F2359">
        <f>SUM(F2355:F2357)+F2353</f>
        <v/>
      </c>
      <c r="G2359">
        <f>SUM(G2355:G2357)+G2353</f>
        <v/>
      </c>
      <c r="H2359">
        <f>SUM(H2355:H2357)+H2353</f>
        <v/>
      </c>
      <c r="I2359">
        <f>SUM(I2355:I2357)+I2353</f>
        <v/>
      </c>
      <c r="J2359">
        <f>SUM(J2355:J2357)+J2353</f>
        <v/>
      </c>
      <c r="K2359">
        <f>SUM(K2355:K2357)+K2353</f>
        <v/>
      </c>
      <c r="L2359">
        <f>SUM(L2355:L2357)+L2353</f>
        <v/>
      </c>
      <c r="M2359">
        <f>SUM(M2355:M2357)+M2353</f>
        <v/>
      </c>
      <c r="N2359">
        <f>SUM(N2355:N2357)+N2353</f>
        <v/>
      </c>
      <c r="O2359">
        <f>SUM(O2355:O2357)+O2353</f>
        <v/>
      </c>
      <c r="P2359">
        <f>SUM(P2355:P2357)+P2353</f>
        <v/>
      </c>
      <c r="Q2359">
        <f>SUM(Q2355:Q2357)+Q2353</f>
        <v/>
      </c>
      <c r="R2359">
        <f>SUM(R2355:R2357)+R2353</f>
        <v/>
      </c>
      <c r="S2359">
        <f>SUM(S2355:S2357)+S2353</f>
        <v/>
      </c>
      <c r="T2359">
        <f>SUM(T2355:T2357)+T2353</f>
        <v/>
      </c>
      <c r="U2359">
        <f>SUM(U2355:U2357)+U2353</f>
        <v/>
      </c>
      <c r="V2359">
        <f>SUM(V2355:V2357)+V2353</f>
        <v/>
      </c>
      <c r="W2359">
        <f>SUM(W2355:W2357)+W2353</f>
        <v/>
      </c>
      <c r="X2359">
        <f>SUM(X2355:X2357)+X2353</f>
        <v/>
      </c>
      <c r="Y2359">
        <f>SUM(Y2355:Y2357)+Y2353</f>
        <v/>
      </c>
      <c r="Z2359">
        <f>SUM(Z2355:Z2357)+Z2353</f>
        <v/>
      </c>
      <c r="AA2359">
        <f>SUM(AA2355:AA2357)+AA2353</f>
        <v/>
      </c>
      <c r="AB2359">
        <f>SUM(AB2355:AB2357)+AB2353</f>
        <v/>
      </c>
      <c r="AC2359">
        <f>SUM(AC2355:AC2357)+AC2353</f>
        <v/>
      </c>
      <c r="AD2359">
        <f>SUM(AD2355:AD2357)+AD2353</f>
        <v/>
      </c>
      <c r="AE2359">
        <f>SUM(AE2355:AE2357)+AE2353</f>
        <v/>
      </c>
      <c r="AF2359">
        <f>SUM(AF2355:AF2357)+AF2353</f>
        <v/>
      </c>
      <c r="AG2359">
        <f>SUM(AG2355:AG2357)+AG2353</f>
        <v/>
      </c>
      <c r="AH2359">
        <f>SUM(AH2355:AH2357)+AH2353</f>
        <v/>
      </c>
      <c r="AI2359">
        <f>SUM(AI2355:AI2357)+AI2353</f>
        <v/>
      </c>
      <c r="AJ2359">
        <f>SUM(AJ2355:AJ2357)+AJ2353</f>
        <v/>
      </c>
      <c r="AK2359">
        <f>SUM(AK2355:AK2357)+AK2353</f>
        <v/>
      </c>
      <c r="AL2359">
        <f>SUM(AL2355:AL2357)+AL2353</f>
        <v/>
      </c>
      <c r="AM2359">
        <f>SUM(AM2355:AM2357)+AM2353</f>
        <v/>
      </c>
      <c r="AN2359">
        <f>SUM(AN2355:AN2357)+AN2353</f>
        <v/>
      </c>
      <c r="AO2359">
        <f>SUM(AO2355:AO2357)+AO2353</f>
        <v/>
      </c>
      <c r="AP2359">
        <f>SUM(AP2355:AP2357)+AP2353</f>
        <v/>
      </c>
      <c r="AQ2359">
        <f>SUM(AQ2355:AQ2357)+AQ2353</f>
        <v/>
      </c>
      <c r="AR2359">
        <f>SUM(AR2355:AR2357)+AR2353</f>
        <v/>
      </c>
      <c r="AS2359">
        <f>SUM(AS2355:AS2357)+AS2353</f>
        <v/>
      </c>
      <c r="AT2359">
        <f>SUM(AT2355:AT2357)+AT2353</f>
        <v/>
      </c>
      <c r="AU2359">
        <f>SUM(AU2355:AU2357)+AU2353</f>
        <v/>
      </c>
      <c r="AV2359">
        <f>SUM(AV2355:AV2357)+AV2353</f>
        <v/>
      </c>
      <c r="AW2359">
        <f>SUM(AW2355:AW2357)+AW2353</f>
        <v/>
      </c>
      <c r="AX2359">
        <f>SUM(AX2355:AX2357)+AX2353</f>
        <v/>
      </c>
      <c r="AY2359">
        <f>SUM(AY2355:AY2357)+AY2353</f>
        <v/>
      </c>
      <c r="AZ2359">
        <f>SUM(AZ2355:AZ2357)+AZ2353</f>
        <v/>
      </c>
      <c r="BA2359">
        <f>SUM(BA2355:BA2357)+BA2353</f>
        <v/>
      </c>
      <c r="BB2359">
        <f>SUM(BB2355:BB2357)+BB2353</f>
        <v/>
      </c>
      <c r="BC2359">
        <f>SUM(BC2355:BC2357)+BC2353</f>
        <v/>
      </c>
      <c r="BD2359">
        <f>SUM(BD2355:BD2357)+BD2353</f>
        <v/>
      </c>
      <c r="BE2359">
        <f>SUM(BE2355:BE2357)+BE2353</f>
        <v/>
      </c>
      <c r="BF2359">
        <f>SUM(BF2355:BF2357)+BF2353</f>
        <v/>
      </c>
    </row>
    <row r="2360">
      <c r="A2360" t="inlineStr">
        <is>
          <t>Sum check</t>
        </is>
      </c>
      <c r="F2360">
        <f>F2358-F2359</f>
        <v/>
      </c>
      <c r="G2360">
        <f>G2358-G2359</f>
        <v/>
      </c>
      <c r="H2360">
        <f>H2358-H2359</f>
        <v/>
      </c>
      <c r="I2360">
        <f>I2358-I2359</f>
        <v/>
      </c>
      <c r="J2360">
        <f>J2358-J2359</f>
        <v/>
      </c>
      <c r="K2360">
        <f>K2358-K2359</f>
        <v/>
      </c>
      <c r="L2360">
        <f>L2358-L2359</f>
        <v/>
      </c>
      <c r="M2360">
        <f>M2358-M2359</f>
        <v/>
      </c>
      <c r="N2360">
        <f>N2358-N2359</f>
        <v/>
      </c>
      <c r="O2360">
        <f>O2358-O2359</f>
        <v/>
      </c>
      <c r="P2360">
        <f>P2358-P2359</f>
        <v/>
      </c>
      <c r="Q2360">
        <f>Q2358-Q2359</f>
        <v/>
      </c>
      <c r="R2360">
        <f>R2358-R2359</f>
        <v/>
      </c>
      <c r="S2360">
        <f>S2358-S2359</f>
        <v/>
      </c>
      <c r="T2360">
        <f>T2358-T2359</f>
        <v/>
      </c>
      <c r="U2360">
        <f>U2358-U2359</f>
        <v/>
      </c>
      <c r="V2360">
        <f>V2358-V2359</f>
        <v/>
      </c>
      <c r="W2360">
        <f>W2358-W2359</f>
        <v/>
      </c>
      <c r="X2360">
        <f>X2358-X2359</f>
        <v/>
      </c>
      <c r="Y2360">
        <f>Y2358-Y2359</f>
        <v/>
      </c>
      <c r="Z2360">
        <f>Z2358-Z2359</f>
        <v/>
      </c>
      <c r="AA2360">
        <f>AA2358-AA2359</f>
        <v/>
      </c>
      <c r="AB2360">
        <f>AB2358-AB2359</f>
        <v/>
      </c>
      <c r="AC2360">
        <f>AC2358-AC2359</f>
        <v/>
      </c>
      <c r="AD2360">
        <f>AD2358-AD2359</f>
        <v/>
      </c>
      <c r="AE2360">
        <f>AE2358-AE2359</f>
        <v/>
      </c>
      <c r="AF2360">
        <f>AF2358-AF2359</f>
        <v/>
      </c>
      <c r="AG2360">
        <f>AG2358-AG2359</f>
        <v/>
      </c>
      <c r="AH2360">
        <f>AH2358-AH2359</f>
        <v/>
      </c>
      <c r="AI2360">
        <f>AI2358-AI2359</f>
        <v/>
      </c>
      <c r="AJ2360">
        <f>AJ2358-AJ2359</f>
        <v/>
      </c>
      <c r="AK2360">
        <f>AK2358-AK2359</f>
        <v/>
      </c>
      <c r="AL2360">
        <f>AL2358-AL2359</f>
        <v/>
      </c>
      <c r="AM2360">
        <f>AM2358-AM2359</f>
        <v/>
      </c>
      <c r="AN2360">
        <f>AN2358-AN2359</f>
        <v/>
      </c>
      <c r="AO2360">
        <f>AO2358-AO2359</f>
        <v/>
      </c>
      <c r="AP2360">
        <f>AP2358-AP2359</f>
        <v/>
      </c>
      <c r="AQ2360">
        <f>AQ2358-AQ2359</f>
        <v/>
      </c>
      <c r="AR2360">
        <f>AR2358-AR2359</f>
        <v/>
      </c>
      <c r="AS2360">
        <f>AS2358-AS2359</f>
        <v/>
      </c>
      <c r="AT2360">
        <f>AT2358-AT2359</f>
        <v/>
      </c>
      <c r="AU2360">
        <f>AU2358-AU2359</f>
        <v/>
      </c>
      <c r="AV2360">
        <f>AV2358-AV2359</f>
        <v/>
      </c>
      <c r="AW2360">
        <f>AW2358-AW2359</f>
        <v/>
      </c>
      <c r="AX2360">
        <f>AX2358-AX2359</f>
        <v/>
      </c>
      <c r="AY2360">
        <f>AY2358-AY2359</f>
        <v/>
      </c>
      <c r="AZ2360">
        <f>AZ2358-AZ2359</f>
        <v/>
      </c>
      <c r="BA2360">
        <f>BA2358-BA2359</f>
        <v/>
      </c>
      <c r="BB2360">
        <f>BB2358-BB2359</f>
        <v/>
      </c>
      <c r="BC2360">
        <f>BC2358-BC2359</f>
        <v/>
      </c>
      <c r="BD2360">
        <f>BD2358-BD2359</f>
        <v/>
      </c>
      <c r="BE2360">
        <f>BE2358-BE2359</f>
        <v/>
      </c>
      <c r="BF2360">
        <f>BF2358-BF2359</f>
        <v/>
      </c>
    </row>
    <row r="2362">
      <c r="A2362" t="inlineStr">
        <is>
          <t>Fuel per ASM</t>
        </is>
      </c>
    </row>
    <row r="2363">
      <c r="A2363" t="inlineStr">
        <is>
          <t>Aircraft fuel and related taxes mainline</t>
        </is>
      </c>
      <c r="C2363" t="inlineStr">
        <is>
          <t>Actual</t>
        </is>
      </c>
      <c r="D2363" t="inlineStr">
        <is>
          <t>QQQQ</t>
        </is>
      </c>
      <c r="F2363" t="n">
        <v>-4.5</v>
      </c>
      <c r="G2363" t="n">
        <v>-4.17</v>
      </c>
      <c r="H2363" t="n">
        <v>-4.23</v>
      </c>
      <c r="I2363" t="n">
        <v>-4.22</v>
      </c>
      <c r="J2363" t="n">
        <v>-4.27</v>
      </c>
      <c r="K2363" t="n">
        <v>-4.28</v>
      </c>
      <c r="L2363" t="n">
        <v>-4.16</v>
      </c>
      <c r="M2363" t="n">
        <v>-4.09</v>
      </c>
      <c r="N2363" t="n">
        <v>-3.42</v>
      </c>
      <c r="O2363" t="n">
        <v>-3.99</v>
      </c>
      <c r="P2363" t="n">
        <v>-2.46</v>
      </c>
      <c r="Q2363" t="n">
        <v>-2.56</v>
      </c>
      <c r="R2363" t="n">
        <v>-2.24</v>
      </c>
      <c r="S2363" t="n">
        <v>-2.01</v>
      </c>
      <c r="T2363" t="n">
        <v>-2.32</v>
      </c>
      <c r="U2363" t="n">
        <v>-1.58</v>
      </c>
      <c r="V2363" t="n">
        <v>-1.86</v>
      </c>
      <c r="W2363" t="n">
        <v>-1.94</v>
      </c>
      <c r="X2363" t="n">
        <v>-2.03</v>
      </c>
      <c r="Y2363" t="n">
        <v>-1.85</v>
      </c>
      <c r="Z2363" t="n">
        <v>-2.18</v>
      </c>
      <c r="AA2363" t="n">
        <v>-2.1</v>
      </c>
      <c r="AB2363" t="n">
        <v>-2.15</v>
      </c>
      <c r="AC2363" t="n">
        <v>-2.44</v>
      </c>
      <c r="AD2363" t="n">
        <v>-2.22</v>
      </c>
      <c r="AE2363" t="n">
        <v>-2.68</v>
      </c>
      <c r="AF2363" t="n">
        <v>-2.89</v>
      </c>
      <c r="AG2363" t="n">
        <v>-2.98</v>
      </c>
      <c r="AH2363" t="n">
        <v>-2.86</v>
      </c>
      <c r="AI2363" t="n">
        <v>-2.86</v>
      </c>
      <c r="AJ2363" t="n">
        <v>-2.59</v>
      </c>
      <c r="AK2363" t="n">
        <v>-2.76</v>
      </c>
      <c r="AL2363" t="n">
        <v>-2.62</v>
      </c>
      <c r="AM2363" t="n">
        <v>-2.58</v>
      </c>
      <c r="AN2363" t="n">
        <v>-2.64</v>
      </c>
      <c r="AO2363" t="n">
        <v>-2.25</v>
      </c>
      <c r="AP2363" t="n">
        <v>-1.27</v>
      </c>
      <c r="AQ2363" t="n">
        <v>-1.47</v>
      </c>
      <c r="AR2363" t="n">
        <v>-1.55</v>
      </c>
      <c r="AS2363" t="n">
        <v>-1.8</v>
      </c>
    </row>
    <row r="2364">
      <c r="A2364" t="inlineStr">
        <is>
          <t>Aircraft fuel and related taxes regional</t>
        </is>
      </c>
      <c r="C2364" t="inlineStr">
        <is>
          <t>Actual</t>
        </is>
      </c>
      <c r="D2364" t="inlineStr">
        <is>
          <t>QQQQ</t>
        </is>
      </c>
      <c r="F2364" t="n">
        <v>-0.86</v>
      </c>
      <c r="G2364" t="n">
        <v>-0.79</v>
      </c>
      <c r="H2364" t="n">
        <v>-0.79</v>
      </c>
      <c r="I2364" t="n">
        <v>-0.8100000000000001</v>
      </c>
      <c r="J2364" t="n">
        <v>-0.8100000000000001</v>
      </c>
      <c r="K2364" t="n">
        <v>-0.79</v>
      </c>
      <c r="L2364" t="n">
        <v>-0.79</v>
      </c>
      <c r="M2364" t="n">
        <v>-0.78</v>
      </c>
      <c r="N2364" t="n">
        <v>-0.67</v>
      </c>
      <c r="O2364" t="n">
        <v>-0.76</v>
      </c>
      <c r="P2364" t="n">
        <v>-0.5</v>
      </c>
      <c r="Q2364" t="n">
        <v>-0.5</v>
      </c>
      <c r="R2364" t="n">
        <v>-0.44</v>
      </c>
      <c r="S2364" t="n">
        <v>-0.4</v>
      </c>
      <c r="T2364" t="n">
        <v>-0.46</v>
      </c>
      <c r="U2364" t="n">
        <v>-0.34</v>
      </c>
      <c r="V2364" t="n">
        <v>-0.39</v>
      </c>
      <c r="W2364" t="n">
        <v>-0.42</v>
      </c>
      <c r="X2364" t="n">
        <v>-0.47</v>
      </c>
      <c r="Y2364" t="n">
        <v>-0.41</v>
      </c>
      <c r="Z2364" t="n">
        <v>-0.49</v>
      </c>
      <c r="AA2364" t="n">
        <v>-0.46</v>
      </c>
      <c r="AB2364" t="n">
        <v>-0.48</v>
      </c>
      <c r="AC2364" t="n">
        <v>-0.57</v>
      </c>
      <c r="AD2364" t="n">
        <v>-0.5</v>
      </c>
      <c r="AE2364" t="n">
        <v>-0.6</v>
      </c>
      <c r="AF2364" t="n">
        <v>-0.64</v>
      </c>
      <c r="AG2364" t="n">
        <v>-0.67</v>
      </c>
      <c r="AH2364" t="n">
        <v>-0.6899999999999999</v>
      </c>
      <c r="AI2364" t="n">
        <v>-0.65</v>
      </c>
      <c r="AJ2364" t="n">
        <v>-0.63</v>
      </c>
      <c r="AK2364" t="n">
        <v>-0.67</v>
      </c>
      <c r="AL2364" t="n">
        <v>-0.64</v>
      </c>
      <c r="AM2364" t="n">
        <v>-0.68</v>
      </c>
      <c r="AN2364" t="n">
        <v>-0.66</v>
      </c>
      <c r="AO2364" t="n">
        <v>-0.63</v>
      </c>
      <c r="AP2364" t="n">
        <v>-0.54</v>
      </c>
      <c r="AQ2364" t="n">
        <v>-0.51</v>
      </c>
      <c r="AR2364" t="n">
        <v>-0.55</v>
      </c>
      <c r="AS2364" t="n">
        <v>-0.57</v>
      </c>
    </row>
    <row r="2365">
      <c r="A2365" t="inlineStr">
        <is>
          <t>Aircraft fuel and related taxes per ASM</t>
        </is>
      </c>
      <c r="C2365" t="inlineStr">
        <is>
          <t>Actual</t>
        </is>
      </c>
      <c r="D2365" t="inlineStr">
        <is>
          <t>QQQQ</t>
        </is>
      </c>
      <c r="AT2365" t="n">
        <v>-2.74</v>
      </c>
      <c r="AU2365" t="n">
        <v>-2.95</v>
      </c>
      <c r="AV2365" t="n">
        <v>-3.19</v>
      </c>
      <c r="AW2365" t="n">
        <v>-3.59</v>
      </c>
      <c r="AX2365" t="n">
        <v>-3.17</v>
      </c>
      <c r="AY2365" t="n">
        <v>-4.2</v>
      </c>
      <c r="AZ2365" t="n">
        <v>-6.08</v>
      </c>
      <c r="BA2365" t="n">
        <v>-5.61</v>
      </c>
      <c r="BB2365" t="n">
        <v>-5.19</v>
      </c>
      <c r="BC2365" t="n">
        <v>-5.3</v>
      </c>
      <c r="BD2365" t="n">
        <v>-4.87</v>
      </c>
      <c r="BE2365" t="n">
        <v>-3.91</v>
      </c>
      <c r="BF2365" t="n">
        <v>-4.38</v>
      </c>
    </row>
    <row r="2366">
      <c r="A2366" t="inlineStr">
        <is>
          <t>Total operating expenses per ASM excluding special items and fuel</t>
        </is>
      </c>
      <c r="C2366" t="inlineStr">
        <is>
          <t>Actual</t>
        </is>
      </c>
      <c r="D2366" t="inlineStr">
        <is>
          <t>QQQQ</t>
        </is>
      </c>
      <c r="F2366" t="n">
        <v>9.42</v>
      </c>
      <c r="G2366" t="n">
        <v>9.09</v>
      </c>
      <c r="H2366" t="n">
        <v>9</v>
      </c>
      <c r="I2366" t="n">
        <v>9.35</v>
      </c>
      <c r="J2366" t="n">
        <v>9.210000000000001</v>
      </c>
      <c r="K2366" t="n">
        <v>9.76</v>
      </c>
      <c r="L2366" t="n">
        <v>9.31</v>
      </c>
      <c r="M2366" t="n">
        <v>9.1</v>
      </c>
      <c r="N2366" t="n">
        <v>9.470000000000001</v>
      </c>
      <c r="O2366" t="n">
        <v>9.4</v>
      </c>
      <c r="P2366" t="n">
        <v>10.26</v>
      </c>
      <c r="Q2366" t="n">
        <v>9.550000000000001</v>
      </c>
      <c r="R2366" t="n">
        <v>9.34</v>
      </c>
      <c r="S2366" t="n">
        <v>9.99</v>
      </c>
      <c r="T2366" t="n">
        <v>9.77</v>
      </c>
      <c r="U2366" t="n">
        <v>10.37</v>
      </c>
      <c r="V2366" t="n">
        <v>9.83</v>
      </c>
      <c r="W2366" t="n">
        <v>9.970000000000001</v>
      </c>
      <c r="X2366" t="n">
        <v>10.84</v>
      </c>
      <c r="Y2366" t="n">
        <v>10.24</v>
      </c>
      <c r="Z2366" t="n">
        <v>11.16</v>
      </c>
      <c r="AA2366" t="n">
        <v>10.49</v>
      </c>
      <c r="AB2366" t="n">
        <v>10.43</v>
      </c>
      <c r="AC2366" t="n">
        <v>11.25</v>
      </c>
      <c r="AD2366" t="n">
        <v>10.82</v>
      </c>
      <c r="AE2366" t="n">
        <v>11.57</v>
      </c>
      <c r="AF2366" t="n">
        <v>10.83</v>
      </c>
      <c r="AG2366" t="n">
        <v>10.6</v>
      </c>
      <c r="AH2366" t="n">
        <v>11.32</v>
      </c>
      <c r="AI2366" t="n">
        <v>11.06</v>
      </c>
      <c r="AJ2366" t="n">
        <v>11.88</v>
      </c>
      <c r="AK2366" t="n">
        <v>11.34</v>
      </c>
      <c r="AL2366" t="n">
        <v>11.07</v>
      </c>
      <c r="AM2366" t="n">
        <v>11.59</v>
      </c>
      <c r="AN2366" t="n">
        <v>11.46</v>
      </c>
      <c r="AO2366" t="n">
        <v>12.97</v>
      </c>
      <c r="AP2366" t="n">
        <v>32.04</v>
      </c>
      <c r="AQ2366" t="n">
        <v>19.34</v>
      </c>
      <c r="AR2366" t="n">
        <v>17.59</v>
      </c>
      <c r="AS2366" t="n">
        <v>17.69</v>
      </c>
      <c r="AT2366" t="n">
        <v>16.45</v>
      </c>
      <c r="AU2366" t="n">
        <v>12.61</v>
      </c>
      <c r="AV2366" t="n">
        <v>12.24</v>
      </c>
      <c r="AW2366" t="n">
        <v>13.14</v>
      </c>
      <c r="AX2366" t="n">
        <v>13.33</v>
      </c>
      <c r="AY2366" t="n">
        <v>13.38</v>
      </c>
      <c r="AZ2366" t="n">
        <v>12.68</v>
      </c>
      <c r="BA2366" t="n">
        <v>12.61</v>
      </c>
      <c r="BB2366" t="n">
        <v>12.7</v>
      </c>
      <c r="BC2366" t="n">
        <v>12.83</v>
      </c>
      <c r="BD2366" t="n">
        <v>13.18</v>
      </c>
      <c r="BE2366" t="n">
        <v>13.16</v>
      </c>
      <c r="BF2366" t="n">
        <v>13.02</v>
      </c>
    </row>
    <row r="2367">
      <c r="A2367" t="inlineStr">
        <is>
          <t>Total operating expenses per ASM excluding special items and fuel-c</t>
        </is>
      </c>
      <c r="F2367">
        <f>SUM(F2358,F2363:F2365)</f>
        <v/>
      </c>
      <c r="G2367">
        <f>SUM(G2358,G2363:G2365)</f>
        <v/>
      </c>
      <c r="H2367">
        <f>SUM(H2358,H2363:H2365)</f>
        <v/>
      </c>
      <c r="I2367">
        <f>SUM(I2358,I2363:I2365)</f>
        <v/>
      </c>
      <c r="J2367">
        <f>SUM(J2358,J2363:J2365)</f>
        <v/>
      </c>
      <c r="K2367">
        <f>SUM(K2358,K2363:K2365)</f>
        <v/>
      </c>
      <c r="L2367">
        <f>SUM(L2358,L2363:L2365)</f>
        <v/>
      </c>
      <c r="M2367">
        <f>SUM(M2358,M2363:M2365)</f>
        <v/>
      </c>
      <c r="N2367">
        <f>SUM(N2358,N2363:N2365)</f>
        <v/>
      </c>
      <c r="O2367">
        <f>SUM(O2358,O2363:O2365)</f>
        <v/>
      </c>
      <c r="P2367">
        <f>SUM(P2358,P2363:P2365)</f>
        <v/>
      </c>
      <c r="Q2367">
        <f>SUM(Q2358,Q2363:Q2365)</f>
        <v/>
      </c>
      <c r="R2367">
        <f>SUM(R2358,R2363:R2365)</f>
        <v/>
      </c>
      <c r="S2367">
        <f>SUM(S2358,S2363:S2365)</f>
        <v/>
      </c>
      <c r="T2367">
        <f>SUM(T2358,T2363:T2365)</f>
        <v/>
      </c>
      <c r="U2367">
        <f>SUM(U2358,U2363:U2365)</f>
        <v/>
      </c>
      <c r="V2367">
        <f>SUM(V2358,V2363:V2365)</f>
        <v/>
      </c>
      <c r="W2367">
        <f>SUM(W2358,W2363:W2365)</f>
        <v/>
      </c>
      <c r="X2367">
        <f>SUM(X2358,X2363:X2365)</f>
        <v/>
      </c>
      <c r="Y2367">
        <f>SUM(Y2358,Y2363:Y2365)</f>
        <v/>
      </c>
      <c r="Z2367">
        <f>SUM(Z2358,Z2363:Z2365)</f>
        <v/>
      </c>
      <c r="AA2367">
        <f>SUM(AA2358,AA2363:AA2365)</f>
        <v/>
      </c>
      <c r="AB2367">
        <f>SUM(AB2358,AB2363:AB2365)</f>
        <v/>
      </c>
      <c r="AC2367">
        <f>SUM(AC2358,AC2363:AC2365)</f>
        <v/>
      </c>
      <c r="AD2367">
        <f>SUM(AD2358,AD2363:AD2365)</f>
        <v/>
      </c>
      <c r="AE2367">
        <f>SUM(AE2358,AE2363:AE2365)</f>
        <v/>
      </c>
      <c r="AF2367">
        <f>SUM(AF2358,AF2363:AF2365)</f>
        <v/>
      </c>
      <c r="AG2367">
        <f>SUM(AG2358,AG2363:AG2365)</f>
        <v/>
      </c>
      <c r="AH2367">
        <f>SUM(AH2358,AH2363:AH2365)</f>
        <v/>
      </c>
      <c r="AI2367">
        <f>SUM(AI2358,AI2363:AI2365)</f>
        <v/>
      </c>
      <c r="AJ2367">
        <f>SUM(AJ2358,AJ2363:AJ2365)</f>
        <v/>
      </c>
      <c r="AK2367">
        <f>SUM(AK2358,AK2363:AK2365)</f>
        <v/>
      </c>
      <c r="AL2367">
        <f>SUM(AL2358,AL2363:AL2365)</f>
        <v/>
      </c>
      <c r="AM2367">
        <f>SUM(AM2358,AM2363:AM2365)</f>
        <v/>
      </c>
      <c r="AN2367">
        <f>SUM(AN2358,AN2363:AN2365)</f>
        <v/>
      </c>
      <c r="AO2367">
        <f>SUM(AO2358,AO2363:AO2365)</f>
        <v/>
      </c>
      <c r="AP2367">
        <f>SUM(AP2358,AP2363:AP2365)</f>
        <v/>
      </c>
      <c r="AQ2367">
        <f>SUM(AQ2358,AQ2363:AQ2365)</f>
        <v/>
      </c>
      <c r="AR2367">
        <f>SUM(AR2358,AR2363:AR2365)</f>
        <v/>
      </c>
      <c r="AS2367">
        <f>SUM(AS2358,AS2363:AS2365)</f>
        <v/>
      </c>
      <c r="AT2367">
        <f>SUM(AT2358,AT2363:AT2365)</f>
        <v/>
      </c>
      <c r="AU2367">
        <f>SUM(AU2358,AU2363:AU2365)</f>
        <v/>
      </c>
      <c r="AV2367">
        <f>SUM(AV2358,AV2363:AV2365)</f>
        <v/>
      </c>
      <c r="AW2367">
        <f>SUM(AW2358,AW2363:AW2365)</f>
        <v/>
      </c>
      <c r="AX2367">
        <f>SUM(AX2358,AX2363:AX2365)</f>
        <v/>
      </c>
      <c r="AY2367">
        <f>SUM(AY2358,AY2363:AY2365)</f>
        <v/>
      </c>
      <c r="AZ2367">
        <f>SUM(AZ2358,AZ2363:AZ2365)</f>
        <v/>
      </c>
      <c r="BA2367">
        <f>SUM(BA2358,BA2363:BA2365)</f>
        <v/>
      </c>
      <c r="BB2367">
        <f>SUM(BB2358,BB2363:BB2365)</f>
        <v/>
      </c>
      <c r="BC2367">
        <f>SUM(BC2358,BC2363:BC2365)</f>
        <v/>
      </c>
      <c r="BD2367">
        <f>SUM(BD2358,BD2363:BD2365)</f>
        <v/>
      </c>
      <c r="BE2367">
        <f>SUM(BE2358,BE2363:BE2365)</f>
        <v/>
      </c>
      <c r="BF2367">
        <f>SUM(BF2358,BF2363:BF2365)</f>
        <v/>
      </c>
    </row>
    <row r="2368">
      <c r="A2368" t="inlineStr">
        <is>
          <t>Sum check</t>
        </is>
      </c>
      <c r="F2368">
        <f>F2366-F2367</f>
        <v/>
      </c>
      <c r="G2368">
        <f>G2366-G2367</f>
        <v/>
      </c>
      <c r="H2368">
        <f>H2366-H2367</f>
        <v/>
      </c>
      <c r="I2368">
        <f>I2366-I2367</f>
        <v/>
      </c>
      <c r="J2368">
        <f>J2366-J2367</f>
        <v/>
      </c>
      <c r="K2368">
        <f>K2366-K2367</f>
        <v/>
      </c>
      <c r="L2368">
        <f>L2366-L2367</f>
        <v/>
      </c>
      <c r="M2368">
        <f>M2366-M2367</f>
        <v/>
      </c>
      <c r="N2368">
        <f>N2366-N2367</f>
        <v/>
      </c>
      <c r="O2368">
        <f>O2366-O2367</f>
        <v/>
      </c>
      <c r="P2368">
        <f>P2366-P2367</f>
        <v/>
      </c>
      <c r="Q2368">
        <f>Q2366-Q2367</f>
        <v/>
      </c>
      <c r="R2368">
        <f>R2366-R2367</f>
        <v/>
      </c>
      <c r="S2368">
        <f>S2366-S2367</f>
        <v/>
      </c>
      <c r="T2368">
        <f>T2366-T2367</f>
        <v/>
      </c>
      <c r="U2368">
        <f>U2366-U2367</f>
        <v/>
      </c>
      <c r="V2368">
        <f>V2366-V2367</f>
        <v/>
      </c>
      <c r="W2368">
        <f>W2366-W2367</f>
        <v/>
      </c>
      <c r="X2368">
        <f>X2366-X2367</f>
        <v/>
      </c>
      <c r="Y2368">
        <f>Y2366-Y2367</f>
        <v/>
      </c>
      <c r="Z2368">
        <f>Z2366-Z2367</f>
        <v/>
      </c>
      <c r="AA2368">
        <f>AA2366-AA2367</f>
        <v/>
      </c>
      <c r="AB2368">
        <f>AB2366-AB2367</f>
        <v/>
      </c>
      <c r="AC2368">
        <f>AC2366-AC2367</f>
        <v/>
      </c>
      <c r="AD2368">
        <f>AD2366-AD2367</f>
        <v/>
      </c>
      <c r="AE2368">
        <f>AE2366-AE2367</f>
        <v/>
      </c>
      <c r="AF2368">
        <f>AF2366-AF2367</f>
        <v/>
      </c>
      <c r="AG2368">
        <f>AG2366-AG2367</f>
        <v/>
      </c>
      <c r="AH2368">
        <f>AH2366-AH2367</f>
        <v/>
      </c>
      <c r="AI2368">
        <f>AI2366-AI2367</f>
        <v/>
      </c>
      <c r="AJ2368">
        <f>AJ2366-AJ2367</f>
        <v/>
      </c>
      <c r="AK2368">
        <f>AK2366-AK2367</f>
        <v/>
      </c>
      <c r="AL2368">
        <f>AL2366-AL2367</f>
        <v/>
      </c>
      <c r="AM2368">
        <f>AM2366-AM2367</f>
        <v/>
      </c>
      <c r="AN2368">
        <f>AN2366-AN2367</f>
        <v/>
      </c>
      <c r="AO2368">
        <f>AO2366-AO2367</f>
        <v/>
      </c>
      <c r="AP2368">
        <f>AP2366-AP2367</f>
        <v/>
      </c>
      <c r="AQ2368">
        <f>AQ2366-AQ2367</f>
        <v/>
      </c>
      <c r="AR2368">
        <f>AR2366-AR2367</f>
        <v/>
      </c>
      <c r="AS2368">
        <f>AS2366-AS2367</f>
        <v/>
      </c>
      <c r="AT2368">
        <f>AT2366-AT2367</f>
        <v/>
      </c>
      <c r="AU2368">
        <f>AU2366-AU2367</f>
        <v/>
      </c>
      <c r="AV2368">
        <f>AV2366-AV2367</f>
        <v/>
      </c>
      <c r="AW2368">
        <f>AW2366-AW2367</f>
        <v/>
      </c>
      <c r="AX2368">
        <f>AX2366-AX2367</f>
        <v/>
      </c>
      <c r="AY2368">
        <f>AY2366-AY2367</f>
        <v/>
      </c>
      <c r="AZ2368">
        <f>AZ2366-AZ2367</f>
        <v/>
      </c>
      <c r="BA2368">
        <f>BA2366-BA2367</f>
        <v/>
      </c>
      <c r="BB2368">
        <f>BB2366-BB2367</f>
        <v/>
      </c>
      <c r="BC2368">
        <f>BC2366-BC2367</f>
        <v/>
      </c>
      <c r="BD2368">
        <f>BD2366-BD2367</f>
        <v/>
      </c>
      <c r="BE2368">
        <f>BE2366-BE2367</f>
        <v/>
      </c>
      <c r="BF2368">
        <f>BF2366-BF2367</f>
        <v/>
      </c>
    </row>
    <row r="2370">
      <c r="A2370" t="inlineStr">
        <is>
          <t>Profit sharing per ASM</t>
        </is>
      </c>
      <c r="C2370" t="inlineStr">
        <is>
          <t>Actual</t>
        </is>
      </c>
      <c r="D2370" t="inlineStr">
        <is>
          <t>QQQQ</t>
        </is>
      </c>
      <c r="F2370" t="n">
        <v>-0.01</v>
      </c>
      <c r="I2370" t="n">
        <v>-0.08</v>
      </c>
      <c r="K2370" t="n">
        <v>-0.01</v>
      </c>
    </row>
    <row r="2371">
      <c r="A2371" t="inlineStr">
        <is>
          <t>Total operating expenses per ASM excluding special items fuel and profit sharing</t>
        </is>
      </c>
      <c r="C2371" t="inlineStr">
        <is>
          <t>Actual</t>
        </is>
      </c>
      <c r="D2371" t="inlineStr">
        <is>
          <t>QQQQ</t>
        </is>
      </c>
      <c r="F2371" t="n">
        <v>9.41</v>
      </c>
      <c r="I2371" t="n">
        <v>9.27</v>
      </c>
      <c r="K2371" t="n">
        <v>9.75</v>
      </c>
    </row>
    <row r="2372">
      <c r="A2372" t="inlineStr">
        <is>
          <t>Total operating expenses per ASM excluding special items fuel and profit sharing-c</t>
        </is>
      </c>
      <c r="F2372">
        <f>F2366+F2370</f>
        <v/>
      </c>
      <c r="I2372">
        <f>I2366+I2370</f>
        <v/>
      </c>
      <c r="K2372">
        <f>K2366+K2370</f>
        <v/>
      </c>
      <c r="N2372">
        <f>N2366+N2370</f>
        <v/>
      </c>
      <c r="S2372">
        <f>S2366+S2370</f>
        <v/>
      </c>
      <c r="X2372">
        <f>X2366+X2370</f>
        <v/>
      </c>
      <c r="AC2372">
        <f>AC2366+AC2370</f>
        <v/>
      </c>
      <c r="AH2372">
        <f>AH2366+AH2370</f>
        <v/>
      </c>
      <c r="AM2372">
        <f>AM2366+AM2370</f>
        <v/>
      </c>
      <c r="AR2372">
        <f>AR2366+AR2370</f>
        <v/>
      </c>
      <c r="AV2372">
        <f>AV2366+AV2370</f>
        <v/>
      </c>
    </row>
    <row r="2373">
      <c r="A2373" t="inlineStr">
        <is>
          <t>Sum check</t>
        </is>
      </c>
      <c r="F2373">
        <f>F2371-F2372</f>
        <v/>
      </c>
      <c r="I2373">
        <f>I2371-I2372</f>
        <v/>
      </c>
      <c r="K2373">
        <f>K2371-K2372</f>
        <v/>
      </c>
      <c r="N2373">
        <f>N2371-N2372</f>
        <v/>
      </c>
      <c r="S2373">
        <f>S2371-S2372</f>
        <v/>
      </c>
      <c r="X2373">
        <f>X2371-X2372</f>
        <v/>
      </c>
      <c r="AC2373">
        <f>AC2371-AC2372</f>
        <v/>
      </c>
      <c r="AH2373">
        <f>AH2371-AH2372</f>
        <v/>
      </c>
      <c r="AM2373">
        <f>AM2371-AM2372</f>
        <v/>
      </c>
      <c r="AR2373">
        <f>AR2371-AR2372</f>
        <v/>
      </c>
      <c r="AV2373">
        <f>AV2371-AV2372</f>
        <v/>
      </c>
    </row>
    <row r="2376">
      <c r="A2376" t="inlineStr">
        <is>
          <t>Pro-forma</t>
        </is>
      </c>
    </row>
    <row r="2377">
      <c r="A2377" t="inlineStr">
        <is>
          <t>Revenue</t>
        </is>
      </c>
      <c r="C2377" t="inlineStr">
        <is>
          <t>Million</t>
        </is>
      </c>
      <c r="D2377" t="inlineStr">
        <is>
          <t>QQQQ</t>
        </is>
      </c>
      <c r="J2377" t="n">
        <v>40419</v>
      </c>
    </row>
    <row r="2378">
      <c r="A2378" t="inlineStr">
        <is>
          <t>Net loss</t>
        </is>
      </c>
      <c r="C2378" t="inlineStr">
        <is>
          <t>Million</t>
        </is>
      </c>
      <c r="D2378" t="inlineStr">
        <is>
          <t>QQQQ</t>
        </is>
      </c>
      <c r="J2378" t="n">
        <v>-1233</v>
      </c>
    </row>
    <row r="2380">
      <c r="A2380" t="inlineStr">
        <is>
          <t>Other breakdown</t>
        </is>
      </c>
    </row>
    <row r="2381">
      <c r="A2381" t="inlineStr">
        <is>
          <t>Funded status (Pension Benefits)</t>
        </is>
      </c>
      <c r="C2381" t="inlineStr">
        <is>
          <t>Million</t>
        </is>
      </c>
      <c r="D2381" t="inlineStr">
        <is>
          <t>QQQQ</t>
        </is>
      </c>
      <c r="I2381" t="n">
        <v>-4842</v>
      </c>
      <c r="N2381" t="n">
        <v>-6569</v>
      </c>
      <c r="S2381" t="n">
        <v>-6650</v>
      </c>
      <c r="X2381" t="n">
        <v>-7180</v>
      </c>
      <c r="AC2381" t="n">
        <v>-6880</v>
      </c>
      <c r="AH2381" t="n">
        <v>-6325</v>
      </c>
      <c r="AM2381" t="n">
        <v>-5461</v>
      </c>
      <c r="AR2381" t="n">
        <v>-6255</v>
      </c>
      <c r="AW2381" t="n">
        <v>-4219</v>
      </c>
      <c r="BB2381" t="n">
        <v>-2153</v>
      </c>
    </row>
    <row r="2382">
      <c r="A2382" t="inlineStr">
        <is>
          <t>Funded status (Retiree medical &amp; other post-retirement benefits)</t>
        </is>
      </c>
      <c r="C2382" t="inlineStr">
        <is>
          <t>Million</t>
        </is>
      </c>
      <c r="D2382" t="inlineStr">
        <is>
          <t>QQQQ</t>
        </is>
      </c>
      <c r="I2382" t="n">
        <v>-1146</v>
      </c>
      <c r="N2382" t="n">
        <v>-949</v>
      </c>
      <c r="S2382" t="n">
        <v>-876</v>
      </c>
      <c r="X2382" t="n">
        <v>-725</v>
      </c>
      <c r="AC2382" t="n">
        <v>-716</v>
      </c>
      <c r="AH2382" t="n">
        <v>-612</v>
      </c>
      <c r="AM2382" t="n">
        <v>-620</v>
      </c>
      <c r="AR2382" t="n">
        <v>-876</v>
      </c>
      <c r="AW2382" t="n">
        <v>-931</v>
      </c>
      <c r="BB2382" t="n">
        <v>-773</v>
      </c>
    </row>
    <row r="2383">
      <c r="A2383" t="inlineStr">
        <is>
          <t>Net periodic pension benefit</t>
        </is>
      </c>
      <c r="C2383" t="inlineStr">
        <is>
          <t>Million</t>
        </is>
      </c>
      <c r="D2383" t="inlineStr">
        <is>
          <t>QQQQ</t>
        </is>
      </c>
      <c r="E2383" t="inlineStr">
        <is>
          <t>Yes</t>
        </is>
      </c>
      <c r="F2383" t="n">
        <v>14</v>
      </c>
      <c r="G2383" t="n">
        <v>14</v>
      </c>
      <c r="H2383" t="n">
        <v>15</v>
      </c>
      <c r="J2383" t="n">
        <v>56</v>
      </c>
      <c r="K2383" t="n">
        <v>10</v>
      </c>
      <c r="L2383" t="n">
        <v>9</v>
      </c>
      <c r="M2383" t="n">
        <v>10</v>
      </c>
      <c r="O2383" t="n">
        <v>36</v>
      </c>
      <c r="P2383" t="n">
        <v>7</v>
      </c>
      <c r="Q2383" t="n">
        <v>8</v>
      </c>
      <c r="R2383" t="n">
        <v>6</v>
      </c>
      <c r="T2383" t="n">
        <v>26</v>
      </c>
      <c r="U2383" t="n">
        <v>38</v>
      </c>
      <c r="V2383" t="n">
        <v>40</v>
      </c>
      <c r="W2383" t="n">
        <v>39</v>
      </c>
      <c r="Y2383" t="n">
        <v>155</v>
      </c>
      <c r="Z2383" t="n">
        <v>27</v>
      </c>
      <c r="AA2383" t="n">
        <v>27</v>
      </c>
      <c r="AB2383" t="n">
        <v>26</v>
      </c>
      <c r="AD2383" t="n">
        <v>106</v>
      </c>
      <c r="AE2383" t="n">
        <v>-13</v>
      </c>
      <c r="AF2383" t="n">
        <v>-13</v>
      </c>
      <c r="AG2383" t="n">
        <v>-13</v>
      </c>
      <c r="AI2383" t="n">
        <v>-59</v>
      </c>
      <c r="AJ2383" t="n">
        <v>18</v>
      </c>
      <c r="AK2383" t="n">
        <v>18</v>
      </c>
      <c r="AL2383" t="n">
        <v>16</v>
      </c>
      <c r="AN2383" t="n">
        <v>68</v>
      </c>
      <c r="AO2383" t="n">
        <v>-50</v>
      </c>
      <c r="AP2383" t="n">
        <v>-45</v>
      </c>
      <c r="AQ2383" t="n">
        <v>-50</v>
      </c>
      <c r="AS2383" t="n">
        <v>-187</v>
      </c>
      <c r="AT2383" t="n">
        <v>-80</v>
      </c>
      <c r="AU2383" t="n">
        <v>-80</v>
      </c>
      <c r="AV2383" t="n">
        <v>-75</v>
      </c>
      <c r="AX2383" t="n">
        <v>-314</v>
      </c>
      <c r="AY2383" t="n">
        <v>-100</v>
      </c>
      <c r="AZ2383" t="n">
        <v>-100</v>
      </c>
      <c r="BA2383" t="n">
        <v>-97</v>
      </c>
      <c r="BB2383" t="n">
        <v>-395</v>
      </c>
      <c r="BD2383" t="n">
        <v>-5</v>
      </c>
      <c r="BE2383" t="n">
        <v>-5</v>
      </c>
      <c r="BF2383" t="n">
        <v>-12</v>
      </c>
    </row>
    <row r="2384">
      <c r="A2384" t="inlineStr">
        <is>
          <t>Net periodic retire medical &amp; post-retirement benefit cost (income)</t>
        </is>
      </c>
      <c r="C2384" t="inlineStr">
        <is>
          <t>Million</t>
        </is>
      </c>
      <c r="D2384" t="inlineStr">
        <is>
          <t>QQQQ</t>
        </is>
      </c>
      <c r="E2384" t="inlineStr">
        <is>
          <t>Yes</t>
        </is>
      </c>
      <c r="F2384" t="n">
        <v>-54</v>
      </c>
      <c r="G2384" t="n">
        <v>-54</v>
      </c>
      <c r="H2384" t="n">
        <v>-54</v>
      </c>
      <c r="J2384" t="n">
        <v>-226</v>
      </c>
      <c r="K2384" t="n">
        <v>-53</v>
      </c>
      <c r="L2384" t="n">
        <v>-51</v>
      </c>
      <c r="M2384" t="n">
        <v>-47</v>
      </c>
      <c r="O2384" t="n">
        <v>-212</v>
      </c>
      <c r="P2384" t="n">
        <v>-55</v>
      </c>
      <c r="Q2384" t="n">
        <v>-55</v>
      </c>
      <c r="R2384" t="n">
        <v>-55</v>
      </c>
      <c r="T2384" t="n">
        <v>-218</v>
      </c>
      <c r="U2384" t="n">
        <v>-56</v>
      </c>
      <c r="V2384" t="n">
        <v>-56</v>
      </c>
      <c r="W2384" t="n">
        <v>-56</v>
      </c>
      <c r="Y2384" t="n">
        <v>-227</v>
      </c>
      <c r="Z2384" t="n">
        <v>-59</v>
      </c>
      <c r="AA2384" t="n">
        <v>-59</v>
      </c>
      <c r="AB2384" t="n">
        <v>-59</v>
      </c>
      <c r="AD2384" t="n">
        <v>-238</v>
      </c>
      <c r="AE2384" t="n">
        <v>-60</v>
      </c>
      <c r="AF2384" t="n">
        <v>-60</v>
      </c>
      <c r="AG2384" t="n">
        <v>-60</v>
      </c>
      <c r="AI2384" t="n">
        <v>-241</v>
      </c>
      <c r="AJ2384" t="n">
        <v>-62</v>
      </c>
      <c r="AK2384" t="n">
        <v>-62</v>
      </c>
      <c r="AL2384" t="n">
        <v>-61</v>
      </c>
      <c r="AN2384" t="n">
        <v>-246</v>
      </c>
      <c r="AO2384" t="n">
        <v>-56</v>
      </c>
      <c r="AP2384" t="n">
        <v>-50</v>
      </c>
      <c r="AQ2384" t="n">
        <v>379</v>
      </c>
      <c r="AS2384" t="n">
        <v>278</v>
      </c>
      <c r="AT2384" t="n">
        <v>135</v>
      </c>
      <c r="AU2384" t="n">
        <v>-1</v>
      </c>
      <c r="AV2384" t="n">
        <v>-2</v>
      </c>
      <c r="AX2384" t="n">
        <v>132</v>
      </c>
      <c r="AY2384" t="n">
        <v>-2</v>
      </c>
      <c r="AZ2384" t="n">
        <v>-2</v>
      </c>
      <c r="BA2384" t="n">
        <v>-2</v>
      </c>
      <c r="BC2384" t="n">
        <v>-10</v>
      </c>
      <c r="BF2384" t="n">
        <v>1</v>
      </c>
    </row>
    <row r="2385">
      <c r="A2385" t="inlineStr">
        <is>
          <t>Net federal operating losses (NOLs)</t>
        </is>
      </c>
      <c r="C2385" t="inlineStr">
        <is>
          <t>Billion</t>
        </is>
      </c>
      <c r="D2385" t="inlineStr">
        <is>
          <t>QQQQ</t>
        </is>
      </c>
      <c r="I2385" t="n">
        <v>-10.6</v>
      </c>
      <c r="N2385" t="n">
        <v>10.1</v>
      </c>
      <c r="S2385" t="n">
        <v>8</v>
      </c>
      <c r="X2385" t="n">
        <v>10.5</v>
      </c>
      <c r="AC2385" t="n">
        <v>10</v>
      </c>
      <c r="AH2385" t="n">
        <v>10.2</v>
      </c>
      <c r="AM2385" t="n">
        <v>9.1</v>
      </c>
      <c r="AR2385" t="n">
        <v>16.5</v>
      </c>
      <c r="AW2385" t="n">
        <v>17.1</v>
      </c>
      <c r="BB2385" t="n">
        <v>16.2</v>
      </c>
    </row>
    <row r="2386">
      <c r="A2386" t="inlineStr">
        <is>
          <t>Carry-forward, net operating loses (NOLs)</t>
        </is>
      </c>
      <c r="C2386" t="inlineStr">
        <is>
          <t>Billion</t>
        </is>
      </c>
      <c r="D2386" t="inlineStr">
        <is>
          <t>QQQQ</t>
        </is>
      </c>
      <c r="I2386" t="n">
        <v>-4.7</v>
      </c>
      <c r="N2386" t="n">
        <v>4.6</v>
      </c>
      <c r="S2386" t="n">
        <v>4</v>
      </c>
      <c r="X2386" t="n">
        <v>3.7</v>
      </c>
      <c r="AC2386" t="n">
        <v>3.4</v>
      </c>
      <c r="AH2386" t="n">
        <v>3.2</v>
      </c>
      <c r="AM2386" t="n">
        <v>3</v>
      </c>
      <c r="AR2386" t="n">
        <v>5</v>
      </c>
      <c r="AW2386" t="n">
        <v>6</v>
      </c>
      <c r="BB2386" t="n">
        <v>6</v>
      </c>
    </row>
    <row r="2387">
      <c r="A2387" t="inlineStr">
        <is>
          <t xml:space="preserve">Defined contribution plans </t>
        </is>
      </c>
      <c r="C2387" t="inlineStr">
        <is>
          <t>Million</t>
        </is>
      </c>
      <c r="D2387" t="inlineStr">
        <is>
          <t>QQQQ</t>
        </is>
      </c>
      <c r="AI2387" t="n">
        <v>877</v>
      </c>
      <c r="AN2387" t="n">
        <v>860</v>
      </c>
      <c r="AS2387" t="n">
        <v>860</v>
      </c>
      <c r="AX2387" t="n">
        <v>920</v>
      </c>
      <c r="BC2387" t="n">
        <v>949</v>
      </c>
    </row>
    <row r="2389">
      <c r="A2389" t="inlineStr">
        <is>
          <t>Impact of revenue</t>
        </is>
      </c>
    </row>
    <row r="2390">
      <c r="A2390" t="inlineStr">
        <is>
          <t>Passenger revenue</t>
        </is>
      </c>
    </row>
    <row r="2391">
      <c r="A2391" t="inlineStr">
        <is>
          <t>Change in passenger yield</t>
        </is>
      </c>
      <c r="C2391" t="inlineStr">
        <is>
          <t>Percent</t>
        </is>
      </c>
      <c r="D2391" t="inlineStr">
        <is>
          <t>QQQQ</t>
        </is>
      </c>
      <c r="BA2391" t="n">
        <v>28</v>
      </c>
      <c r="BD2391" t="n">
        <v>20.9</v>
      </c>
      <c r="BE2391" t="n">
        <v>1.7</v>
      </c>
      <c r="BF2391" t="n">
        <v>-4.8</v>
      </c>
    </row>
    <row r="2392">
      <c r="A2392" t="inlineStr">
        <is>
          <t>Change in RPMs</t>
        </is>
      </c>
      <c r="C2392" t="inlineStr">
        <is>
          <t>Percent</t>
        </is>
      </c>
      <c r="D2392" t="inlineStr">
        <is>
          <t>QQQQ</t>
        </is>
      </c>
      <c r="AY2392" t="n">
        <v>97.2</v>
      </c>
      <c r="AZ2392" t="n">
        <v>36.9</v>
      </c>
      <c r="BA2392" t="n">
        <v>21.7</v>
      </c>
      <c r="BC2392" t="n">
        <v>33.5</v>
      </c>
      <c r="BD2392" t="n">
        <v>17.4</v>
      </c>
      <c r="BE2392" t="n">
        <v>4.4</v>
      </c>
      <c r="BF2392" t="n">
        <v>5.2</v>
      </c>
    </row>
    <row r="2393">
      <c r="A2393" t="inlineStr">
        <is>
          <t>Change in passenger load factor</t>
        </is>
      </c>
      <c r="C2393" t="inlineStr">
        <is>
          <t>Actual</t>
        </is>
      </c>
      <c r="D2393" t="inlineStr">
        <is>
          <t>QQQQ</t>
        </is>
      </c>
      <c r="AY2393" t="n">
        <v>74.40000000000001</v>
      </c>
      <c r="AZ2393" t="n">
        <v>86.90000000000001</v>
      </c>
      <c r="BA2393" t="n">
        <v>85.3</v>
      </c>
      <c r="BC2393" t="n">
        <v>7.6</v>
      </c>
    </row>
    <row r="2394">
      <c r="A2394" t="inlineStr">
        <is>
          <t>Change in passenger yield</t>
        </is>
      </c>
      <c r="C2394" t="inlineStr">
        <is>
          <t>Percent</t>
        </is>
      </c>
      <c r="D2394" t="inlineStr">
        <is>
          <t>QQQQ</t>
        </is>
      </c>
      <c r="AZ2394" t="n">
        <v>36.4</v>
      </c>
      <c r="BC2394" t="n">
        <v>28.1</v>
      </c>
    </row>
    <row r="2396">
      <c r="A2396" t="inlineStr">
        <is>
          <t>Cargo revenue</t>
        </is>
      </c>
    </row>
    <row r="2397">
      <c r="A2397" t="inlineStr">
        <is>
          <t>Change in cargo yield</t>
        </is>
      </c>
      <c r="C2397" t="inlineStr">
        <is>
          <t>Percent</t>
        </is>
      </c>
      <c r="D2397" t="inlineStr">
        <is>
          <t>QQQQ</t>
        </is>
      </c>
      <c r="AX2397" t="n">
        <v>13.4</v>
      </c>
      <c r="AY2397" t="n">
        <v>14.6</v>
      </c>
      <c r="BA2397" t="n">
        <v>10.3</v>
      </c>
      <c r="BD2397" t="n">
        <v>-22.2</v>
      </c>
      <c r="BE2397" t="n">
        <v>-29.4</v>
      </c>
      <c r="BF2397" t="n">
        <v>-32.6</v>
      </c>
    </row>
    <row r="2398">
      <c r="A2398" t="inlineStr">
        <is>
          <t>Change in cargo ton miles</t>
        </is>
      </c>
      <c r="C2398" t="inlineStr">
        <is>
          <t>Percent</t>
        </is>
      </c>
      <c r="D2398" t="inlineStr">
        <is>
          <t>QQQQ</t>
        </is>
      </c>
      <c r="AV2398" t="n">
        <v>51.5</v>
      </c>
      <c r="AX2398" t="n">
        <v>50.5</v>
      </c>
      <c r="BA2398" t="n">
        <v>6.2</v>
      </c>
      <c r="BC2398" t="n">
        <v>5.3</v>
      </c>
      <c r="BD2398" t="n">
        <v>-21.2</v>
      </c>
      <c r="BE2398" t="n">
        <v>-14.7</v>
      </c>
    </row>
    <row r="2399">
      <c r="A2399" t="inlineStr">
        <is>
          <t>Other</t>
        </is>
      </c>
    </row>
    <row r="2400">
      <c r="A2400" t="inlineStr">
        <is>
          <t>Cash payment from:</t>
        </is>
      </c>
    </row>
    <row r="2401">
      <c r="A2401" t="inlineStr">
        <is>
          <t>Co-branded credit card</t>
        </is>
      </c>
      <c r="C2401" t="inlineStr">
        <is>
          <t>Billion</t>
        </is>
      </c>
      <c r="D2401" t="inlineStr">
        <is>
          <t>QQQQ</t>
        </is>
      </c>
      <c r="BC2401" t="n">
        <v>4.5</v>
      </c>
      <c r="BD2401" t="n">
        <v>1.6</v>
      </c>
      <c r="BE2401" t="n">
        <v>1.2</v>
      </c>
      <c r="BF2401" t="n">
        <v>1.3</v>
      </c>
    </row>
    <row r="2402">
      <c r="A2402" t="inlineStr">
        <is>
          <t>Other partner</t>
        </is>
      </c>
      <c r="C2402" t="inlineStr">
        <is>
          <t>Billion</t>
        </is>
      </c>
      <c r="D2402" t="inlineStr">
        <is>
          <t>QQQQ</t>
        </is>
      </c>
      <c r="BD2402" t="n">
        <v>1.4</v>
      </c>
      <c r="BE2402" t="n">
        <v>1</v>
      </c>
    </row>
    <row r="2404">
      <c r="A2404" t="inlineStr">
        <is>
          <t>Impact of operating expenses</t>
        </is>
      </c>
    </row>
    <row r="2405">
      <c r="A2405" t="inlineStr">
        <is>
          <t>Aircraft fuel</t>
        </is>
      </c>
    </row>
    <row r="2406">
      <c r="A2406" t="inlineStr">
        <is>
          <t>Average price per gallon of aircraft fuel</t>
        </is>
      </c>
      <c r="C2406" t="inlineStr">
        <is>
          <t>Percent</t>
        </is>
      </c>
      <c r="D2406" t="inlineStr">
        <is>
          <t>QQQQ</t>
        </is>
      </c>
      <c r="U2406" t="n">
        <v>-34</v>
      </c>
      <c r="V2406" t="n">
        <v>-25.2</v>
      </c>
      <c r="W2406" t="n">
        <v>-11.6</v>
      </c>
      <c r="X2406" t="n">
        <v>-17.6</v>
      </c>
      <c r="Z2406" t="n">
        <v>40.4</v>
      </c>
      <c r="AA2406" t="n">
        <v>14.7</v>
      </c>
      <c r="AB2406" t="n">
        <v>13.3</v>
      </c>
      <c r="AC2406" t="n">
        <v>21.4</v>
      </c>
      <c r="AE2406" t="n">
        <v>23.6</v>
      </c>
      <c r="AF2406" t="n">
        <v>37.5</v>
      </c>
      <c r="AG2406" t="n">
        <v>37.6</v>
      </c>
      <c r="AH2406" t="n">
        <v>29</v>
      </c>
      <c r="AJ2406" t="n">
        <v>-2.7</v>
      </c>
      <c r="AK2406" t="n">
        <v>-4.4</v>
      </c>
      <c r="AL2406" t="n">
        <v>-11.1</v>
      </c>
      <c r="AM2406" t="n">
        <v>-6.9</v>
      </c>
      <c r="AO2406" t="n">
        <v>-10.1</v>
      </c>
      <c r="AP2406" t="n">
        <v>-47.5</v>
      </c>
      <c r="AQ2406" t="n">
        <v>-40.1</v>
      </c>
      <c r="AT2406" t="n">
        <v>-7.4</v>
      </c>
      <c r="AU2406" t="n">
        <v>69.5</v>
      </c>
      <c r="AV2406" t="n">
        <v>69.3</v>
      </c>
      <c r="AW2406" t="n">
        <v>37.9</v>
      </c>
      <c r="AY2406" t="n">
        <v>64.7</v>
      </c>
      <c r="BA2406" t="n">
        <v>79.90000000000001</v>
      </c>
      <c r="BC2406" t="n">
        <v>73</v>
      </c>
      <c r="BD2406" t="n">
        <v>17.3</v>
      </c>
      <c r="BE2406" t="n">
        <v>-35.1</v>
      </c>
      <c r="BF2406" t="n">
        <v>-22</v>
      </c>
    </row>
    <row r="2407">
      <c r="A2407" t="inlineStr">
        <is>
          <t>Change in capacity consumed</t>
        </is>
      </c>
      <c r="C2407" t="inlineStr">
        <is>
          <t>Percent</t>
        </is>
      </c>
      <c r="D2407" t="inlineStr">
        <is>
          <t>QQQQ</t>
        </is>
      </c>
      <c r="AV2407" t="n">
        <v>88.5</v>
      </c>
      <c r="AX2407" t="n">
        <v>44.7</v>
      </c>
      <c r="AY2407" t="n">
        <v>47</v>
      </c>
      <c r="AZ2407" t="n">
        <v>18.1</v>
      </c>
      <c r="BA2407" t="n">
        <v>9.5</v>
      </c>
      <c r="BC2407" t="n">
        <v>17.4</v>
      </c>
      <c r="BD2407" t="n">
        <v>7.9</v>
      </c>
      <c r="BE2407" t="n">
        <v>4.4</v>
      </c>
      <c r="BF2407" t="n">
        <v>6.9</v>
      </c>
    </row>
    <row r="2409">
      <c r="A2409" t="inlineStr">
        <is>
          <t>Total passenger revenue by geographic region</t>
        </is>
      </c>
    </row>
    <row r="2410">
      <c r="A2410" t="inlineStr">
        <is>
          <t>Domestic</t>
        </is>
      </c>
      <c r="C2410" t="inlineStr">
        <is>
          <t>Million</t>
        </is>
      </c>
      <c r="D2410" t="inlineStr">
        <is>
          <t>QQQQ</t>
        </is>
      </c>
      <c r="E2410" t="inlineStr">
        <is>
          <t>Yes</t>
        </is>
      </c>
      <c r="Y2410" t="n">
        <v>27202</v>
      </c>
      <c r="Z2410" t="n">
        <v>6781</v>
      </c>
      <c r="AA2410" t="n">
        <v>7578</v>
      </c>
      <c r="AB2410" t="n">
        <v>7162</v>
      </c>
      <c r="AD2410" t="n">
        <v>28749</v>
      </c>
      <c r="AE2410" t="n">
        <v>6963</v>
      </c>
      <c r="AF2410" t="n">
        <v>7685</v>
      </c>
      <c r="AG2410" t="n">
        <v>7424</v>
      </c>
      <c r="AI2410" t="n">
        <v>29573</v>
      </c>
      <c r="AJ2410" t="n">
        <v>7226</v>
      </c>
      <c r="AK2410" t="n">
        <v>8009</v>
      </c>
      <c r="AL2410" t="n">
        <v>7814</v>
      </c>
      <c r="AN2410" t="n">
        <v>30881</v>
      </c>
      <c r="AO2410" t="n">
        <v>5780</v>
      </c>
      <c r="AP2410" t="n">
        <v>1026</v>
      </c>
      <c r="AQ2410" t="n">
        <v>2296</v>
      </c>
      <c r="AS2410" t="n">
        <v>11765</v>
      </c>
      <c r="AT2410" t="n">
        <v>2655</v>
      </c>
      <c r="AU2410" t="n">
        <v>5444</v>
      </c>
      <c r="AV2410" t="n">
        <v>6547</v>
      </c>
      <c r="AX2410" t="n">
        <v>21453</v>
      </c>
      <c r="AY2410" t="n">
        <v>6060</v>
      </c>
      <c r="AZ2410" t="n">
        <v>9120</v>
      </c>
      <c r="BA2410" t="n">
        <v>8786</v>
      </c>
      <c r="BC2410" t="n">
        <v>32911</v>
      </c>
      <c r="BD2410" t="n">
        <v>8037</v>
      </c>
      <c r="BE2410" t="n">
        <v>9195</v>
      </c>
      <c r="BF2410" t="n">
        <v>8616</v>
      </c>
    </row>
    <row r="2411">
      <c r="A2411" t="inlineStr">
        <is>
          <t>Latin America</t>
        </is>
      </c>
      <c r="C2411" t="inlineStr">
        <is>
          <t>Million</t>
        </is>
      </c>
      <c r="D2411" t="inlineStr">
        <is>
          <t>QQQQ</t>
        </is>
      </c>
      <c r="E2411" t="inlineStr">
        <is>
          <t>Yes</t>
        </is>
      </c>
      <c r="Y2411" t="n">
        <v>4676</v>
      </c>
      <c r="Z2411" t="n">
        <v>1231</v>
      </c>
      <c r="AA2411" t="n">
        <v>1209</v>
      </c>
      <c r="AB2411" t="n">
        <v>1183</v>
      </c>
      <c r="AD2411" t="n">
        <v>4840</v>
      </c>
      <c r="AE2411" t="n">
        <v>1445</v>
      </c>
      <c r="AF2411" t="n">
        <v>1284</v>
      </c>
      <c r="AG2411" t="n">
        <v>1210</v>
      </c>
      <c r="AI2411" t="n">
        <v>5125</v>
      </c>
      <c r="AJ2411" t="n">
        <v>1371</v>
      </c>
      <c r="AK2411" t="n">
        <v>1241</v>
      </c>
      <c r="AL2411" t="n">
        <v>1218</v>
      </c>
      <c r="AN2411" t="n">
        <v>5047</v>
      </c>
      <c r="AO2411" t="n">
        <v>1180</v>
      </c>
      <c r="AP2411" t="n">
        <v>34</v>
      </c>
      <c r="AQ2411" t="n">
        <v>172</v>
      </c>
      <c r="AS2411" t="n">
        <v>1852</v>
      </c>
      <c r="AT2411" t="n">
        <v>482</v>
      </c>
      <c r="AU2411" t="n">
        <v>936</v>
      </c>
      <c r="AV2411" t="n">
        <v>957</v>
      </c>
      <c r="AX2411" t="n">
        <v>3506</v>
      </c>
      <c r="AY2411" t="n">
        <v>1227</v>
      </c>
      <c r="AZ2411" t="n">
        <v>1534</v>
      </c>
      <c r="BA2411" t="n">
        <v>1596</v>
      </c>
      <c r="BC2411" t="n">
        <v>6150</v>
      </c>
      <c r="BD2411" t="n">
        <v>1915</v>
      </c>
      <c r="BE2411" t="n">
        <v>1640</v>
      </c>
      <c r="BF2411" t="n">
        <v>1490</v>
      </c>
    </row>
    <row r="2412">
      <c r="A2412" t="inlineStr">
        <is>
          <t>Atlantic</t>
        </is>
      </c>
      <c r="C2412" t="inlineStr">
        <is>
          <t>Million</t>
        </is>
      </c>
      <c r="D2412" t="inlineStr">
        <is>
          <t>QQQQ</t>
        </is>
      </c>
      <c r="E2412" t="inlineStr">
        <is>
          <t>Yes</t>
        </is>
      </c>
      <c r="Y2412" t="n">
        <v>3873</v>
      </c>
      <c r="Z2412" t="n">
        <v>624</v>
      </c>
      <c r="AA2412" t="n">
        <v>1182</v>
      </c>
      <c r="AB2412" t="n">
        <v>1363</v>
      </c>
      <c r="AD2412" t="n">
        <v>4028</v>
      </c>
      <c r="AE2412" t="n">
        <v>669</v>
      </c>
      <c r="AF2412" t="n">
        <v>1298</v>
      </c>
      <c r="AG2412" t="n">
        <v>1504</v>
      </c>
      <c r="AI2412" t="n">
        <v>4376</v>
      </c>
      <c r="AJ2412" t="n">
        <v>673</v>
      </c>
      <c r="AK2412" t="n">
        <v>1407</v>
      </c>
      <c r="AL2412" t="n">
        <v>1596</v>
      </c>
      <c r="AN2412" t="n">
        <v>4624</v>
      </c>
      <c r="AO2412" t="n">
        <v>523</v>
      </c>
      <c r="AP2412" t="n">
        <v>42</v>
      </c>
      <c r="AQ2412" t="n">
        <v>56</v>
      </c>
      <c r="AS2412" t="n">
        <v>654</v>
      </c>
      <c r="AT2412" t="n">
        <v>22</v>
      </c>
      <c r="AU2412" t="n">
        <v>125</v>
      </c>
      <c r="AV2412" t="n">
        <v>408</v>
      </c>
      <c r="AX2412" t="n">
        <v>965</v>
      </c>
      <c r="AY2412" t="n">
        <v>466</v>
      </c>
      <c r="AZ2412" t="n">
        <v>1481</v>
      </c>
      <c r="BA2412" t="n">
        <v>1901</v>
      </c>
      <c r="BC2412" t="n">
        <v>5070</v>
      </c>
      <c r="BD2412" t="n">
        <v>931</v>
      </c>
      <c r="BE2412" t="n">
        <v>1888</v>
      </c>
      <c r="BF2412" t="n">
        <v>2056</v>
      </c>
    </row>
    <row r="2413">
      <c r="A2413" t="inlineStr">
        <is>
          <t>Pacific</t>
        </is>
      </c>
      <c r="C2413" t="inlineStr">
        <is>
          <t>Million</t>
        </is>
      </c>
      <c r="D2413" t="inlineStr">
        <is>
          <t>QQQQ</t>
        </is>
      </c>
      <c r="E2413" t="inlineStr">
        <is>
          <t>Yes</t>
        </is>
      </c>
      <c r="Y2413" t="n">
        <v>1294</v>
      </c>
      <c r="Z2413" t="n">
        <v>361</v>
      </c>
      <c r="AA2413" t="n">
        <v>384</v>
      </c>
      <c r="AB2413" t="n">
        <v>388</v>
      </c>
      <c r="AD2413" t="n">
        <v>1514</v>
      </c>
      <c r="AE2413" t="n">
        <v>403</v>
      </c>
      <c r="AF2413" t="n">
        <v>407</v>
      </c>
      <c r="AG2413" t="n">
        <v>423</v>
      </c>
      <c r="AI2413" t="n">
        <v>1602</v>
      </c>
      <c r="AJ2413" t="n">
        <v>388</v>
      </c>
      <c r="AK2413" t="n">
        <v>354</v>
      </c>
      <c r="AL2413" t="n">
        <v>367</v>
      </c>
      <c r="AN2413" t="n">
        <v>1458</v>
      </c>
      <c r="AO2413" t="n">
        <v>198</v>
      </c>
      <c r="AP2413" t="n">
        <v>6</v>
      </c>
      <c r="AQ2413" t="n">
        <v>16</v>
      </c>
      <c r="AS2413" t="n">
        <v>247</v>
      </c>
      <c r="AT2413" t="n">
        <v>20</v>
      </c>
      <c r="AU2413" t="n">
        <v>40</v>
      </c>
      <c r="AV2413" t="n">
        <v>45</v>
      </c>
      <c r="AX2413" t="n">
        <v>139</v>
      </c>
      <c r="AY2413" t="n">
        <v>65</v>
      </c>
      <c r="AZ2413" t="n">
        <v>88</v>
      </c>
      <c r="BA2413" t="n">
        <v>113</v>
      </c>
      <c r="BC2413" t="n">
        <v>437</v>
      </c>
      <c r="BD2413" t="n">
        <v>220</v>
      </c>
      <c r="BE2413" t="n">
        <v>255</v>
      </c>
      <c r="BF2413" t="n">
        <v>259</v>
      </c>
    </row>
    <row r="2414">
      <c r="A2414" t="inlineStr">
        <is>
          <t>Total passenger revenue</t>
        </is>
      </c>
      <c r="C2414" t="inlineStr">
        <is>
          <t>Million</t>
        </is>
      </c>
      <c r="D2414" t="inlineStr">
        <is>
          <t>QQQQ</t>
        </is>
      </c>
      <c r="E2414" t="inlineStr">
        <is>
          <t>Yes</t>
        </is>
      </c>
      <c r="Y2414" t="n">
        <v>37045</v>
      </c>
      <c r="Z2414" t="n">
        <v>8997</v>
      </c>
      <c r="AA2414" t="n">
        <v>10353</v>
      </c>
      <c r="AB2414" t="n">
        <v>10096</v>
      </c>
      <c r="AD2414" t="n">
        <v>39131</v>
      </c>
      <c r="AE2414" t="n">
        <v>9480</v>
      </c>
      <c r="AF2414" t="n">
        <v>10674</v>
      </c>
      <c r="AG2414" t="n">
        <v>10561</v>
      </c>
      <c r="AI2414" t="n">
        <v>40676</v>
      </c>
      <c r="AJ2414" t="n">
        <v>9658</v>
      </c>
      <c r="AK2414" t="n">
        <v>11011</v>
      </c>
      <c r="AL2414" t="n">
        <v>10995</v>
      </c>
      <c r="AN2414" t="n">
        <v>42010</v>
      </c>
      <c r="AO2414" t="n">
        <v>7681</v>
      </c>
      <c r="AP2414" t="n">
        <v>1108</v>
      </c>
      <c r="AQ2414" t="n">
        <v>2540</v>
      </c>
      <c r="AS2414" t="n">
        <v>14518</v>
      </c>
      <c r="AT2414" t="n">
        <v>3179</v>
      </c>
      <c r="AU2414" t="n">
        <v>6545</v>
      </c>
      <c r="AV2414" t="n">
        <v>7957</v>
      </c>
      <c r="AX2414" t="n">
        <v>26063</v>
      </c>
      <c r="AY2414" t="n">
        <v>7818</v>
      </c>
      <c r="AZ2414" t="n">
        <v>12223</v>
      </c>
      <c r="BA2414" t="n">
        <v>12396</v>
      </c>
      <c r="BC2414" t="n">
        <v>44568</v>
      </c>
      <c r="BD2414" t="n">
        <v>11103</v>
      </c>
      <c r="BE2414" t="n">
        <v>12978</v>
      </c>
      <c r="BF2414" t="n">
        <v>12421</v>
      </c>
    </row>
    <row r="2415">
      <c r="A2415" t="inlineStr">
        <is>
          <t>Total passenger revenue-c</t>
        </is>
      </c>
      <c r="I2415">
        <f>SUM(I2410:I2413)</f>
        <v/>
      </c>
      <c r="N2415">
        <f>SUM(N2410:N2413)</f>
        <v/>
      </c>
      <c r="S2415">
        <f>SUM(S2410:S2413)</f>
        <v/>
      </c>
      <c r="X2415">
        <f>SUM(X2410:X2413)</f>
        <v/>
      </c>
      <c r="Y2415">
        <f>SUM(Y2410:Y2413)</f>
        <v/>
      </c>
      <c r="Z2415">
        <f>SUM(Z2410:Z2413)</f>
        <v/>
      </c>
      <c r="AA2415">
        <f>SUM(AA2410:AA2413)</f>
        <v/>
      </c>
      <c r="AB2415">
        <f>SUM(AB2410:AB2413)</f>
        <v/>
      </c>
      <c r="AC2415">
        <f>SUM(AC2410:AC2413)</f>
        <v/>
      </c>
      <c r="AD2415">
        <f>SUM(AD2410:AD2413)</f>
        <v/>
      </c>
      <c r="AE2415">
        <f>SUM(AE2410:AE2413)</f>
        <v/>
      </c>
      <c r="AF2415">
        <f>SUM(AF2410:AF2413)</f>
        <v/>
      </c>
      <c r="AG2415">
        <f>SUM(AG2410:AG2413)</f>
        <v/>
      </c>
      <c r="AH2415">
        <f>SUM(AH2410:AH2413)</f>
        <v/>
      </c>
      <c r="AI2415">
        <f>SUM(AI2410:AI2413)</f>
        <v/>
      </c>
      <c r="AJ2415">
        <f>SUM(AJ2410:AJ2413)</f>
        <v/>
      </c>
      <c r="AK2415">
        <f>SUM(AK2410:AK2413)</f>
        <v/>
      </c>
      <c r="AL2415">
        <f>SUM(AL2410:AL2413)</f>
        <v/>
      </c>
      <c r="AM2415">
        <f>SUM(AM2410:AM2413)</f>
        <v/>
      </c>
      <c r="AN2415">
        <f>SUM(AN2410:AN2413)</f>
        <v/>
      </c>
      <c r="AO2415">
        <f>SUM(AO2410:AO2413)</f>
        <v/>
      </c>
      <c r="AP2415">
        <f>SUM(AP2410:AP2413)</f>
        <v/>
      </c>
      <c r="AQ2415">
        <f>SUM(AQ2410:AQ2413)</f>
        <v/>
      </c>
      <c r="AR2415">
        <f>SUM(AR2410:AR2413)</f>
        <v/>
      </c>
      <c r="AS2415">
        <f>SUM(AS2410:AS2413)</f>
        <v/>
      </c>
      <c r="AT2415">
        <f>SUM(AT2410:AT2413)</f>
        <v/>
      </c>
      <c r="AU2415">
        <f>SUM(AU2410:AU2413)</f>
        <v/>
      </c>
      <c r="AV2415">
        <f>SUM(AV2410:AV2413)</f>
        <v/>
      </c>
      <c r="AX2415">
        <f>SUM(AX2410:AX2413)</f>
        <v/>
      </c>
      <c r="AY2415">
        <f>SUM(AY2410:AY2413)</f>
        <v/>
      </c>
      <c r="AZ2415">
        <f>SUM(AZ2410:AZ2413)</f>
        <v/>
      </c>
      <c r="BA2415">
        <f>SUM(BA2410:BA2413)</f>
        <v/>
      </c>
      <c r="BC2415">
        <f>SUM(BC2410:BC2413)</f>
        <v/>
      </c>
      <c r="BD2415">
        <f>SUM(BD2410:BD2413)</f>
        <v/>
      </c>
      <c r="BE2415">
        <f>SUM(BE2410:BE2413)</f>
        <v/>
      </c>
      <c r="BF2415">
        <f>SUM(BF2410:BF2413)</f>
        <v/>
      </c>
    </row>
    <row r="2416">
      <c r="A2416" t="inlineStr">
        <is>
          <t>Sum check</t>
        </is>
      </c>
      <c r="I2416">
        <f>I2414-I2415</f>
        <v/>
      </c>
      <c r="N2416">
        <f>N2414-N2415</f>
        <v/>
      </c>
      <c r="S2416">
        <f>S2414-S2415</f>
        <v/>
      </c>
      <c r="X2416">
        <f>X2414-X2415</f>
        <v/>
      </c>
      <c r="Y2416">
        <f>Y2414-Y2415</f>
        <v/>
      </c>
      <c r="Z2416">
        <f>Z2414-Z2415</f>
        <v/>
      </c>
      <c r="AA2416">
        <f>AA2414-AA2415</f>
        <v/>
      </c>
      <c r="AB2416">
        <f>AB2414-AB2415</f>
        <v/>
      </c>
      <c r="AC2416">
        <f>AC2414-AC2415</f>
        <v/>
      </c>
      <c r="AD2416">
        <f>AD2414-AD2415</f>
        <v/>
      </c>
      <c r="AE2416">
        <f>AE2414-AE2415</f>
        <v/>
      </c>
      <c r="AF2416">
        <f>AF2414-AF2415</f>
        <v/>
      </c>
      <c r="AG2416">
        <f>AG2414-AG2415</f>
        <v/>
      </c>
      <c r="AH2416">
        <f>AH2414-AH2415</f>
        <v/>
      </c>
      <c r="AI2416">
        <f>AI2414-AI2415</f>
        <v/>
      </c>
      <c r="AJ2416">
        <f>AJ2414-AJ2415</f>
        <v/>
      </c>
      <c r="AK2416">
        <f>AK2414-AK2415</f>
        <v/>
      </c>
      <c r="AL2416">
        <f>AL2414-AL2415</f>
        <v/>
      </c>
      <c r="AM2416">
        <f>AM2414-AM2415</f>
        <v/>
      </c>
      <c r="AN2416">
        <f>AN2414-AN2415</f>
        <v/>
      </c>
      <c r="AO2416">
        <f>AO2414-AO2415</f>
        <v/>
      </c>
      <c r="AP2416">
        <f>AP2414-AP2415</f>
        <v/>
      </c>
      <c r="AQ2416">
        <f>AQ2414-AQ2415</f>
        <v/>
      </c>
      <c r="AR2416">
        <f>AR2414-AR2415</f>
        <v/>
      </c>
      <c r="AS2416">
        <f>AS2414-AS2415</f>
        <v/>
      </c>
      <c r="AT2416">
        <f>AT2414-AT2415</f>
        <v/>
      </c>
      <c r="AU2416">
        <f>AU2414-AU2415</f>
        <v/>
      </c>
      <c r="AV2416">
        <f>AV2414-AV2415</f>
        <v/>
      </c>
      <c r="AX2416">
        <f>AX2414-AX2415</f>
        <v/>
      </c>
      <c r="AY2416">
        <f>AY2414-AY2415</f>
        <v/>
      </c>
      <c r="AZ2416">
        <f>AZ2414-AZ2415</f>
        <v/>
      </c>
      <c r="BA2416">
        <f>BA2414-BA2415</f>
        <v/>
      </c>
      <c r="BC2416">
        <f>BC2414-BC2415</f>
        <v/>
      </c>
      <c r="BD2416">
        <f>BD2414-BD2415</f>
        <v/>
      </c>
      <c r="BE2416">
        <f>BE2414-BE2415</f>
        <v/>
      </c>
      <c r="BF2416">
        <f>BF2414-BF2415</f>
        <v/>
      </c>
    </row>
    <row r="2417">
      <c r="A2417" t="inlineStr">
        <is>
          <t>Link check</t>
        </is>
      </c>
      <c r="I2417">
        <f>I2414-I1802</f>
        <v/>
      </c>
      <c r="N2417">
        <f>N2414-N1802</f>
        <v/>
      </c>
      <c r="S2417">
        <f>S2414-S1802</f>
        <v/>
      </c>
      <c r="X2417">
        <f>X2414-X1802</f>
        <v/>
      </c>
      <c r="AC2417">
        <f>AC2414-AC1802</f>
        <v/>
      </c>
      <c r="AE2417">
        <f>AE2414-AE1802</f>
        <v/>
      </c>
      <c r="AF2417">
        <f>AF2414-AF1802</f>
        <v/>
      </c>
      <c r="AG2417">
        <f>AG2414-AG1802</f>
        <v/>
      </c>
      <c r="AH2417">
        <f>AH2414-AH1802</f>
        <v/>
      </c>
      <c r="AI2417">
        <f>AI2414-AI1802</f>
        <v/>
      </c>
      <c r="AJ2417">
        <f>AJ2414-AJ1802</f>
        <v/>
      </c>
      <c r="AK2417">
        <f>AK2414-AK1802</f>
        <v/>
      </c>
      <c r="AL2417">
        <f>AL2414-AL1802</f>
        <v/>
      </c>
      <c r="AM2417">
        <f>AM2414-AM1802</f>
        <v/>
      </c>
      <c r="AN2417">
        <f>AN2414-AN1802</f>
        <v/>
      </c>
      <c r="AO2417">
        <f>AO2414-AO1802</f>
        <v/>
      </c>
      <c r="AP2417">
        <f>AP2414-AP1802</f>
        <v/>
      </c>
      <c r="AQ2417">
        <f>AQ2414-AQ1802</f>
        <v/>
      </c>
      <c r="AR2417">
        <f>AR2414-AR1802</f>
        <v/>
      </c>
      <c r="AS2417">
        <f>AS2414-AS1802</f>
        <v/>
      </c>
      <c r="AT2417">
        <f>AT2414-AT1802</f>
        <v/>
      </c>
      <c r="AU2417">
        <f>AU2414-AU1802</f>
        <v/>
      </c>
      <c r="AV2417">
        <f>AV2414-AV1802</f>
        <v/>
      </c>
      <c r="AX2417">
        <f>AX2414-AX1802</f>
        <v/>
      </c>
      <c r="AY2417">
        <f>AY2414-AY1802</f>
        <v/>
      </c>
      <c r="AZ2417">
        <f>AZ2414-AZ1802</f>
        <v/>
      </c>
      <c r="BA2417">
        <f>BA2414-BA1802</f>
        <v/>
      </c>
      <c r="BC2417">
        <f>BC2414-BC1802</f>
        <v/>
      </c>
      <c r="BD2417">
        <f>BD2414-BD1802</f>
        <v/>
      </c>
      <c r="BE2417">
        <f>BE2414-BE1802</f>
        <v/>
      </c>
      <c r="BF2417">
        <f>BF2414-BF1802</f>
        <v/>
      </c>
    </row>
    <row r="2419">
      <c r="A2419" t="inlineStr">
        <is>
          <t>Net debt</t>
        </is>
      </c>
    </row>
    <row r="2420">
      <c r="A2420" t="inlineStr">
        <is>
          <t xml:space="preserve">Debt and finance leases </t>
        </is>
      </c>
      <c r="C2420" t="inlineStr">
        <is>
          <t>Million</t>
        </is>
      </c>
      <c r="D2420" t="inlineStr">
        <is>
          <t>QQQQ</t>
        </is>
      </c>
      <c r="BD2420" t="n">
        <v>35165</v>
      </c>
      <c r="BE2420" t="n">
        <v>34646</v>
      </c>
    </row>
    <row r="2421">
      <c r="A2421" t="inlineStr">
        <is>
          <t xml:space="preserve">Operating lease liabilities </t>
        </is>
      </c>
      <c r="C2421" t="inlineStr">
        <is>
          <t>Million</t>
        </is>
      </c>
      <c r="D2421" t="inlineStr">
        <is>
          <t>QQQQ</t>
        </is>
      </c>
      <c r="BD2421" t="n">
        <v>7764</v>
      </c>
      <c r="BE2421" t="n">
        <v>7937</v>
      </c>
    </row>
    <row r="2422">
      <c r="A2422" t="inlineStr">
        <is>
          <t xml:space="preserve">Pension obligations </t>
        </is>
      </c>
      <c r="C2422" t="inlineStr">
        <is>
          <t>Million</t>
        </is>
      </c>
      <c r="D2422" t="inlineStr">
        <is>
          <t>QQQQ</t>
        </is>
      </c>
      <c r="BD2422" t="n">
        <v>2043</v>
      </c>
      <c r="BE2422" t="n">
        <v>2002</v>
      </c>
    </row>
    <row r="2423">
      <c r="A2423" t="inlineStr">
        <is>
          <t>Total debt</t>
        </is>
      </c>
      <c r="C2423" t="inlineStr">
        <is>
          <t>Million</t>
        </is>
      </c>
      <c r="D2423" t="inlineStr">
        <is>
          <t>QQQQ</t>
        </is>
      </c>
      <c r="BD2423" t="n">
        <v>44972</v>
      </c>
      <c r="BE2423" t="n">
        <v>44585</v>
      </c>
    </row>
    <row r="2424">
      <c r="A2424" t="inlineStr">
        <is>
          <t>Total debt-c</t>
        </is>
      </c>
      <c r="I2424">
        <f>SUM(I2420:I2422)</f>
        <v/>
      </c>
      <c r="N2424">
        <f>SUM(N2420:N2422)</f>
        <v/>
      </c>
      <c r="S2424">
        <f>SUM(S2420:S2422)</f>
        <v/>
      </c>
      <c r="X2424">
        <f>SUM(X2420:X2422)</f>
        <v/>
      </c>
      <c r="AC2424">
        <f>SUM(AC2420:AC2422)</f>
        <v/>
      </c>
      <c r="AH2424">
        <f>SUM(AH2420:AH2422)</f>
        <v/>
      </c>
      <c r="AM2424">
        <f>SUM(AM2420:AM2422)</f>
        <v/>
      </c>
      <c r="AR2424">
        <f>SUM(AR2420:AR2422)</f>
        <v/>
      </c>
      <c r="AV2424">
        <f>SUM(AV2420:AV2422)</f>
        <v/>
      </c>
      <c r="BD2424">
        <f>SUM(BD2420:BD2422)</f>
        <v/>
      </c>
      <c r="BE2424">
        <f>SUM(BE2420:BE2422)</f>
        <v/>
      </c>
    </row>
    <row r="2425">
      <c r="A2425" t="inlineStr">
        <is>
          <t>Sum check</t>
        </is>
      </c>
      <c r="I2425">
        <f>I2424-I2423</f>
        <v/>
      </c>
      <c r="N2425">
        <f>N2424-N2423</f>
        <v/>
      </c>
      <c r="S2425">
        <f>S2424-S2423</f>
        <v/>
      </c>
      <c r="X2425">
        <f>X2424-X2423</f>
        <v/>
      </c>
      <c r="AC2425">
        <f>AC2424-AC2423</f>
        <v/>
      </c>
      <c r="AH2425">
        <f>AH2424-AH2423</f>
        <v/>
      </c>
      <c r="AM2425">
        <f>AM2424-AM2423</f>
        <v/>
      </c>
      <c r="AR2425">
        <f>AR2424-AR2423</f>
        <v/>
      </c>
      <c r="AV2425">
        <f>AV2424-AV2423</f>
        <v/>
      </c>
      <c r="BD2425">
        <f>BD2424-BD2423</f>
        <v/>
      </c>
      <c r="BE2425">
        <f>BE2424-BE2423</f>
        <v/>
      </c>
    </row>
    <row r="2427">
      <c r="A2427" t="inlineStr">
        <is>
          <t>Less: cash and short term investments</t>
        </is>
      </c>
      <c r="C2427" t="inlineStr">
        <is>
          <t>Million</t>
        </is>
      </c>
      <c r="D2427" t="inlineStr">
        <is>
          <t>QQQQ</t>
        </is>
      </c>
      <c r="BD2427" t="n">
        <v>11493</v>
      </c>
      <c r="BE2427" t="n">
        <v>12061</v>
      </c>
    </row>
    <row r="2428">
      <c r="A2428" t="inlineStr">
        <is>
          <t>Net debt</t>
        </is>
      </c>
      <c r="C2428" t="inlineStr">
        <is>
          <t>Million</t>
        </is>
      </c>
      <c r="D2428" t="inlineStr">
        <is>
          <t>QQQQ</t>
        </is>
      </c>
      <c r="BD2428" t="n">
        <v>33479</v>
      </c>
      <c r="BE2428" t="n">
        <v>32524</v>
      </c>
    </row>
    <row r="2429">
      <c r="A2429" t="inlineStr">
        <is>
          <t>Net debt-c</t>
        </is>
      </c>
      <c r="I2429">
        <f>SUM(I2423,-I2427)</f>
        <v/>
      </c>
      <c r="N2429">
        <f>SUM(N2423,-N2427)</f>
        <v/>
      </c>
      <c r="S2429">
        <f>SUM(S2423,-S2427)</f>
        <v/>
      </c>
      <c r="X2429">
        <f>SUM(X2423,-X2427)</f>
        <v/>
      </c>
      <c r="AC2429">
        <f>SUM(AC2423,-AC2427)</f>
        <v/>
      </c>
      <c r="AH2429">
        <f>SUM(AH2423,-AH2427)</f>
        <v/>
      </c>
      <c r="AM2429">
        <f>SUM(AM2423,-AM2427)</f>
        <v/>
      </c>
      <c r="AR2429">
        <f>SUM(AR2423,-AR2427)</f>
        <v/>
      </c>
      <c r="AV2429">
        <f>SUM(AV2423,-AV2427)</f>
        <v/>
      </c>
      <c r="BD2429">
        <f>SUM(BD2423,-BD2427)</f>
        <v/>
      </c>
      <c r="BE2429">
        <f>SUM(BE2423,-BE2427)</f>
        <v/>
      </c>
    </row>
    <row r="2430">
      <c r="A2430" t="inlineStr">
        <is>
          <t>Sum check</t>
        </is>
      </c>
      <c r="I2430">
        <f>I2429-I2428</f>
        <v/>
      </c>
      <c r="N2430">
        <f>N2429-N2428</f>
        <v/>
      </c>
      <c r="S2430">
        <f>S2429-S2428</f>
        <v/>
      </c>
      <c r="X2430">
        <f>X2429-X2428</f>
        <v/>
      </c>
      <c r="AC2430">
        <f>AC2429-AC2428</f>
        <v/>
      </c>
      <c r="AH2430">
        <f>AH2429-AH2428</f>
        <v/>
      </c>
      <c r="AM2430">
        <f>AM2429-AM2428</f>
        <v/>
      </c>
      <c r="AR2430">
        <f>AR2429-AR2428</f>
        <v/>
      </c>
      <c r="AV2430">
        <f>AV2429-AV2428</f>
        <v/>
      </c>
      <c r="BD2430">
        <f>BD2429-BD2428</f>
        <v/>
      </c>
      <c r="BE2430">
        <f>BE2429-BE2428</f>
        <v/>
      </c>
    </row>
    <row r="2432">
      <c r="A2432" t="inlineStr">
        <is>
          <t>Net debt to adjusted EBITDAR ratio</t>
        </is>
      </c>
      <c r="C2432" t="inlineStr">
        <is>
          <t>Percent</t>
        </is>
      </c>
      <c r="D2432" t="inlineStr">
        <is>
          <t>QQQQ</t>
        </is>
      </c>
      <c r="BD2432" t="n">
        <v>4.5</v>
      </c>
      <c r="BE2432" t="n">
        <v>3.8</v>
      </c>
    </row>
    <row r="2434">
      <c r="A2434" t="inlineStr">
        <is>
          <t>Other intangible asset, net</t>
        </is>
      </c>
    </row>
    <row r="2435">
      <c r="A2435" t="inlineStr">
        <is>
          <t>Domestic airport slots</t>
        </is>
      </c>
      <c r="C2435" t="inlineStr">
        <is>
          <t>Million</t>
        </is>
      </c>
      <c r="D2435" t="inlineStr">
        <is>
          <t>QQQQ</t>
        </is>
      </c>
      <c r="I2435" t="n">
        <v>332</v>
      </c>
      <c r="N2435" t="n">
        <v>365</v>
      </c>
      <c r="S2435" t="n">
        <v>365</v>
      </c>
      <c r="X2435" t="n">
        <v>365</v>
      </c>
      <c r="AC2435" t="n">
        <v>365</v>
      </c>
      <c r="AH2435" t="n">
        <v>365</v>
      </c>
      <c r="AM2435" t="n">
        <v>365</v>
      </c>
      <c r="AR2435" t="n">
        <v>365</v>
      </c>
      <c r="AW2435" t="n">
        <v>365</v>
      </c>
      <c r="BB2435" t="n">
        <v>365</v>
      </c>
    </row>
    <row r="2436">
      <c r="A2436" t="inlineStr">
        <is>
          <t>Customer relationships</t>
        </is>
      </c>
      <c r="C2436" t="inlineStr">
        <is>
          <t>Million</t>
        </is>
      </c>
      <c r="D2436" t="inlineStr">
        <is>
          <t>QQQQ</t>
        </is>
      </c>
      <c r="I2436" t="n">
        <v>300</v>
      </c>
      <c r="N2436" t="n">
        <v>300</v>
      </c>
      <c r="S2436" t="n">
        <v>300</v>
      </c>
      <c r="X2436" t="n">
        <v>300</v>
      </c>
      <c r="AC2436" t="n">
        <v>300</v>
      </c>
      <c r="AH2436" t="n">
        <v>300</v>
      </c>
      <c r="AM2436" t="n">
        <v>300</v>
      </c>
      <c r="AR2436" t="n">
        <v>300</v>
      </c>
      <c r="AW2436" t="n">
        <v>300</v>
      </c>
      <c r="BB2436" t="n">
        <v>300</v>
      </c>
    </row>
    <row r="2437">
      <c r="A2437" t="inlineStr">
        <is>
          <t>Marketing agreements</t>
        </is>
      </c>
      <c r="C2437" t="inlineStr">
        <is>
          <t>Million</t>
        </is>
      </c>
      <c r="D2437" t="inlineStr">
        <is>
          <t>QQQQ</t>
        </is>
      </c>
      <c r="I2437" t="n">
        <v>105</v>
      </c>
      <c r="N2437" t="n">
        <v>105</v>
      </c>
      <c r="S2437" t="n">
        <v>105</v>
      </c>
      <c r="X2437" t="n">
        <v>105</v>
      </c>
      <c r="AC2437" t="n">
        <v>105</v>
      </c>
      <c r="AH2437" t="n">
        <v>105</v>
      </c>
      <c r="AM2437" t="n">
        <v>105</v>
      </c>
      <c r="AR2437" t="n">
        <v>105</v>
      </c>
      <c r="AW2437" t="n">
        <v>105</v>
      </c>
      <c r="BB2437" t="n">
        <v>105</v>
      </c>
    </row>
    <row r="2438">
      <c r="A2438" t="inlineStr">
        <is>
          <t>Tradenames</t>
        </is>
      </c>
      <c r="C2438" t="inlineStr">
        <is>
          <t>Million</t>
        </is>
      </c>
      <c r="D2438" t="inlineStr">
        <is>
          <t>QQQQ</t>
        </is>
      </c>
      <c r="I2438" t="n">
        <v>35</v>
      </c>
      <c r="N2438" t="n">
        <v>35</v>
      </c>
      <c r="S2438" t="n">
        <v>35</v>
      </c>
      <c r="X2438" t="n">
        <v>35</v>
      </c>
      <c r="AC2438" t="n">
        <v>35</v>
      </c>
      <c r="AH2438" t="n">
        <v>35</v>
      </c>
      <c r="AM2438" t="n">
        <v>35</v>
      </c>
      <c r="AR2438" t="n">
        <v>35</v>
      </c>
      <c r="AW2438" t="n">
        <v>35</v>
      </c>
      <c r="BB2438" t="n">
        <v>35</v>
      </c>
    </row>
    <row r="2439">
      <c r="A2439" t="inlineStr">
        <is>
          <t>Airport gate leasehold rights</t>
        </is>
      </c>
      <c r="C2439" t="inlineStr">
        <is>
          <t>Million</t>
        </is>
      </c>
      <c r="D2439" t="inlineStr">
        <is>
          <t>QQQQ</t>
        </is>
      </c>
      <c r="I2439" t="n">
        <v>155</v>
      </c>
      <c r="N2439" t="n">
        <v>138</v>
      </c>
      <c r="S2439" t="n">
        <v>137</v>
      </c>
      <c r="X2439" t="n">
        <v>137</v>
      </c>
      <c r="AC2439" t="n">
        <v>137</v>
      </c>
      <c r="AH2439" t="n">
        <v>137</v>
      </c>
      <c r="AM2439" t="n">
        <v>137</v>
      </c>
      <c r="AR2439" t="n">
        <v>137</v>
      </c>
      <c r="AW2439" t="n">
        <v>137</v>
      </c>
      <c r="BB2439" t="n">
        <v>137</v>
      </c>
    </row>
    <row r="2440">
      <c r="A2440" t="inlineStr">
        <is>
          <t>Accumulated amortization</t>
        </is>
      </c>
      <c r="C2440" t="inlineStr">
        <is>
          <t>Million</t>
        </is>
      </c>
      <c r="D2440" t="inlineStr">
        <is>
          <t>QQQQ</t>
        </is>
      </c>
      <c r="I2440" t="n">
        <v>-373</v>
      </c>
      <c r="N2440" t="n">
        <v>-447</v>
      </c>
      <c r="S2440" t="n">
        <v>-502</v>
      </c>
      <c r="X2440" t="n">
        <v>-578</v>
      </c>
      <c r="AC2440" t="n">
        <v>-622</v>
      </c>
      <c r="AH2440" t="n">
        <v>-663</v>
      </c>
      <c r="AM2440" t="n">
        <v>-704</v>
      </c>
      <c r="AR2440" t="n">
        <v>-745</v>
      </c>
      <c r="AW2440" t="n">
        <v>-786</v>
      </c>
      <c r="BB2440" t="n">
        <v>-827</v>
      </c>
    </row>
    <row r="2441">
      <c r="A2441" t="inlineStr">
        <is>
          <t>Total</t>
        </is>
      </c>
      <c r="C2441" t="inlineStr">
        <is>
          <t>Million</t>
        </is>
      </c>
      <c r="D2441" t="inlineStr">
        <is>
          <t>QQQQ</t>
        </is>
      </c>
      <c r="I2441" t="n">
        <v>554</v>
      </c>
      <c r="N2441" t="n">
        <v>496</v>
      </c>
      <c r="S2441" t="n">
        <v>440</v>
      </c>
      <c r="X2441" t="n">
        <v>364</v>
      </c>
      <c r="AC2441" t="n">
        <v>320</v>
      </c>
      <c r="AH2441" t="n">
        <v>279</v>
      </c>
      <c r="AM2441" t="n">
        <v>238</v>
      </c>
      <c r="AR2441" t="n">
        <v>197</v>
      </c>
      <c r="AW2441" t="n">
        <v>156</v>
      </c>
      <c r="BB2441" t="n">
        <v>115</v>
      </c>
    </row>
    <row r="2442">
      <c r="A2442" t="inlineStr">
        <is>
          <t>Total-c</t>
        </is>
      </c>
      <c r="I2442">
        <f>SUM(I2435:I2440)</f>
        <v/>
      </c>
      <c r="N2442">
        <f>SUM(N2435:N2440)</f>
        <v/>
      </c>
      <c r="S2442">
        <f>SUM(S2435:S2440)</f>
        <v/>
      </c>
      <c r="X2442">
        <f>SUM(X2435:X2440)</f>
        <v/>
      </c>
      <c r="AC2442">
        <f>SUM(AC2435:AC2440)</f>
        <v/>
      </c>
      <c r="AH2442">
        <f>SUM(AH2435:AH2440)</f>
        <v/>
      </c>
      <c r="AM2442">
        <f>SUM(AM2435:AM2440)</f>
        <v/>
      </c>
      <c r="AR2442">
        <f>SUM(AR2435:AR2440)</f>
        <v/>
      </c>
      <c r="AV2442">
        <f>SUM(AV2435:AV2440)</f>
        <v/>
      </c>
      <c r="AW2442">
        <f>SUM(AW2435:AW2440)</f>
        <v/>
      </c>
      <c r="BB2442">
        <f>SUM(BB2435:BB2440)</f>
        <v/>
      </c>
    </row>
    <row r="2443">
      <c r="A2443" t="inlineStr">
        <is>
          <t>Sum check</t>
        </is>
      </c>
      <c r="I2443">
        <f>I2441-I2442</f>
        <v/>
      </c>
      <c r="N2443">
        <f>N2441-N2442</f>
        <v/>
      </c>
      <c r="S2443">
        <f>S2441-S2442</f>
        <v/>
      </c>
      <c r="X2443">
        <f>X2441-X2442</f>
        <v/>
      </c>
      <c r="AC2443">
        <f>AC2441-AC2442</f>
        <v/>
      </c>
      <c r="AH2443">
        <f>AH2441-AH2442</f>
        <v/>
      </c>
      <c r="AM2443">
        <f>AM2441-AM2442</f>
        <v/>
      </c>
      <c r="AR2443">
        <f>AR2441-AR2442</f>
        <v/>
      </c>
      <c r="AV2443">
        <f>AV2441-AV2442</f>
        <v/>
      </c>
      <c r="AW2443">
        <f>AW2441-AW2442</f>
        <v/>
      </c>
      <c r="BB2443">
        <f>BB2441-BB2442</f>
        <v/>
      </c>
    </row>
    <row r="2445">
      <c r="A2445" t="inlineStr">
        <is>
          <t xml:space="preserve">Aircraft fuel (annual aircraft fuel consumption and costs) </t>
        </is>
      </c>
    </row>
    <row r="2446">
      <c r="A2446" t="inlineStr">
        <is>
          <t>Gallons consumed</t>
        </is>
      </c>
      <c r="C2446" t="inlineStr">
        <is>
          <t>Million</t>
        </is>
      </c>
      <c r="D2446" t="inlineStr">
        <is>
          <t>QQQQ</t>
        </is>
      </c>
      <c r="J2446" t="n">
        <v>2806</v>
      </c>
      <c r="O2446" t="n">
        <v>3644</v>
      </c>
      <c r="T2446" t="n">
        <v>3611</v>
      </c>
      <c r="Y2446" t="n">
        <v>3596</v>
      </c>
      <c r="AD2446" t="n">
        <v>4352</v>
      </c>
      <c r="AI2446" t="n">
        <v>4447</v>
      </c>
      <c r="AN2446" t="n">
        <v>4537</v>
      </c>
      <c r="AS2446" t="n">
        <v>2297</v>
      </c>
      <c r="AX2446" t="n">
        <v>3324</v>
      </c>
      <c r="BC2446" t="n">
        <v>3901</v>
      </c>
    </row>
    <row r="2447">
      <c r="A2447" t="inlineStr">
        <is>
          <t>Average cost per gallon</t>
        </is>
      </c>
      <c r="C2447" t="inlineStr">
        <is>
          <t>Dollar</t>
        </is>
      </c>
      <c r="D2447" t="inlineStr">
        <is>
          <t>QQQQ</t>
        </is>
      </c>
      <c r="J2447" t="n">
        <v>3.09</v>
      </c>
      <c r="O2447" t="n">
        <v>2.91</v>
      </c>
      <c r="T2447" t="n">
        <v>1.72</v>
      </c>
      <c r="Y2447" t="n">
        <v>1.41</v>
      </c>
      <c r="AD2447" t="n">
        <v>1.73</v>
      </c>
      <c r="AI2447" t="n">
        <v>2.23</v>
      </c>
      <c r="AN2447" t="n">
        <v>2.07</v>
      </c>
      <c r="AS2447" t="n">
        <v>1.48</v>
      </c>
      <c r="AX2447" t="n">
        <v>2.04</v>
      </c>
      <c r="BC2447" t="n">
        <v>3.54</v>
      </c>
    </row>
    <row r="2448">
      <c r="A2448" t="inlineStr">
        <is>
          <t>Total cost</t>
        </is>
      </c>
      <c r="C2448" t="inlineStr">
        <is>
          <t>Million</t>
        </is>
      </c>
      <c r="D2448" t="inlineStr">
        <is>
          <t>QQQQ</t>
        </is>
      </c>
      <c r="J2448" t="n">
        <v>8959</v>
      </c>
      <c r="O2448" t="n">
        <v>10592</v>
      </c>
      <c r="T2448" t="n">
        <v>6226</v>
      </c>
      <c r="Y2448" t="n">
        <v>5071</v>
      </c>
      <c r="AD2448" t="n">
        <v>7510</v>
      </c>
      <c r="AI2448" t="n">
        <v>9896</v>
      </c>
      <c r="AN2448" t="n">
        <v>9395</v>
      </c>
      <c r="AS2448" t="n">
        <v>3402</v>
      </c>
      <c r="AX2448" t="n">
        <v>6792</v>
      </c>
      <c r="BC2448" t="n">
        <v>13791</v>
      </c>
    </row>
    <row r="2449">
      <c r="A2449" t="inlineStr">
        <is>
          <t>Percentage of total operating expenses (%)</t>
        </is>
      </c>
      <c r="C2449" t="inlineStr">
        <is>
          <t>Percent</t>
        </is>
      </c>
      <c r="D2449" t="inlineStr">
        <is>
          <t>QQQQ</t>
        </is>
      </c>
      <c r="J2449" t="n">
        <v>35.3</v>
      </c>
      <c r="O2449" t="n">
        <v>33.2</v>
      </c>
      <c r="T2449" t="n">
        <v>21.6</v>
      </c>
      <c r="Y2449" t="n">
        <v>17.6</v>
      </c>
      <c r="AD2449" t="n">
        <v>19.7</v>
      </c>
      <c r="AI2449" t="n">
        <v>23.6</v>
      </c>
      <c r="AN2449" t="n">
        <v>22</v>
      </c>
      <c r="AS2449" t="n">
        <v>12.3</v>
      </c>
      <c r="AX2449" t="n">
        <v>22</v>
      </c>
      <c r="BC2449" t="n">
        <v>29</v>
      </c>
    </row>
    <row r="2451">
      <c r="A2451" t="inlineStr">
        <is>
          <t>Number of shares purchase</t>
        </is>
      </c>
    </row>
    <row r="2452">
      <c r="A2452" t="inlineStr">
        <is>
          <t>Month-1</t>
        </is>
      </c>
      <c r="C2452" t="inlineStr">
        <is>
          <t>Actual</t>
        </is>
      </c>
      <c r="D2452" t="inlineStr">
        <is>
          <t>QQQQ</t>
        </is>
      </c>
      <c r="M2452" t="n">
        <v>432462</v>
      </c>
      <c r="N2452" t="n">
        <v>3896793</v>
      </c>
      <c r="Q2452" t="n">
        <v>3107745</v>
      </c>
      <c r="R2452" t="n">
        <v>9706872</v>
      </c>
      <c r="S2452" t="n">
        <v>12965702</v>
      </c>
      <c r="U2452" t="n">
        <v>9100145</v>
      </c>
      <c r="V2452" t="n">
        <v>16544522</v>
      </c>
      <c r="W2452" t="n">
        <v>11231052</v>
      </c>
      <c r="X2452" t="n">
        <v>2220838</v>
      </c>
      <c r="AA2452" t="n">
        <v>5150821</v>
      </c>
      <c r="AB2452" t="n">
        <v>1037573</v>
      </c>
      <c r="AC2452" t="n">
        <v>2497462</v>
      </c>
      <c r="AE2452" t="n">
        <v>526854</v>
      </c>
      <c r="AF2452" t="n">
        <v>637201</v>
      </c>
      <c r="AJ2452" t="n">
        <v>2844790</v>
      </c>
      <c r="AL2452" t="n">
        <v>609500</v>
      </c>
      <c r="AM2452" t="n">
        <v>710556</v>
      </c>
      <c r="AO2452" t="n">
        <v>1129820</v>
      </c>
    </row>
    <row r="2453">
      <c r="A2453" t="inlineStr">
        <is>
          <t>Month-2</t>
        </is>
      </c>
      <c r="C2453" t="inlineStr">
        <is>
          <t>Actual</t>
        </is>
      </c>
      <c r="D2453" t="inlineStr">
        <is>
          <t>QQQQ</t>
        </is>
      </c>
      <c r="M2453" t="n">
        <v>1899038</v>
      </c>
      <c r="N2453" t="n">
        <v>16314374</v>
      </c>
      <c r="P2453" t="n">
        <v>1167223</v>
      </c>
      <c r="Q2453" t="n">
        <v>4388313</v>
      </c>
      <c r="R2453" t="n">
        <v>13453872</v>
      </c>
      <c r="S2453" t="n">
        <v>5623408</v>
      </c>
      <c r="U2453" t="n">
        <v>16680447</v>
      </c>
      <c r="V2453" t="n">
        <v>14621037</v>
      </c>
      <c r="W2453" t="n">
        <v>3222480</v>
      </c>
      <c r="X2453" t="n">
        <v>3451282</v>
      </c>
      <c r="Z2453" t="n">
        <v>4432581</v>
      </c>
      <c r="AA2453" t="n">
        <v>2942746</v>
      </c>
      <c r="AB2453" t="n">
        <v>3186417</v>
      </c>
      <c r="AC2453" t="n">
        <v>1236546</v>
      </c>
      <c r="AE2453" t="n">
        <v>4741543</v>
      </c>
      <c r="AF2453" t="n">
        <v>7537806</v>
      </c>
      <c r="AJ2453" t="n">
        <v>13869574</v>
      </c>
      <c r="AL2453" t="n">
        <v>5141278</v>
      </c>
      <c r="AM2453" t="n">
        <v>4181541</v>
      </c>
      <c r="AO2453" t="n">
        <v>2912400</v>
      </c>
    </row>
    <row r="2454">
      <c r="A2454" t="inlineStr">
        <is>
          <t>Month-3</t>
        </is>
      </c>
      <c r="C2454" t="inlineStr">
        <is>
          <t>Actual</t>
        </is>
      </c>
      <c r="D2454" t="inlineStr">
        <is>
          <t>QQQQ</t>
        </is>
      </c>
      <c r="M2454" t="n">
        <v>981143</v>
      </c>
      <c r="N2454" t="n">
        <v>367732</v>
      </c>
      <c r="P2454" t="n">
        <v>2757102</v>
      </c>
      <c r="Q2454" t="n">
        <v>9797669</v>
      </c>
      <c r="R2454" t="n">
        <v>15309182</v>
      </c>
      <c r="S2454" t="n">
        <v>7002827</v>
      </c>
      <c r="U2454" t="n">
        <v>13545753</v>
      </c>
      <c r="V2454" t="n">
        <v>18992911</v>
      </c>
      <c r="W2454" t="n">
        <v>3727813</v>
      </c>
      <c r="X2454" t="n">
        <v>6496015</v>
      </c>
      <c r="Z2454" t="n">
        <v>7244878</v>
      </c>
      <c r="AA2454" t="n">
        <v>1904230</v>
      </c>
      <c r="AB2454" t="n">
        <v>3485296</v>
      </c>
      <c r="AC2454" t="n">
        <v>834577</v>
      </c>
      <c r="AE2454" t="n">
        <v>3162753</v>
      </c>
      <c r="AJ2454" t="n">
        <v>233029</v>
      </c>
      <c r="AL2454" t="n">
        <v>1524832</v>
      </c>
      <c r="AM2454" t="n">
        <v>4975466</v>
      </c>
      <c r="AO2454" t="n">
        <v>2335805</v>
      </c>
    </row>
    <row r="2456">
      <c r="A2456" t="inlineStr">
        <is>
          <t>Average price per share</t>
        </is>
      </c>
    </row>
    <row r="2457">
      <c r="A2457" t="inlineStr">
        <is>
          <t>Month-1</t>
        </is>
      </c>
      <c r="C2457" t="inlineStr">
        <is>
          <t>Dollar</t>
        </is>
      </c>
      <c r="D2457" t="inlineStr">
        <is>
          <t>QQQQ</t>
        </is>
      </c>
      <c r="M2457" t="n">
        <v>42.96</v>
      </c>
      <c r="N2457" t="n">
        <v>40.41</v>
      </c>
      <c r="Q2457" t="n">
        <v>49.03</v>
      </c>
      <c r="R2457" t="n">
        <v>40.55</v>
      </c>
      <c r="S2457" t="n">
        <v>41.54</v>
      </c>
      <c r="U2457" t="n">
        <v>39.69</v>
      </c>
      <c r="V2457" t="n">
        <v>38.92</v>
      </c>
      <c r="W2457" t="n">
        <v>32.48</v>
      </c>
      <c r="X2457" t="n">
        <v>38.96</v>
      </c>
      <c r="AA2457" t="n">
        <v>43.31</v>
      </c>
      <c r="AB2457" t="n">
        <v>51.79</v>
      </c>
      <c r="AC2457" t="n">
        <v>50.37</v>
      </c>
      <c r="AE2457" t="n">
        <v>54.39</v>
      </c>
      <c r="AF2457" t="n">
        <v>43.15</v>
      </c>
      <c r="AJ2457" t="n">
        <v>36.3</v>
      </c>
      <c r="AL2457" t="n">
        <v>30.75</v>
      </c>
      <c r="AM2457" t="n">
        <v>30.65</v>
      </c>
      <c r="AO2457" t="n">
        <v>27.47</v>
      </c>
    </row>
    <row r="2458">
      <c r="A2458" t="inlineStr">
        <is>
          <t>Month-2</t>
        </is>
      </c>
      <c r="C2458" t="inlineStr">
        <is>
          <t>Dollar</t>
        </is>
      </c>
      <c r="D2458" t="inlineStr">
        <is>
          <t>QQQQ</t>
        </is>
      </c>
      <c r="M2458" t="n">
        <v>39.46</v>
      </c>
      <c r="N2458" t="n">
        <v>43.75</v>
      </c>
      <c r="P2458" t="n">
        <v>48.21</v>
      </c>
      <c r="Q2458" t="n">
        <v>45.18</v>
      </c>
      <c r="R2458" t="n">
        <v>40.29</v>
      </c>
      <c r="S2458" t="n">
        <v>43.1</v>
      </c>
      <c r="U2458" t="n">
        <v>38.22</v>
      </c>
      <c r="V2458" t="n">
        <v>32.5</v>
      </c>
      <c r="W2458" t="n">
        <v>35.97</v>
      </c>
      <c r="X2458" t="n">
        <v>45.2</v>
      </c>
      <c r="Z2458" t="n">
        <v>45.77</v>
      </c>
      <c r="AA2458" t="n">
        <v>45.19</v>
      </c>
      <c r="AB2458" t="n">
        <v>46.63</v>
      </c>
      <c r="AC2458" t="n">
        <v>47.59</v>
      </c>
      <c r="AE2458" t="n">
        <v>52.45</v>
      </c>
      <c r="AF2458" t="n">
        <v>42.79</v>
      </c>
      <c r="AJ2458" t="n">
        <v>35.98</v>
      </c>
      <c r="AL2458" t="n">
        <v>26.97</v>
      </c>
      <c r="AM2458" t="n">
        <v>29.42</v>
      </c>
      <c r="AO2458" t="n">
        <v>25.61</v>
      </c>
    </row>
    <row r="2459">
      <c r="A2459" t="inlineStr">
        <is>
          <t>Month-3</t>
        </is>
      </c>
      <c r="C2459" t="inlineStr">
        <is>
          <t>Dollar</t>
        </is>
      </c>
      <c r="D2459" t="inlineStr">
        <is>
          <t>QQQQ</t>
        </is>
      </c>
      <c r="M2459" t="n">
        <v>38.98</v>
      </c>
      <c r="N2459" t="n">
        <v>48.07</v>
      </c>
      <c r="P2459" t="n">
        <v>49.9</v>
      </c>
      <c r="Q2459" t="n">
        <v>41.04</v>
      </c>
      <c r="R2459" t="n">
        <v>40.82</v>
      </c>
      <c r="S2459" t="n">
        <v>43.07</v>
      </c>
      <c r="U2459" t="n">
        <v>41.72</v>
      </c>
      <c r="V2459" t="n">
        <v>29.68</v>
      </c>
      <c r="W2459" t="n">
        <v>36.25</v>
      </c>
      <c r="X2459" t="n">
        <v>48.02</v>
      </c>
      <c r="Z2459" t="n">
        <v>42.61</v>
      </c>
      <c r="AA2459" t="n">
        <v>49.33</v>
      </c>
      <c r="AB2459" t="n">
        <v>45.85</v>
      </c>
      <c r="AC2459" t="n">
        <v>50.96</v>
      </c>
      <c r="AE2459" t="n">
        <v>54.45</v>
      </c>
      <c r="AJ2459" t="n">
        <v>34.86</v>
      </c>
      <c r="AL2459" t="n">
        <v>27.94</v>
      </c>
      <c r="AM2459" t="n">
        <v>28.12</v>
      </c>
      <c r="AO2459" t="n">
        <v>16.96</v>
      </c>
    </row>
    <row r="2461">
      <c r="A2461" t="inlineStr">
        <is>
          <t>Allowance for obsolescence of spare parts</t>
        </is>
      </c>
    </row>
    <row r="2462">
      <c r="A2462" t="inlineStr">
        <is>
          <t>Balance at beginning of year</t>
        </is>
      </c>
      <c r="C2462" t="inlineStr">
        <is>
          <t>Million</t>
        </is>
      </c>
      <c r="D2462" t="inlineStr">
        <is>
          <t>QQQQ</t>
        </is>
      </c>
      <c r="I2462" t="n">
        <v>546</v>
      </c>
      <c r="N2462" t="n">
        <v>547</v>
      </c>
      <c r="S2462" t="n">
        <v>673</v>
      </c>
      <c r="X2462" t="n">
        <v>728</v>
      </c>
      <c r="AC2462" t="n">
        <v>765</v>
      </c>
      <c r="AH2462" t="n">
        <v>769</v>
      </c>
      <c r="AM2462" t="n">
        <v>814</v>
      </c>
      <c r="AR2462" t="n">
        <v>784</v>
      </c>
      <c r="AW2462" t="n">
        <v>490</v>
      </c>
      <c r="BB2462" t="n">
        <v>588</v>
      </c>
    </row>
    <row r="2463">
      <c r="A2463" t="inlineStr">
        <is>
          <t>Changes charged to statement of operations accounts</t>
        </is>
      </c>
      <c r="C2463" t="inlineStr">
        <is>
          <t>Million</t>
        </is>
      </c>
      <c r="D2463" t="inlineStr">
        <is>
          <t>QYYY</t>
        </is>
      </c>
      <c r="I2463" t="n">
        <v>24</v>
      </c>
      <c r="N2463" t="n">
        <v>142</v>
      </c>
      <c r="S2463" t="n">
        <v>50</v>
      </c>
      <c r="X2463" t="n">
        <v>37</v>
      </c>
      <c r="AC2463" t="n">
        <v>29</v>
      </c>
      <c r="AH2463" t="n">
        <v>70</v>
      </c>
      <c r="AM2463" t="n">
        <v>91</v>
      </c>
      <c r="AR2463" t="n">
        <v>100</v>
      </c>
      <c r="AW2463" t="n">
        <v>177</v>
      </c>
      <c r="BB2463" t="n">
        <v>82</v>
      </c>
    </row>
    <row r="2464">
      <c r="A2464" t="inlineStr">
        <is>
          <t>Write-offs net of recoveries</t>
        </is>
      </c>
      <c r="C2464" t="inlineStr">
        <is>
          <t>Million</t>
        </is>
      </c>
      <c r="D2464" t="inlineStr">
        <is>
          <t>QYYY</t>
        </is>
      </c>
      <c r="I2464" t="n">
        <v>-23</v>
      </c>
      <c r="N2464" t="n">
        <v>-4</v>
      </c>
      <c r="S2464" t="n">
        <v>-4</v>
      </c>
      <c r="X2464" t="n">
        <v>-3</v>
      </c>
      <c r="AC2464" t="n">
        <v>-4</v>
      </c>
    </row>
    <row r="2465">
      <c r="A2465" t="inlineStr">
        <is>
          <t>Sales retirements and transfers</t>
        </is>
      </c>
      <c r="C2465" t="inlineStr">
        <is>
          <t>Million</t>
        </is>
      </c>
      <c r="D2465" t="inlineStr">
        <is>
          <t>QYYY</t>
        </is>
      </c>
      <c r="N2465" t="n">
        <v>-12</v>
      </c>
      <c r="S2465" t="n">
        <v>9</v>
      </c>
      <c r="X2465" t="n">
        <v>3</v>
      </c>
      <c r="AC2465" t="n">
        <v>-21</v>
      </c>
    </row>
    <row r="2466">
      <c r="A2466" t="inlineStr">
        <is>
          <t>Deductions</t>
        </is>
      </c>
      <c r="C2466" t="inlineStr">
        <is>
          <t>Million</t>
        </is>
      </c>
      <c r="D2466" t="inlineStr">
        <is>
          <t>QYYY</t>
        </is>
      </c>
      <c r="AH2466" t="n">
        <v>-25</v>
      </c>
      <c r="AM2466" t="n">
        <v>-121</v>
      </c>
      <c r="AR2466" t="n">
        <v>-394</v>
      </c>
      <c r="AW2466" t="n">
        <v>-33</v>
      </c>
      <c r="BB2466" t="n">
        <v>-104</v>
      </c>
    </row>
    <row r="2467">
      <c r="A2467" t="inlineStr">
        <is>
          <t>Balance at end of year</t>
        </is>
      </c>
      <c r="C2467" t="inlineStr">
        <is>
          <t>Million</t>
        </is>
      </c>
      <c r="D2467" t="inlineStr">
        <is>
          <t>QQQQ</t>
        </is>
      </c>
      <c r="I2467" t="n">
        <v>547</v>
      </c>
      <c r="N2467" t="n">
        <v>673</v>
      </c>
      <c r="S2467" t="n">
        <v>728</v>
      </c>
      <c r="X2467" t="n">
        <v>765</v>
      </c>
      <c r="AC2467" t="n">
        <v>769</v>
      </c>
      <c r="AH2467" t="n">
        <v>814</v>
      </c>
      <c r="AM2467" t="n">
        <v>784</v>
      </c>
      <c r="AR2467" t="n">
        <v>490</v>
      </c>
      <c r="AW2467" t="n">
        <v>634</v>
      </c>
      <c r="BB2467" t="n">
        <v>566</v>
      </c>
    </row>
    <row r="2469">
      <c r="A2469" t="inlineStr">
        <is>
          <t>Allowance for uncollectible accounts</t>
        </is>
      </c>
    </row>
    <row r="2470">
      <c r="A2470" t="inlineStr">
        <is>
          <t>Balance at beginning of the year</t>
        </is>
      </c>
      <c r="C2470" t="inlineStr">
        <is>
          <t>Million</t>
        </is>
      </c>
      <c r="D2470" t="inlineStr">
        <is>
          <t>QQQQ</t>
        </is>
      </c>
      <c r="I2470" t="n">
        <v>44</v>
      </c>
      <c r="N2470" t="n">
        <v>41</v>
      </c>
      <c r="S2470" t="n">
        <v>17</v>
      </c>
      <c r="X2470" t="n">
        <v>41</v>
      </c>
      <c r="AC2470" t="n">
        <v>36</v>
      </c>
      <c r="AH2470" t="n">
        <v>24</v>
      </c>
      <c r="AM2470" t="n">
        <v>29</v>
      </c>
      <c r="AR2470" t="n">
        <v>31</v>
      </c>
      <c r="AW2470" t="n">
        <v>36</v>
      </c>
    </row>
    <row r="2471">
      <c r="A2471" t="inlineStr">
        <is>
          <t>Changes charged to statement of operations accounts</t>
        </is>
      </c>
      <c r="C2471" t="inlineStr">
        <is>
          <t>Million</t>
        </is>
      </c>
      <c r="D2471" t="inlineStr">
        <is>
          <t>QYYY</t>
        </is>
      </c>
      <c r="I2471" t="n">
        <v>3</v>
      </c>
      <c r="N2471" t="n">
        <v>6</v>
      </c>
      <c r="S2471" t="n">
        <v>46</v>
      </c>
      <c r="X2471" t="n">
        <v>47</v>
      </c>
      <c r="AC2471" t="n">
        <v>43</v>
      </c>
      <c r="AH2471" t="n">
        <v>42</v>
      </c>
      <c r="AM2471" t="n">
        <v>19</v>
      </c>
      <c r="AR2471" t="n">
        <v>27</v>
      </c>
      <c r="AW2471" t="n">
        <v>22</v>
      </c>
    </row>
    <row r="2472">
      <c r="A2472" t="inlineStr">
        <is>
          <t>Deductions</t>
        </is>
      </c>
      <c r="C2472" t="inlineStr">
        <is>
          <t>Million</t>
        </is>
      </c>
      <c r="D2472" t="inlineStr">
        <is>
          <t>QYYY</t>
        </is>
      </c>
      <c r="I2472" t="n">
        <v>-6</v>
      </c>
      <c r="N2472" t="n">
        <v>-30</v>
      </c>
      <c r="S2472" t="n">
        <v>-22</v>
      </c>
      <c r="X2472" t="n">
        <v>-52</v>
      </c>
      <c r="AC2472" t="n">
        <v>-55</v>
      </c>
      <c r="AH2472" t="n">
        <v>-37</v>
      </c>
      <c r="AM2472" t="n">
        <v>-17</v>
      </c>
      <c r="AR2472" t="n">
        <v>-22</v>
      </c>
      <c r="AW2472" t="n">
        <v>-24</v>
      </c>
    </row>
    <row r="2473">
      <c r="A2473" t="inlineStr">
        <is>
          <t>Balance at end of year</t>
        </is>
      </c>
      <c r="C2473" t="inlineStr">
        <is>
          <t>Million</t>
        </is>
      </c>
      <c r="D2473" t="inlineStr">
        <is>
          <t>QQQQ</t>
        </is>
      </c>
      <c r="I2473" t="n">
        <v>41</v>
      </c>
      <c r="N2473" t="n">
        <v>17</v>
      </c>
      <c r="S2473" t="n">
        <v>41</v>
      </c>
      <c r="X2473" t="n">
        <v>36</v>
      </c>
      <c r="AC2473" t="n">
        <v>24</v>
      </c>
      <c r="AH2473" t="n">
        <v>29</v>
      </c>
      <c r="AM2473" t="n">
        <v>31</v>
      </c>
      <c r="AR2473" t="n">
        <v>36</v>
      </c>
      <c r="AW2473" t="n">
        <v>34</v>
      </c>
    </row>
    <row r="2475">
      <c r="A2475" t="inlineStr">
        <is>
          <t>Reserves for environmental remediation costs</t>
        </is>
      </c>
    </row>
    <row r="2476">
      <c r="A2476" t="inlineStr">
        <is>
          <t>Balance at beginning of the year</t>
        </is>
      </c>
      <c r="C2476" t="inlineStr">
        <is>
          <t>Million</t>
        </is>
      </c>
      <c r="D2476" t="inlineStr">
        <is>
          <t>QQQQ</t>
        </is>
      </c>
      <c r="I2476" t="n">
        <v>13</v>
      </c>
      <c r="N2476" t="n">
        <v>11</v>
      </c>
      <c r="S2476" t="n">
        <v>10</v>
      </c>
    </row>
    <row r="2477">
      <c r="A2477" t="inlineStr">
        <is>
          <t>Changes charged to statement of operations accounts</t>
        </is>
      </c>
      <c r="C2477" t="inlineStr">
        <is>
          <t>Million</t>
        </is>
      </c>
      <c r="D2477" t="inlineStr">
        <is>
          <t>QYYY</t>
        </is>
      </c>
      <c r="I2477" t="n">
        <v>2</v>
      </c>
    </row>
    <row r="2478">
      <c r="A2478" t="inlineStr">
        <is>
          <t>Payments</t>
        </is>
      </c>
      <c r="C2478" t="inlineStr">
        <is>
          <t>Million</t>
        </is>
      </c>
      <c r="D2478" t="inlineStr">
        <is>
          <t>QYYY</t>
        </is>
      </c>
      <c r="I2478" t="n">
        <v>-1</v>
      </c>
      <c r="N2478" t="n">
        <v>-1</v>
      </c>
      <c r="S2478" t="n">
        <v>-1</v>
      </c>
    </row>
    <row r="2479">
      <c r="A2479" t="inlineStr">
        <is>
          <t>Write-offs (net of recoveries)</t>
        </is>
      </c>
      <c r="C2479" t="inlineStr">
        <is>
          <t>Million</t>
        </is>
      </c>
      <c r="D2479" t="inlineStr">
        <is>
          <t>QYYY</t>
        </is>
      </c>
      <c r="I2479" t="n">
        <v>-3</v>
      </c>
    </row>
    <row r="2480">
      <c r="A2480" t="inlineStr">
        <is>
          <t>Balance at end of year</t>
        </is>
      </c>
      <c r="C2480" t="inlineStr">
        <is>
          <t>Million</t>
        </is>
      </c>
      <c r="D2480" t="inlineStr">
        <is>
          <t>QQQQ</t>
        </is>
      </c>
      <c r="I2480" t="n">
        <v>11</v>
      </c>
      <c r="N2480" t="n">
        <v>10</v>
      </c>
      <c r="S2480" t="n">
        <v>9</v>
      </c>
    </row>
    <row r="2482">
      <c r="A2482" t="inlineStr">
        <is>
          <t>Contract Balances</t>
        </is>
      </c>
    </row>
    <row r="2483">
      <c r="A2483" t="inlineStr">
        <is>
          <t>Loyalty program liability</t>
        </is>
      </c>
      <c r="C2483" t="inlineStr">
        <is>
          <t>Million</t>
        </is>
      </c>
      <c r="D2483" t="inlineStr">
        <is>
          <t>QQQQ</t>
        </is>
      </c>
      <c r="AC2483" t="n">
        <v>8822</v>
      </c>
      <c r="AE2483" t="n">
        <v>8786</v>
      </c>
      <c r="AF2483" t="n">
        <v>8675</v>
      </c>
      <c r="AG2483" t="n">
        <v>8559</v>
      </c>
      <c r="AH2483" t="n">
        <v>8539</v>
      </c>
      <c r="AJ2483" t="n">
        <v>8568</v>
      </c>
      <c r="AK2483" t="n">
        <v>8559</v>
      </c>
      <c r="AL2483" t="n">
        <v>8522</v>
      </c>
      <c r="AM2483" t="n">
        <v>8615</v>
      </c>
      <c r="AO2483" t="n">
        <v>8851</v>
      </c>
      <c r="AP2483" t="n">
        <v>8962</v>
      </c>
      <c r="AQ2483" t="n">
        <v>9094</v>
      </c>
      <c r="AR2483" t="n">
        <v>9195</v>
      </c>
      <c r="AT2483" t="n">
        <v>9378</v>
      </c>
      <c r="AU2483" t="n">
        <v>9306</v>
      </c>
      <c r="AV2483" t="n">
        <v>9195</v>
      </c>
      <c r="AW2483" t="n">
        <v>9135</v>
      </c>
      <c r="AY2483" t="n">
        <v>9304</v>
      </c>
      <c r="AZ2483" t="n">
        <v>9254</v>
      </c>
      <c r="BA2483" t="n">
        <v>9147</v>
      </c>
      <c r="BB2483" t="n">
        <v>9145</v>
      </c>
      <c r="BD2483" t="n">
        <v>9367</v>
      </c>
      <c r="BE2483" t="n">
        <v>9376</v>
      </c>
      <c r="BF2483" t="n">
        <v>9325</v>
      </c>
    </row>
    <row r="2484">
      <c r="A2484" t="inlineStr">
        <is>
          <t>Air traffic liability</t>
        </is>
      </c>
      <c r="C2484" t="inlineStr">
        <is>
          <t>Million</t>
        </is>
      </c>
      <c r="D2484" t="inlineStr">
        <is>
          <t>QQQQ</t>
        </is>
      </c>
      <c r="AC2484" t="n">
        <v>4042</v>
      </c>
      <c r="AE2484" t="n">
        <v>5549</v>
      </c>
      <c r="AF2484" t="n">
        <v>5512</v>
      </c>
      <c r="AG2484" t="n">
        <v>5040</v>
      </c>
      <c r="AH2484" t="n">
        <v>4339</v>
      </c>
      <c r="AJ2484" t="n">
        <v>5930</v>
      </c>
      <c r="AK2484" t="n">
        <v>5956</v>
      </c>
      <c r="AL2484" t="n">
        <v>5569</v>
      </c>
      <c r="AM2484" t="n">
        <v>4808</v>
      </c>
      <c r="AO2484" t="n">
        <v>5473</v>
      </c>
      <c r="AP2484" t="n">
        <v>5119</v>
      </c>
      <c r="AQ2484" t="n">
        <v>4903</v>
      </c>
      <c r="AR2484" t="n">
        <v>4757</v>
      </c>
      <c r="AT2484" t="n">
        <v>5598</v>
      </c>
      <c r="AU2484" t="n">
        <v>7095</v>
      </c>
      <c r="AV2484" t="n">
        <v>6450</v>
      </c>
      <c r="AW2484" t="n">
        <v>6087</v>
      </c>
      <c r="AY2484" t="n">
        <v>8346</v>
      </c>
      <c r="AZ2484" t="n">
        <v>8969</v>
      </c>
      <c r="BA2484" t="n">
        <v>8161</v>
      </c>
      <c r="BB2484" t="n">
        <v>6745</v>
      </c>
      <c r="BD2484" t="n">
        <v>9053</v>
      </c>
      <c r="BE2484" t="n">
        <v>8530</v>
      </c>
      <c r="BF2484" t="n">
        <v>7673</v>
      </c>
    </row>
    <row r="2485">
      <c r="A2485" t="inlineStr">
        <is>
          <t>Link check</t>
        </is>
      </c>
      <c r="I2485">
        <f>I2484-I1956</f>
        <v/>
      </c>
      <c r="N2485">
        <f>N2484-N1956</f>
        <v/>
      </c>
      <c r="S2485">
        <f>S2484-S1956</f>
        <v/>
      </c>
      <c r="X2485">
        <f>X2484-X1956</f>
        <v/>
      </c>
      <c r="AC2485">
        <f>AC2484-AC1956</f>
        <v/>
      </c>
      <c r="AE2485">
        <f>AE2484-AE1956</f>
        <v/>
      </c>
      <c r="AF2485">
        <f>AF2484-AF1956</f>
        <v/>
      </c>
      <c r="AG2485">
        <f>AG2484-AG1956</f>
        <v/>
      </c>
      <c r="AH2485">
        <f>AH2484-AH1956</f>
        <v/>
      </c>
      <c r="AJ2485">
        <f>AJ2484-AJ1956</f>
        <v/>
      </c>
      <c r="AK2485">
        <f>AK2484-AK1956</f>
        <v/>
      </c>
      <c r="AL2485">
        <f>AL2484-AL1956</f>
        <v/>
      </c>
      <c r="AM2485">
        <f>AM2484-AM1956</f>
        <v/>
      </c>
      <c r="AO2485">
        <f>AO2484-AO1956</f>
        <v/>
      </c>
      <c r="AP2485">
        <f>AP2484-AP1956</f>
        <v/>
      </c>
      <c r="AQ2485">
        <f>AQ2484-AQ1956</f>
        <v/>
      </c>
      <c r="AR2485">
        <f>AR2484-AR1956</f>
        <v/>
      </c>
      <c r="AT2485">
        <f>AT2484-AT1956</f>
        <v/>
      </c>
      <c r="AU2485">
        <f>AU2484-AU1956</f>
        <v/>
      </c>
      <c r="AV2485">
        <f>AV2484-AV1956</f>
        <v/>
      </c>
      <c r="AW2485">
        <f>AW2484-AW1956</f>
        <v/>
      </c>
      <c r="AY2485">
        <f>AY2484-AY1956</f>
        <v/>
      </c>
      <c r="AZ2485">
        <f>AZ2484-AZ1956</f>
        <v/>
      </c>
      <c r="BA2485">
        <f>BA2484-BA1956</f>
        <v/>
      </c>
      <c r="BB2485">
        <f>BB2484-BB1956</f>
        <v/>
      </c>
      <c r="BD2485">
        <f>BD2484-BD1956</f>
        <v/>
      </c>
      <c r="BE2485">
        <f>BE2484-BE1956</f>
        <v/>
      </c>
      <c r="BF2485">
        <f>BF2484-BF1956</f>
        <v/>
      </c>
    </row>
    <row r="2486">
      <c r="A2486" t="inlineStr">
        <is>
          <t>Total</t>
        </is>
      </c>
      <c r="C2486" t="inlineStr">
        <is>
          <t>Million</t>
        </is>
      </c>
      <c r="D2486" t="inlineStr">
        <is>
          <t>QQQQ</t>
        </is>
      </c>
      <c r="AC2486" t="n">
        <v>12864</v>
      </c>
      <c r="AE2486" t="n">
        <v>14335</v>
      </c>
      <c r="AF2486" t="n">
        <v>14187</v>
      </c>
      <c r="AG2486" t="n">
        <v>13599</v>
      </c>
      <c r="AH2486" t="n">
        <v>12878</v>
      </c>
      <c r="AJ2486" t="n">
        <v>14498</v>
      </c>
      <c r="AK2486" t="n">
        <v>14515</v>
      </c>
      <c r="AL2486" t="n">
        <v>14091</v>
      </c>
      <c r="AM2486" t="n">
        <v>13423</v>
      </c>
      <c r="AO2486" t="n">
        <v>14324</v>
      </c>
      <c r="AP2486" t="n">
        <v>14081</v>
      </c>
      <c r="AQ2486" t="n">
        <v>13997</v>
      </c>
      <c r="AR2486" t="n">
        <v>13952</v>
      </c>
      <c r="AT2486" t="n">
        <v>14976</v>
      </c>
      <c r="AU2486" t="n">
        <v>16401</v>
      </c>
      <c r="AV2486" t="n">
        <v>15645</v>
      </c>
      <c r="AW2486" t="n">
        <v>15222</v>
      </c>
      <c r="AY2486" t="n">
        <v>17650</v>
      </c>
      <c r="AZ2486" t="n">
        <v>18223</v>
      </c>
      <c r="BA2486" t="n">
        <v>17308</v>
      </c>
      <c r="BB2486" t="n">
        <v>15890</v>
      </c>
      <c r="BD2486" t="n">
        <v>18420</v>
      </c>
      <c r="BE2486" t="n">
        <v>17906</v>
      </c>
      <c r="BF2486" t="n">
        <v>16998</v>
      </c>
    </row>
    <row r="2487">
      <c r="A2487" t="inlineStr">
        <is>
          <t>Total-c</t>
        </is>
      </c>
      <c r="I2487">
        <f>I2483+I2484</f>
        <v/>
      </c>
      <c r="N2487">
        <f>N2483+N2484</f>
        <v/>
      </c>
      <c r="S2487">
        <f>S2483+S2484</f>
        <v/>
      </c>
      <c r="X2487">
        <f>X2483+X2484</f>
        <v/>
      </c>
      <c r="AC2487">
        <f>AC2483+AC2484</f>
        <v/>
      </c>
      <c r="AE2487">
        <f>AE2483+AE2484</f>
        <v/>
      </c>
      <c r="AF2487">
        <f>AF2483+AF2484</f>
        <v/>
      </c>
      <c r="AG2487">
        <f>AG2483+AG2484</f>
        <v/>
      </c>
      <c r="AH2487">
        <f>AH2483+AH2484</f>
        <v/>
      </c>
      <c r="AJ2487">
        <f>AJ2483+AJ2484</f>
        <v/>
      </c>
      <c r="AK2487">
        <f>AK2483+AK2484</f>
        <v/>
      </c>
      <c r="AL2487">
        <f>AL2483+AL2484</f>
        <v/>
      </c>
      <c r="AM2487">
        <f>AM2483+AM2484</f>
        <v/>
      </c>
      <c r="AO2487">
        <f>AO2483+AO2484</f>
        <v/>
      </c>
      <c r="AP2487">
        <f>AP2483+AP2484</f>
        <v/>
      </c>
      <c r="AQ2487">
        <f>AQ2483+AQ2484</f>
        <v/>
      </c>
      <c r="AR2487">
        <f>AR2483+AR2484</f>
        <v/>
      </c>
      <c r="AT2487">
        <f>AT2483+AT2484</f>
        <v/>
      </c>
      <c r="AU2487">
        <f>AU2483+AU2484</f>
        <v/>
      </c>
      <c r="AV2487">
        <f>AV2483+AV2484</f>
        <v/>
      </c>
      <c r="AW2487">
        <f>AW2483+AW2484</f>
        <v/>
      </c>
      <c r="AY2487">
        <f>AY2483+AY2484</f>
        <v/>
      </c>
      <c r="AZ2487">
        <f>AZ2483+AZ2484</f>
        <v/>
      </c>
      <c r="BA2487">
        <f>BA2483+BA2484</f>
        <v/>
      </c>
      <c r="BB2487">
        <f>BB2483+BB2484</f>
        <v/>
      </c>
      <c r="BD2487">
        <f>BD2483+BD2484</f>
        <v/>
      </c>
      <c r="BE2487">
        <f>BE2483+BE2484</f>
        <v/>
      </c>
      <c r="BF2487">
        <f>BF2483+BF2484</f>
        <v/>
      </c>
    </row>
    <row r="2488">
      <c r="A2488" t="inlineStr">
        <is>
          <t>Sum check</t>
        </is>
      </c>
      <c r="I2488">
        <f>I2486-I2487</f>
        <v/>
      </c>
      <c r="N2488">
        <f>N2486-N2487</f>
        <v/>
      </c>
      <c r="S2488">
        <f>S2486-S2487</f>
        <v/>
      </c>
      <c r="X2488">
        <f>X2486-X2487</f>
        <v/>
      </c>
      <c r="AC2488">
        <f>AC2486-AC2487</f>
        <v/>
      </c>
      <c r="AE2488">
        <f>AE2486-AE2487</f>
        <v/>
      </c>
      <c r="AF2488">
        <f>AF2486-AF2487</f>
        <v/>
      </c>
      <c r="AG2488">
        <f>AG2486-AG2487</f>
        <v/>
      </c>
      <c r="AH2488">
        <f>AH2486-AH2487</f>
        <v/>
      </c>
      <c r="AJ2488">
        <f>AJ2486-AJ2487</f>
        <v/>
      </c>
      <c r="AK2488">
        <f>AK2486-AK2487</f>
        <v/>
      </c>
      <c r="AL2488">
        <f>AL2486-AL2487</f>
        <v/>
      </c>
      <c r="AM2488">
        <f>AM2486-AM2487</f>
        <v/>
      </c>
      <c r="AO2488">
        <f>AO2486-AO2487</f>
        <v/>
      </c>
      <c r="AP2488">
        <f>AP2486-AP2487</f>
        <v/>
      </c>
      <c r="AQ2488">
        <f>AQ2486-AQ2487</f>
        <v/>
      </c>
      <c r="AR2488">
        <f>AR2486-AR2487</f>
        <v/>
      </c>
      <c r="AT2488">
        <f>AT2486-AT2487</f>
        <v/>
      </c>
      <c r="AU2488">
        <f>AU2486-AU2487</f>
        <v/>
      </c>
      <c r="AV2488">
        <f>AV2486-AV2487</f>
        <v/>
      </c>
      <c r="AW2488">
        <f>AW2486-AW2487</f>
        <v/>
      </c>
      <c r="AY2488">
        <f>AY2486-AY2487</f>
        <v/>
      </c>
      <c r="AZ2488">
        <f>AZ2486-AZ2487</f>
        <v/>
      </c>
      <c r="BA2488">
        <f>BA2486-BA2487</f>
        <v/>
      </c>
      <c r="BB2488">
        <f>BB2486-BB2487</f>
        <v/>
      </c>
      <c r="BD2488">
        <f>BD2486-BD2487</f>
        <v/>
      </c>
      <c r="BE2488">
        <f>BE2486-BE2487</f>
        <v/>
      </c>
      <c r="BF2488">
        <f>BF2486-BF2487</f>
        <v/>
      </c>
    </row>
    <row r="2490">
      <c r="A2490" t="inlineStr">
        <is>
          <t>Changes in loyalty program liability</t>
        </is>
      </c>
    </row>
    <row r="2491">
      <c r="A2491" t="inlineStr">
        <is>
          <t>Beginning of the quarter</t>
        </is>
      </c>
      <c r="C2491" t="inlineStr">
        <is>
          <t>Million</t>
        </is>
      </c>
      <c r="D2491" t="inlineStr">
        <is>
          <t>QQQQ</t>
        </is>
      </c>
      <c r="AE2491" t="n">
        <v>8822</v>
      </c>
      <c r="AF2491" t="n">
        <v>8822</v>
      </c>
      <c r="AG2491" t="n">
        <v>8822</v>
      </c>
      <c r="AH2491" t="n">
        <v>8822</v>
      </c>
      <c r="AJ2491" t="n">
        <v>8539</v>
      </c>
      <c r="AK2491" t="n">
        <v>8539</v>
      </c>
      <c r="AL2491" t="n">
        <v>8539</v>
      </c>
      <c r="AM2491" t="n">
        <v>8539</v>
      </c>
      <c r="AO2491" t="n">
        <v>8615</v>
      </c>
      <c r="AP2491" t="n">
        <v>8615</v>
      </c>
      <c r="AQ2491" t="n">
        <v>8615</v>
      </c>
      <c r="AR2491" t="n">
        <v>8615</v>
      </c>
      <c r="AT2491" t="n">
        <v>9195</v>
      </c>
      <c r="AU2491" t="n">
        <v>9195</v>
      </c>
      <c r="AV2491" t="n">
        <v>9195</v>
      </c>
      <c r="AW2491" t="n">
        <v>9195</v>
      </c>
      <c r="AY2491" t="n">
        <v>9135</v>
      </c>
      <c r="AZ2491" t="n">
        <v>9135</v>
      </c>
      <c r="BA2491" t="n">
        <v>9135</v>
      </c>
      <c r="BB2491" t="n">
        <v>9135</v>
      </c>
      <c r="BD2491" t="n">
        <v>9145</v>
      </c>
      <c r="BE2491" t="n">
        <v>9145</v>
      </c>
      <c r="BF2491" t="n">
        <v>9145</v>
      </c>
    </row>
    <row r="2492">
      <c r="A2492" t="inlineStr">
        <is>
          <t>Deferral of revenue</t>
        </is>
      </c>
      <c r="C2492" t="inlineStr">
        <is>
          <t>Million</t>
        </is>
      </c>
      <c r="D2492" t="inlineStr">
        <is>
          <t>QYYY</t>
        </is>
      </c>
      <c r="AE2492" t="n">
        <v>865</v>
      </c>
      <c r="AF2492" t="n">
        <v>1586</v>
      </c>
      <c r="AG2492" t="n">
        <v>2302</v>
      </c>
      <c r="AH2492" t="n">
        <v>3083</v>
      </c>
      <c r="AJ2492" t="n">
        <v>963</v>
      </c>
      <c r="AK2492" t="n">
        <v>1806</v>
      </c>
      <c r="AL2492" t="n">
        <v>2587</v>
      </c>
      <c r="AM2492" t="n">
        <v>3438</v>
      </c>
      <c r="AO2492" t="n">
        <v>887</v>
      </c>
      <c r="AP2492" t="n">
        <v>1149</v>
      </c>
      <c r="AQ2492" t="n">
        <v>1456</v>
      </c>
      <c r="AR2492" t="n">
        <v>1812</v>
      </c>
      <c r="AT2492" t="n">
        <v>490</v>
      </c>
      <c r="AU2492" t="n">
        <v>983</v>
      </c>
      <c r="AV2492" t="n">
        <v>1544</v>
      </c>
      <c r="AW2492" t="n">
        <v>2161</v>
      </c>
      <c r="AY2492" t="n">
        <v>791</v>
      </c>
      <c r="AZ2492" t="n">
        <v>1596</v>
      </c>
      <c r="BA2492" t="n">
        <v>2367</v>
      </c>
      <c r="BB2492" t="n">
        <v>3221</v>
      </c>
      <c r="BD2492" t="n">
        <v>1057</v>
      </c>
      <c r="BE2492" t="n">
        <v>2002</v>
      </c>
      <c r="BF2492" t="n">
        <v>2900</v>
      </c>
    </row>
    <row r="2493">
      <c r="A2493" t="inlineStr">
        <is>
          <t>Recognition of revenue</t>
        </is>
      </c>
      <c r="C2493" t="inlineStr">
        <is>
          <t>Million</t>
        </is>
      </c>
      <c r="D2493" t="inlineStr">
        <is>
          <t>QYYY</t>
        </is>
      </c>
      <c r="AE2493" t="n">
        <v>-901</v>
      </c>
      <c r="AF2493" t="n">
        <v>-1733</v>
      </c>
      <c r="AG2493" t="n">
        <v>-2565</v>
      </c>
      <c r="AH2493" t="n">
        <v>-3366</v>
      </c>
      <c r="AJ2493" t="n">
        <v>-934</v>
      </c>
      <c r="AK2493" t="n">
        <v>-1786</v>
      </c>
      <c r="AL2493" t="n">
        <v>-2604</v>
      </c>
      <c r="AM2493" t="n">
        <v>-3362</v>
      </c>
      <c r="AO2493" t="n">
        <v>-651</v>
      </c>
      <c r="AP2493" t="n">
        <v>-802</v>
      </c>
      <c r="AQ2493" t="n">
        <v>-977</v>
      </c>
      <c r="AR2493" t="n">
        <v>-1232</v>
      </c>
      <c r="AT2493" t="n">
        <v>-307</v>
      </c>
      <c r="AU2493" t="n">
        <v>-872</v>
      </c>
      <c r="AV2493" t="n">
        <v>-1544</v>
      </c>
      <c r="AW2493" t="n">
        <v>-2221</v>
      </c>
      <c r="AY2493" t="n">
        <v>-622</v>
      </c>
      <c r="AZ2493" t="n">
        <v>-1477</v>
      </c>
      <c r="BA2493" t="n">
        <v>-2355</v>
      </c>
      <c r="BB2493" t="n">
        <v>-3211</v>
      </c>
      <c r="BD2493" t="n">
        <v>-835</v>
      </c>
      <c r="BE2493" t="n">
        <v>-1771</v>
      </c>
      <c r="BF2493" t="n">
        <v>-2720</v>
      </c>
    </row>
    <row r="2494">
      <c r="A2494" t="inlineStr">
        <is>
          <t>End of the quarter</t>
        </is>
      </c>
      <c r="C2494" t="inlineStr">
        <is>
          <t>Million</t>
        </is>
      </c>
      <c r="D2494" t="inlineStr">
        <is>
          <t>QQQQ</t>
        </is>
      </c>
      <c r="AE2494" t="n">
        <v>8786</v>
      </c>
      <c r="AF2494" t="n">
        <v>8675</v>
      </c>
      <c r="AG2494" t="n">
        <v>8559</v>
      </c>
      <c r="AH2494" t="n">
        <v>8539</v>
      </c>
      <c r="AJ2494" t="n">
        <v>8568</v>
      </c>
      <c r="AK2494" t="n">
        <v>8559</v>
      </c>
      <c r="AL2494" t="n">
        <v>8522</v>
      </c>
      <c r="AM2494" t="n">
        <v>8615</v>
      </c>
      <c r="AO2494" t="n">
        <v>8851</v>
      </c>
      <c r="AP2494" t="n">
        <v>8962</v>
      </c>
      <c r="AQ2494" t="n">
        <v>9094</v>
      </c>
      <c r="AR2494" t="n">
        <v>9195</v>
      </c>
      <c r="AT2494" t="n">
        <v>9378</v>
      </c>
      <c r="AU2494" t="n">
        <v>9306</v>
      </c>
      <c r="AV2494" t="n">
        <v>9195</v>
      </c>
      <c r="AW2494" t="n">
        <v>9135</v>
      </c>
      <c r="AY2494" t="n">
        <v>9304</v>
      </c>
      <c r="AZ2494" t="n">
        <v>9254</v>
      </c>
      <c r="BA2494" t="n">
        <v>9147</v>
      </c>
      <c r="BB2494" t="n">
        <v>9145</v>
      </c>
      <c r="BD2494" t="n">
        <v>9367</v>
      </c>
      <c r="BE2494" t="n">
        <v>9376</v>
      </c>
      <c r="BF2494" t="n">
        <v>9325</v>
      </c>
    </row>
    <row r="2495">
      <c r="A2495" t="inlineStr">
        <is>
          <t>Link check</t>
        </is>
      </c>
      <c r="I2495">
        <f>I2494-I2483</f>
        <v/>
      </c>
      <c r="N2495">
        <f>N2494-N2483</f>
        <v/>
      </c>
      <c r="S2495">
        <f>S2494-S2483</f>
        <v/>
      </c>
      <c r="X2495">
        <f>X2494-X2483</f>
        <v/>
      </c>
      <c r="AC2495">
        <f>AC2494-AC2483</f>
        <v/>
      </c>
      <c r="AE2495">
        <f>AE2494-AE2483</f>
        <v/>
      </c>
      <c r="AF2495">
        <f>AF2494-AF2483</f>
        <v/>
      </c>
      <c r="AG2495">
        <f>AG2494-AG2483</f>
        <v/>
      </c>
      <c r="AH2495">
        <f>AH2494-AH2483</f>
        <v/>
      </c>
      <c r="AJ2495">
        <f>AJ2494-AJ2483</f>
        <v/>
      </c>
      <c r="AK2495">
        <f>AK2494-AK2483</f>
        <v/>
      </c>
      <c r="AL2495">
        <f>AL2494-AL2483</f>
        <v/>
      </c>
      <c r="AM2495">
        <f>AM2494-AM2483</f>
        <v/>
      </c>
      <c r="AO2495">
        <f>AO2494-AO2483</f>
        <v/>
      </c>
      <c r="AP2495">
        <f>AP2494-AP2483</f>
        <v/>
      </c>
      <c r="AQ2495">
        <f>AQ2494-AQ2483</f>
        <v/>
      </c>
      <c r="AR2495">
        <f>AR2494-AR2483</f>
        <v/>
      </c>
      <c r="AT2495">
        <f>AT2494-AT2483</f>
        <v/>
      </c>
      <c r="AU2495">
        <f>AU2494-AU2483</f>
        <v/>
      </c>
      <c r="AV2495">
        <f>AV2494-AV2483</f>
        <v/>
      </c>
      <c r="AW2495">
        <f>AW2494-AW2483</f>
        <v/>
      </c>
      <c r="AY2495">
        <f>AY2494-AY2483</f>
        <v/>
      </c>
      <c r="AZ2495">
        <f>AZ2494-AZ2483</f>
        <v/>
      </c>
      <c r="BA2495">
        <f>BA2494-BA2483</f>
        <v/>
      </c>
      <c r="BB2495">
        <f>BB2494-BB2483</f>
        <v/>
      </c>
      <c r="BD2495">
        <f>BD2494-BD2483</f>
        <v/>
      </c>
      <c r="BE2495">
        <f>BE2494-BE2483</f>
        <v/>
      </c>
      <c r="BF2495">
        <f>BF2494-BF2483</f>
        <v/>
      </c>
    </row>
    <row r="2497">
      <c r="A2497" t="inlineStr">
        <is>
          <t>Debt</t>
        </is>
      </c>
    </row>
    <row r="2498">
      <c r="A2498" t="inlineStr">
        <is>
          <t xml:space="preserve">Secured </t>
        </is>
      </c>
    </row>
    <row r="2499">
      <c r="A2499" t="inlineStr">
        <is>
          <t>American</t>
        </is>
      </c>
    </row>
    <row r="2500">
      <c r="A2500" t="inlineStr">
        <is>
          <t>2013 term loan facility variable interest rate of 1.85% instalments through 2025</t>
        </is>
      </c>
      <c r="C2500" t="inlineStr">
        <is>
          <t>Million</t>
        </is>
      </c>
      <c r="D2500" t="inlineStr">
        <is>
          <t>QQQQ</t>
        </is>
      </c>
      <c r="Q2500" t="n">
        <v>1867</v>
      </c>
      <c r="R2500" t="n">
        <v>1867</v>
      </c>
      <c r="S2500" t="n">
        <v>1867</v>
      </c>
      <c r="U2500" t="n">
        <v>1867</v>
      </c>
      <c r="V2500" t="n">
        <v>1843</v>
      </c>
      <c r="W2500" t="n">
        <v>1843</v>
      </c>
      <c r="Z2500" t="n">
        <v>1843</v>
      </c>
      <c r="AA2500" t="n">
        <v>1825</v>
      </c>
      <c r="AB2500" t="n">
        <v>1825</v>
      </c>
      <c r="AC2500" t="n">
        <v>1825</v>
      </c>
      <c r="AE2500" t="n">
        <v>1825</v>
      </c>
      <c r="AF2500" t="n">
        <v>1825</v>
      </c>
      <c r="AG2500" t="n">
        <v>1825</v>
      </c>
      <c r="AH2500" t="n">
        <v>1825</v>
      </c>
      <c r="AJ2500" t="n">
        <v>1825</v>
      </c>
      <c r="AK2500" t="n">
        <v>1807</v>
      </c>
      <c r="AL2500" t="n">
        <v>1807</v>
      </c>
      <c r="AM2500" t="n">
        <v>1807</v>
      </c>
      <c r="AO2500" t="n">
        <v>1807</v>
      </c>
      <c r="AP2500" t="n">
        <v>1788</v>
      </c>
      <c r="AQ2500" t="n">
        <v>1788</v>
      </c>
      <c r="AR2500" t="n">
        <v>1788</v>
      </c>
      <c r="AT2500" t="n">
        <v>1788</v>
      </c>
      <c r="AU2500" t="n">
        <v>1770</v>
      </c>
      <c r="AV2500" t="n">
        <v>1770</v>
      </c>
      <c r="AW2500" t="n">
        <v>1770</v>
      </c>
      <c r="AY2500" t="n">
        <v>1770</v>
      </c>
      <c r="AZ2500" t="n">
        <v>1752</v>
      </c>
      <c r="BA2500" t="n">
        <v>1752</v>
      </c>
      <c r="BB2500" t="n">
        <v>1752</v>
      </c>
      <c r="BD2500" t="n">
        <v>1000</v>
      </c>
      <c r="BE2500" t="n">
        <v>990</v>
      </c>
    </row>
    <row r="2501">
      <c r="A2501" t="inlineStr">
        <is>
          <t>2013 Term Loan Facility, variable interest rate of 8.59%, installments through February 2028</t>
        </is>
      </c>
      <c r="C2501" t="inlineStr">
        <is>
          <t>Million</t>
        </is>
      </c>
      <c r="D2501" t="inlineStr">
        <is>
          <t>QQQQ</t>
        </is>
      </c>
      <c r="BF2501" t="n">
        <v>990</v>
      </c>
    </row>
    <row r="2502">
      <c r="A2502" t="inlineStr">
        <is>
          <t>2013 revolving facility variable interest rate of 2.15 % due 2024</t>
        </is>
      </c>
      <c r="C2502" t="inlineStr">
        <is>
          <t>Million</t>
        </is>
      </c>
      <c r="D2502" t="inlineStr">
        <is>
          <t>QQQQ</t>
        </is>
      </c>
      <c r="AP2502" t="n">
        <v>750</v>
      </c>
      <c r="AQ2502" t="n">
        <v>750</v>
      </c>
      <c r="AR2502" t="n">
        <v>750</v>
      </c>
    </row>
    <row r="2503">
      <c r="A2503" t="inlineStr">
        <is>
          <t>2014 term loan facility variable interest rate of 1.85 % instalments through 2027</t>
        </is>
      </c>
      <c r="C2503" t="inlineStr">
        <is>
          <t>Million</t>
        </is>
      </c>
      <c r="D2503" t="inlineStr">
        <is>
          <t>QQQQ</t>
        </is>
      </c>
      <c r="N2503" t="n">
        <v>750</v>
      </c>
      <c r="P2503" t="n">
        <v>750</v>
      </c>
      <c r="Q2503" t="n">
        <v>750</v>
      </c>
      <c r="R2503" t="n">
        <v>750</v>
      </c>
      <c r="S2503" t="n">
        <v>743</v>
      </c>
      <c r="U2503" t="n">
        <v>743</v>
      </c>
      <c r="V2503" t="n">
        <v>743</v>
      </c>
      <c r="W2503" t="n">
        <v>743</v>
      </c>
      <c r="Z2503" t="n">
        <v>735</v>
      </c>
      <c r="AA2503" t="n">
        <v>735</v>
      </c>
      <c r="AB2503" t="n">
        <v>735</v>
      </c>
      <c r="AC2503" t="n">
        <v>728</v>
      </c>
      <c r="AE2503" t="n">
        <v>728</v>
      </c>
      <c r="AF2503" t="n">
        <v>728</v>
      </c>
      <c r="AG2503" t="n">
        <v>1228</v>
      </c>
      <c r="AH2503" t="n">
        <v>1215</v>
      </c>
      <c r="AJ2503" t="n">
        <v>1215</v>
      </c>
      <c r="AK2503" t="n">
        <v>1215</v>
      </c>
      <c r="AL2503" t="n">
        <v>1215</v>
      </c>
      <c r="AM2503" t="n">
        <v>1202</v>
      </c>
      <c r="AO2503" t="n">
        <v>1220</v>
      </c>
      <c r="AP2503" t="n">
        <v>1220</v>
      </c>
      <c r="AQ2503" t="n">
        <v>1220</v>
      </c>
      <c r="AR2503" t="n">
        <v>1220</v>
      </c>
      <c r="AT2503" t="n">
        <v>1208</v>
      </c>
      <c r="AU2503" t="n">
        <v>1208</v>
      </c>
      <c r="AV2503" t="n">
        <v>1208</v>
      </c>
      <c r="AW2503" t="n">
        <v>1208</v>
      </c>
      <c r="AY2503" t="n">
        <v>1196</v>
      </c>
      <c r="AZ2503" t="n">
        <v>1196</v>
      </c>
      <c r="BA2503" t="n">
        <v>1196</v>
      </c>
      <c r="BB2503" t="n">
        <v>1196</v>
      </c>
      <c r="BD2503" t="n">
        <v>1183</v>
      </c>
      <c r="BE2503" t="n">
        <v>1183</v>
      </c>
    </row>
    <row r="2504">
      <c r="A2504" t="inlineStr">
        <is>
          <t>2014 Term Loan Facility, variable interest rate of 7.32%, installments through January 2027</t>
        </is>
      </c>
      <c r="C2504" t="inlineStr">
        <is>
          <t>Million</t>
        </is>
      </c>
      <c r="D2504" t="inlineStr">
        <is>
          <t>QQQQ</t>
        </is>
      </c>
      <c r="BF2504" t="n">
        <v>1183</v>
      </c>
    </row>
    <row r="2505">
      <c r="A2505" t="inlineStr">
        <is>
          <t>2014 revolving facility variable interest rate of 2.15 % due 2024</t>
        </is>
      </c>
      <c r="C2505" t="inlineStr">
        <is>
          <t>Million</t>
        </is>
      </c>
      <c r="D2505" t="inlineStr">
        <is>
          <t>QQQQ</t>
        </is>
      </c>
      <c r="AP2505" t="n">
        <v>1643</v>
      </c>
      <c r="AQ2505" t="n">
        <v>1643</v>
      </c>
      <c r="AR2505" t="n">
        <v>1643</v>
      </c>
    </row>
    <row r="2506">
      <c r="A2506" t="inlineStr">
        <is>
          <t>April 2016 term loan facility variable interest rate of  2.15% instalments through 2023</t>
        </is>
      </c>
      <c r="C2506" t="inlineStr">
        <is>
          <t>Million</t>
        </is>
      </c>
      <c r="D2506" t="inlineStr">
        <is>
          <t>QQQQ</t>
        </is>
      </c>
      <c r="AP2506" t="n">
        <v>960</v>
      </c>
      <c r="AQ2506" t="n">
        <v>960</v>
      </c>
      <c r="AR2506" t="n">
        <v>960</v>
      </c>
      <c r="AT2506" t="n">
        <v>960</v>
      </c>
      <c r="AU2506" t="n">
        <v>950</v>
      </c>
    </row>
    <row r="2507">
      <c r="A2507" t="inlineStr">
        <is>
          <t>April 2016 revolving facility variable interest rate of 2.15 % due 2024</t>
        </is>
      </c>
      <c r="C2507" t="inlineStr">
        <is>
          <t>Million</t>
        </is>
      </c>
      <c r="D2507" t="inlineStr">
        <is>
          <t>QQQQ</t>
        </is>
      </c>
      <c r="AP2507" t="n">
        <v>450</v>
      </c>
      <c r="AQ2507" t="n">
        <v>450</v>
      </c>
      <c r="AR2507" t="n">
        <v>450</v>
      </c>
    </row>
    <row r="2508">
      <c r="A2508" t="inlineStr">
        <is>
          <t>7.25% senior secured notes, interest only payments until due in February 2028</t>
        </is>
      </c>
      <c r="C2508" t="inlineStr">
        <is>
          <t>Million</t>
        </is>
      </c>
      <c r="D2508" t="inlineStr">
        <is>
          <t>QQQQ</t>
        </is>
      </c>
      <c r="BD2508" t="n">
        <v>750</v>
      </c>
      <c r="BE2508" t="n">
        <v>750</v>
      </c>
      <c r="BF2508" t="n">
        <v>750</v>
      </c>
    </row>
    <row r="2509">
      <c r="A2509" t="inlineStr">
        <is>
          <t>December 2016 term loan facility variable interest rate of 2.11 % instalments through 2023</t>
        </is>
      </c>
      <c r="C2509" t="inlineStr">
        <is>
          <t>Million</t>
        </is>
      </c>
      <c r="D2509" t="inlineStr">
        <is>
          <t>QQQQ</t>
        </is>
      </c>
      <c r="AP2509" t="n">
        <v>1213</v>
      </c>
      <c r="AQ2509" t="n">
        <v>1213</v>
      </c>
      <c r="AR2509" t="n">
        <v>1200</v>
      </c>
      <c r="AT2509" t="n">
        <v>1200</v>
      </c>
      <c r="AU2509" t="n">
        <v>1200</v>
      </c>
      <c r="AV2509" t="n">
        <v>1200</v>
      </c>
      <c r="AW2509" t="n">
        <v>1188</v>
      </c>
      <c r="AY2509" t="n">
        <v>1188</v>
      </c>
      <c r="AZ2509" t="n">
        <v>1188</v>
      </c>
      <c r="BA2509" t="n">
        <v>1188</v>
      </c>
    </row>
    <row r="2510">
      <c r="A2510" t="inlineStr">
        <is>
          <t>11.75 % senior secured notes interest only payments until due in July 2025</t>
        </is>
      </c>
      <c r="C2510" t="inlineStr">
        <is>
          <t>Million</t>
        </is>
      </c>
      <c r="D2510" t="inlineStr">
        <is>
          <t>QQQQ</t>
        </is>
      </c>
      <c r="AP2510" t="n">
        <v>2500</v>
      </c>
      <c r="AQ2510" t="n">
        <v>2500</v>
      </c>
      <c r="AR2510" t="n">
        <v>2500</v>
      </c>
      <c r="AT2510" t="n">
        <v>2500</v>
      </c>
      <c r="AU2510" t="n">
        <v>2500</v>
      </c>
      <c r="AV2510" t="n">
        <v>2500</v>
      </c>
      <c r="AW2510" t="n">
        <v>2500</v>
      </c>
      <c r="AY2510" t="n">
        <v>2500</v>
      </c>
      <c r="AZ2510" t="n">
        <v>2500</v>
      </c>
      <c r="BA2510" t="n">
        <v>2500</v>
      </c>
      <c r="BB2510" t="n">
        <v>2500</v>
      </c>
      <c r="BD2510" t="n">
        <v>2500</v>
      </c>
      <c r="BE2510" t="n">
        <v>2321</v>
      </c>
      <c r="BF2510" t="n">
        <v>1961</v>
      </c>
    </row>
    <row r="2511">
      <c r="A2511" t="inlineStr">
        <is>
          <t>Treasury term loan facility variable interest rate of 3.73% due June 2025</t>
        </is>
      </c>
      <c r="C2511" t="inlineStr">
        <is>
          <t>Million</t>
        </is>
      </c>
      <c r="D2511" t="inlineStr">
        <is>
          <t>QQQQ</t>
        </is>
      </c>
      <c r="AQ2511" t="n">
        <v>550</v>
      </c>
      <c r="AR2511" t="n">
        <v>550</v>
      </c>
    </row>
    <row r="2512">
      <c r="A2512" t="inlineStr">
        <is>
          <t>10.75 % senior secured ip notes interest only payments until due in February 2026</t>
        </is>
      </c>
      <c r="C2512" t="inlineStr">
        <is>
          <t>Million</t>
        </is>
      </c>
      <c r="D2512" t="inlineStr">
        <is>
          <t>QQQQ</t>
        </is>
      </c>
      <c r="AQ2512" t="n">
        <v>1000</v>
      </c>
      <c r="AR2512" t="n">
        <v>1000</v>
      </c>
      <c r="AT2512" t="n">
        <v>1000</v>
      </c>
      <c r="AU2512" t="n">
        <v>1000</v>
      </c>
      <c r="AV2512" t="n">
        <v>1000</v>
      </c>
      <c r="AW2512" t="n">
        <v>1000</v>
      </c>
      <c r="AY2512" t="n">
        <v>1000</v>
      </c>
      <c r="AZ2512" t="n">
        <v>1000</v>
      </c>
      <c r="BA2512" t="n">
        <v>1000</v>
      </c>
      <c r="BB2512" t="n">
        <v>1000</v>
      </c>
      <c r="BD2512" t="n">
        <v>1000</v>
      </c>
      <c r="BE2512" t="n">
        <v>1000</v>
      </c>
      <c r="BF2512" t="n">
        <v>1000</v>
      </c>
    </row>
    <row r="2513">
      <c r="A2513" t="inlineStr">
        <is>
          <t>10.75 % senior secured LGA/DCA notes interest only payments until due in February 2026</t>
        </is>
      </c>
      <c r="C2513" t="inlineStr">
        <is>
          <t>Million</t>
        </is>
      </c>
      <c r="D2513" t="inlineStr">
        <is>
          <t>QQQQ</t>
        </is>
      </c>
      <c r="AQ2513" t="n">
        <v>200</v>
      </c>
      <c r="AR2513" t="n">
        <v>200</v>
      </c>
      <c r="AT2513" t="n">
        <v>200</v>
      </c>
      <c r="AU2513" t="n">
        <v>200</v>
      </c>
      <c r="AV2513" t="n">
        <v>200</v>
      </c>
      <c r="AW2513" t="n">
        <v>200</v>
      </c>
      <c r="AY2513" t="n">
        <v>200</v>
      </c>
      <c r="AZ2513" t="n">
        <v>200</v>
      </c>
      <c r="BA2513" t="n">
        <v>200</v>
      </c>
      <c r="BB2513" t="n">
        <v>200</v>
      </c>
      <c r="BD2513" t="n">
        <v>200</v>
      </c>
      <c r="BE2513" t="n">
        <v>200</v>
      </c>
      <c r="BF2513" t="n">
        <v>200</v>
      </c>
    </row>
    <row r="2514">
      <c r="A2514" t="inlineStr">
        <is>
          <t>Enhanced equipment trust certificates EETCs fixed interest rates ranging from 3.00% to 8.39 % averaging 3.98 % maturing from 2021 to 2032</t>
        </is>
      </c>
      <c r="C2514" t="inlineStr">
        <is>
          <t>Million</t>
        </is>
      </c>
      <c r="D2514" t="inlineStr">
        <is>
          <t>QQQQ</t>
        </is>
      </c>
      <c r="AK2514" t="n">
        <v>11448</v>
      </c>
      <c r="AL2514" t="n">
        <v>11929</v>
      </c>
      <c r="AM2514" t="n">
        <v>11933</v>
      </c>
      <c r="AO2514" t="n">
        <v>11712</v>
      </c>
      <c r="AP2514" t="n">
        <v>11410</v>
      </c>
      <c r="AQ2514" t="n">
        <v>11146</v>
      </c>
      <c r="AR2514" t="n">
        <v>11013</v>
      </c>
      <c r="AT2514" t="n">
        <v>10652</v>
      </c>
      <c r="AU2514" t="n">
        <v>10176</v>
      </c>
      <c r="AV2514" t="n">
        <v>9679</v>
      </c>
      <c r="AW2514" t="n">
        <v>9357</v>
      </c>
      <c r="AY2514" t="n">
        <v>9564</v>
      </c>
      <c r="AZ2514" t="n">
        <v>9379</v>
      </c>
      <c r="BA2514" t="n">
        <v>9352</v>
      </c>
      <c r="BB2514" t="n">
        <v>9175</v>
      </c>
      <c r="BD2514" t="n">
        <v>8776</v>
      </c>
      <c r="BE2514" t="n">
        <v>8293</v>
      </c>
      <c r="BF2514" t="n">
        <v>8005</v>
      </c>
    </row>
    <row r="2515">
      <c r="A2515" t="inlineStr">
        <is>
          <t>Equipment loans and other notes payable fixed and variable interest rates ranging from 1.32% to 5.83% averaging1.88 % maturing from 2020 to 2032</t>
        </is>
      </c>
      <c r="C2515" t="inlineStr">
        <is>
          <t>Million</t>
        </is>
      </c>
      <c r="D2515" t="inlineStr">
        <is>
          <t>QQQQ</t>
        </is>
      </c>
      <c r="AH2515" t="n">
        <v>5060</v>
      </c>
      <c r="AJ2515" t="n">
        <v>5217</v>
      </c>
      <c r="AK2515" t="n">
        <v>5392</v>
      </c>
      <c r="AL2515" t="n">
        <v>4882</v>
      </c>
      <c r="AM2515" t="n">
        <v>4727</v>
      </c>
      <c r="AO2515" t="n">
        <v>4755</v>
      </c>
      <c r="AP2515" t="n">
        <v>4610</v>
      </c>
      <c r="AQ2515" t="n">
        <v>4484</v>
      </c>
      <c r="AR2515" t="n">
        <v>4417</v>
      </c>
      <c r="AT2515" t="n">
        <v>4156</v>
      </c>
      <c r="AU2515" t="n">
        <v>3788</v>
      </c>
      <c r="AV2515" t="n">
        <v>3661</v>
      </c>
      <c r="AW2515" t="n">
        <v>3433</v>
      </c>
      <c r="AY2515" t="n">
        <v>3306</v>
      </c>
      <c r="AZ2515" t="n">
        <v>3185</v>
      </c>
      <c r="BA2515" t="n">
        <v>3075</v>
      </c>
      <c r="BB2515" t="n">
        <v>3170</v>
      </c>
      <c r="BD2515" t="n">
        <v>3150</v>
      </c>
      <c r="BE2515" t="n">
        <v>3415</v>
      </c>
      <c r="BF2515" t="n">
        <v>3454</v>
      </c>
    </row>
    <row r="2516">
      <c r="A2516" t="inlineStr">
        <is>
          <t>5.50% senior secured notes, instalments beginning in July 2023 until due in April 2026</t>
        </is>
      </c>
      <c r="C2516" t="inlineStr">
        <is>
          <t>Million</t>
        </is>
      </c>
      <c r="D2516" t="inlineStr">
        <is>
          <t>QQQQ</t>
        </is>
      </c>
      <c r="AT2516" t="n">
        <v>3500</v>
      </c>
      <c r="AU2516" t="n">
        <v>3500</v>
      </c>
      <c r="AV2516" t="n">
        <v>3500</v>
      </c>
      <c r="AW2516" t="n">
        <v>3500</v>
      </c>
      <c r="AY2516" t="n">
        <v>3500</v>
      </c>
      <c r="AZ2516" t="n">
        <v>3500</v>
      </c>
      <c r="BA2516" t="n">
        <v>3500</v>
      </c>
      <c r="BB2516" t="n">
        <v>3500</v>
      </c>
      <c r="BD2516" t="n">
        <v>3500</v>
      </c>
      <c r="BE2516" t="n">
        <v>3500</v>
      </c>
      <c r="BF2516" t="n">
        <v>3209</v>
      </c>
    </row>
    <row r="2517">
      <c r="A2517" t="inlineStr">
        <is>
          <t>5.75% senior secured notes, instalments beginning in July 2026 until due in April 2029</t>
        </is>
      </c>
      <c r="C2517" t="inlineStr">
        <is>
          <t>Million</t>
        </is>
      </c>
      <c r="D2517" t="inlineStr">
        <is>
          <t>QQQQ</t>
        </is>
      </c>
      <c r="AT2517" t="n">
        <v>3000</v>
      </c>
      <c r="AU2517" t="n">
        <v>3000</v>
      </c>
      <c r="AV2517" t="n">
        <v>3000</v>
      </c>
      <c r="AW2517" t="n">
        <v>3000</v>
      </c>
      <c r="AY2517" t="n">
        <v>3000</v>
      </c>
      <c r="AZ2517" t="n">
        <v>3000</v>
      </c>
      <c r="BA2517" t="n">
        <v>3000</v>
      </c>
      <c r="BB2517" t="n">
        <v>3000</v>
      </c>
      <c r="BD2517" t="n">
        <v>3000</v>
      </c>
      <c r="BE2517" t="n">
        <v>3000</v>
      </c>
      <c r="BF2517" t="n">
        <v>3000</v>
      </c>
    </row>
    <row r="2518">
      <c r="A2518" t="inlineStr">
        <is>
          <t>AAdvantage Term Loan Facility, variable interest rate of 5.5%, instalments beginning in July 2023 through April 2028</t>
        </is>
      </c>
      <c r="C2518" t="inlineStr">
        <is>
          <t>Million</t>
        </is>
      </c>
      <c r="D2518" t="inlineStr">
        <is>
          <t>QQQQ</t>
        </is>
      </c>
      <c r="AT2518" t="n">
        <v>3500</v>
      </c>
      <c r="AU2518" t="n">
        <v>3500</v>
      </c>
      <c r="AV2518" t="n">
        <v>3500</v>
      </c>
      <c r="AW2518" t="n">
        <v>3500</v>
      </c>
      <c r="AY2518" t="n">
        <v>3500</v>
      </c>
      <c r="AZ2518" t="n">
        <v>3500</v>
      </c>
      <c r="BA2518" t="n">
        <v>3500</v>
      </c>
      <c r="BB2518" t="n">
        <v>3500</v>
      </c>
      <c r="BD2518" t="n">
        <v>3500</v>
      </c>
      <c r="BE2518" t="n">
        <v>3500</v>
      </c>
    </row>
    <row r="2519">
      <c r="A2519" t="inlineStr">
        <is>
          <t>AAdvantage Term Loan Facility, variable interest rate of 10.34%, installments through April 2028</t>
        </is>
      </c>
      <c r="C2519" t="inlineStr">
        <is>
          <t>Million</t>
        </is>
      </c>
      <c r="D2519" t="inlineStr">
        <is>
          <t>QQQQ</t>
        </is>
      </c>
      <c r="BF2519" t="n">
        <v>3325</v>
      </c>
    </row>
    <row r="2520">
      <c r="A2520" t="inlineStr">
        <is>
          <t>Special facility revenue bonds fixed interest rates ranging from 5.00% to 8.00 % maturing from 2020 to 2031</t>
        </is>
      </c>
      <c r="C2520" t="inlineStr">
        <is>
          <t>Million</t>
        </is>
      </c>
      <c r="D2520" t="inlineStr">
        <is>
          <t>QQQQ</t>
        </is>
      </c>
      <c r="M2520" t="n">
        <v>1111</v>
      </c>
      <c r="N2520" t="n">
        <v>1100</v>
      </c>
      <c r="P2520" t="n">
        <v>1100</v>
      </c>
      <c r="Q2520" t="n">
        <v>1111</v>
      </c>
      <c r="R2520" t="n">
        <v>1080</v>
      </c>
      <c r="S2520" t="n">
        <v>1080</v>
      </c>
      <c r="U2520" t="n">
        <v>1080</v>
      </c>
      <c r="V2520" t="n">
        <v>891</v>
      </c>
      <c r="W2520" t="n">
        <v>891</v>
      </c>
      <c r="X2520" t="n">
        <v>891</v>
      </c>
      <c r="Z2520" t="n">
        <v>891</v>
      </c>
      <c r="AA2520" t="n">
        <v>891</v>
      </c>
      <c r="AB2520" t="n">
        <v>857</v>
      </c>
      <c r="AC2520" t="n">
        <v>857</v>
      </c>
      <c r="AE2520" t="n">
        <v>857</v>
      </c>
      <c r="AF2520" t="n">
        <v>857</v>
      </c>
      <c r="AG2520" t="n">
        <v>815</v>
      </c>
      <c r="AH2520" t="n">
        <v>798</v>
      </c>
      <c r="AJ2520" t="n">
        <v>798</v>
      </c>
      <c r="AK2520" t="n">
        <v>798</v>
      </c>
      <c r="AL2520" t="n">
        <v>754</v>
      </c>
      <c r="AM2520" t="n">
        <v>754</v>
      </c>
      <c r="AO2520" t="n">
        <v>754</v>
      </c>
    </row>
    <row r="2521">
      <c r="A2521" t="inlineStr">
        <is>
          <t>AAdvantage miles advance purchase( net of discount of $50million) ( effective rate8.3 %)</t>
        </is>
      </c>
      <c r="C2521" t="inlineStr">
        <is>
          <t>Million</t>
        </is>
      </c>
      <c r="D2521" t="inlineStr">
        <is>
          <t>QQQQ</t>
        </is>
      </c>
      <c r="F2521" t="n">
        <v>733</v>
      </c>
      <c r="G2521" t="n">
        <v>693</v>
      </c>
      <c r="H2521" t="n">
        <v>652</v>
      </c>
      <c r="I2521" t="n">
        <v>611</v>
      </c>
      <c r="K2521" t="n">
        <v>568</v>
      </c>
      <c r="L2521" t="n">
        <v>524</v>
      </c>
      <c r="M2521" t="n">
        <v>479</v>
      </c>
      <c r="N2521" t="n">
        <v>433</v>
      </c>
    </row>
    <row r="2522">
      <c r="A2522" t="inlineStr">
        <is>
          <t>Other secured obligations fixed interest rates ranging from 5.20% to 12.20 % maturing from 2014- 2035</t>
        </is>
      </c>
      <c r="C2522" t="inlineStr">
        <is>
          <t>Million</t>
        </is>
      </c>
      <c r="D2522" t="inlineStr">
        <is>
          <t>QQQQ</t>
        </is>
      </c>
      <c r="I2522" t="n">
        <v>380</v>
      </c>
      <c r="K2522" t="n">
        <v>532</v>
      </c>
    </row>
    <row r="2523">
      <c r="A2523" t="inlineStr">
        <is>
          <t>Other secured obligations fixed interest rates ranging from 4.19 % to 12.24 % maturing from 2014 to 2035</t>
        </is>
      </c>
      <c r="C2523" t="inlineStr">
        <is>
          <t>Million</t>
        </is>
      </c>
      <c r="D2523" t="inlineStr">
        <is>
          <t>QQQQ</t>
        </is>
      </c>
      <c r="L2523" t="n">
        <v>715</v>
      </c>
      <c r="M2523" t="n">
        <v>742</v>
      </c>
      <c r="N2523" t="n">
        <v>994</v>
      </c>
      <c r="P2523" t="n">
        <v>983</v>
      </c>
      <c r="Q2523" t="n">
        <v>957</v>
      </c>
      <c r="R2523" t="n">
        <v>940</v>
      </c>
    </row>
    <row r="2524">
      <c r="A2524" t="inlineStr">
        <is>
          <t>Enhanced equipment trust certificates( EETC) due through 2025 rates from 4.00 %-10.375 % at march 2013</t>
        </is>
      </c>
      <c r="C2524" t="inlineStr">
        <is>
          <t>Million</t>
        </is>
      </c>
      <c r="D2524" t="inlineStr">
        <is>
          <t>QQQQ</t>
        </is>
      </c>
      <c r="F2524" t="n">
        <v>1851</v>
      </c>
      <c r="G2524" t="n">
        <v>2308</v>
      </c>
      <c r="H2524" t="n">
        <v>2747</v>
      </c>
      <c r="I2524" t="n">
        <v>3516</v>
      </c>
    </row>
    <row r="2525">
      <c r="A2525" t="inlineStr">
        <is>
          <t>Secured variable and fixed rate indebtedness due through 2023 effective rates from 1.00%-9.00 % at December 31,2013</t>
        </is>
      </c>
      <c r="C2525" t="inlineStr">
        <is>
          <t>Million</t>
        </is>
      </c>
      <c r="D2525" t="inlineStr">
        <is>
          <t>QQQQ</t>
        </is>
      </c>
      <c r="F2525" t="n">
        <v>3004</v>
      </c>
      <c r="G2525" t="n">
        <v>2925</v>
      </c>
      <c r="H2525" t="n">
        <v>2625</v>
      </c>
      <c r="I2525" t="n">
        <v>2111</v>
      </c>
    </row>
    <row r="2526">
      <c r="A2526" t="inlineStr">
        <is>
          <t>6.00%- 8.50% special facility revenue bonds due through 2036</t>
        </is>
      </c>
      <c r="C2526" t="inlineStr">
        <is>
          <t>Million</t>
        </is>
      </c>
      <c r="D2526" t="inlineStr">
        <is>
          <t>QQQQ</t>
        </is>
      </c>
      <c r="F2526" t="n">
        <v>1314</v>
      </c>
      <c r="G2526" t="n">
        <v>1314</v>
      </c>
      <c r="H2526" t="n">
        <v>1288</v>
      </c>
      <c r="I2526" t="n">
        <v>1282</v>
      </c>
    </row>
    <row r="2527">
      <c r="A2527" t="inlineStr">
        <is>
          <t>2013 Credit Facilities, variable interest rate of 3.75%, instalments through 2019</t>
        </is>
      </c>
      <c r="C2527" t="inlineStr">
        <is>
          <t>Million</t>
        </is>
      </c>
      <c r="D2527" t="inlineStr">
        <is>
          <t>QQQQ</t>
        </is>
      </c>
      <c r="I2527" t="n">
        <v>1882</v>
      </c>
      <c r="N2527" t="n">
        <v>1872</v>
      </c>
      <c r="P2527" t="n">
        <v>1867</v>
      </c>
    </row>
    <row r="2528">
      <c r="A2528" t="inlineStr">
        <is>
          <t>Secured indebtedness fixed and variable interest rates ranging from % to % maturing from 2014 to 2023</t>
        </is>
      </c>
      <c r="C2528" t="inlineStr">
        <is>
          <t>Million</t>
        </is>
      </c>
      <c r="D2528" t="inlineStr">
        <is>
          <t>QQQQ</t>
        </is>
      </c>
      <c r="K2528" t="n">
        <v>1966</v>
      </c>
      <c r="L2528" t="n">
        <v>1862</v>
      </c>
    </row>
    <row r="2529">
      <c r="A2529" t="inlineStr">
        <is>
          <t>Aircraft enhanced equipment trust certificates EETCs fixed interest rates ranging from 4.00 % to7.00 % maturing from 2017 to 2025</t>
        </is>
      </c>
      <c r="C2529" t="inlineStr">
        <is>
          <t>Million</t>
        </is>
      </c>
      <c r="D2529" t="inlineStr">
        <is>
          <t>QQQQ</t>
        </is>
      </c>
      <c r="K2529" t="n">
        <v>3415</v>
      </c>
      <c r="L2529" t="n">
        <v>3415</v>
      </c>
    </row>
    <row r="2530">
      <c r="A2530" t="inlineStr">
        <is>
          <t>Special facility revenue bonds fixed interest rates ranging from 7.125 % to 8.50 % maturing from 2016 to 2031</t>
        </is>
      </c>
      <c r="C2530" t="inlineStr">
        <is>
          <t>Million</t>
        </is>
      </c>
      <c r="D2530" t="inlineStr">
        <is>
          <t>QQQQ</t>
        </is>
      </c>
      <c r="K2530" t="n">
        <v>1313</v>
      </c>
      <c r="L2530" t="n">
        <v>1313</v>
      </c>
    </row>
    <row r="2531">
      <c r="A2531" t="inlineStr">
        <is>
          <t>7.50% senior secured notes due 2016</t>
        </is>
      </c>
      <c r="C2531" t="inlineStr">
        <is>
          <t>Million</t>
        </is>
      </c>
      <c r="D2531" t="inlineStr">
        <is>
          <t>QQQQ</t>
        </is>
      </c>
      <c r="F2531" t="n">
        <v>1000</v>
      </c>
      <c r="G2531" t="n">
        <v>1000</v>
      </c>
      <c r="H2531" t="n">
        <v>1000</v>
      </c>
      <c r="I2531" t="n">
        <v>1000</v>
      </c>
      <c r="K2531" t="n">
        <v>900</v>
      </c>
      <c r="L2531" t="n">
        <v>900</v>
      </c>
    </row>
    <row r="2532">
      <c r="A2532" t="inlineStr">
        <is>
          <t>Senior secured credit facility due 2019 rate of 4.75 % at June 2013</t>
        </is>
      </c>
      <c r="C2532" t="inlineStr">
        <is>
          <t>Million</t>
        </is>
      </c>
      <c r="D2532" t="inlineStr">
        <is>
          <t>QQQQ</t>
        </is>
      </c>
      <c r="G2532" t="n">
        <v>1045</v>
      </c>
      <c r="H2532" t="n">
        <v>1886</v>
      </c>
      <c r="K2532" t="n">
        <v>1886</v>
      </c>
      <c r="L2532" t="n">
        <v>1881</v>
      </c>
      <c r="M2532" t="n">
        <v>1876</v>
      </c>
    </row>
    <row r="2533">
      <c r="A2533" t="inlineStr">
        <is>
          <t>2013 credit facilities variable interest rate of 3.26 % instalments through 2020</t>
        </is>
      </c>
      <c r="C2533" t="inlineStr">
        <is>
          <t>Million</t>
        </is>
      </c>
      <c r="D2533" t="inlineStr">
        <is>
          <t>QQQQ</t>
        </is>
      </c>
      <c r="X2533" t="n">
        <v>1843</v>
      </c>
    </row>
    <row r="2534">
      <c r="A2534" t="inlineStr">
        <is>
          <t>2014 credit facilities variable interest rate of 3.25 % instalments through 2021</t>
        </is>
      </c>
      <c r="C2534" t="inlineStr">
        <is>
          <t>Million</t>
        </is>
      </c>
      <c r="D2534" t="inlineStr">
        <is>
          <t>QQQQ</t>
        </is>
      </c>
      <c r="X2534" t="n">
        <v>735</v>
      </c>
    </row>
    <row r="2535">
      <c r="A2535" t="inlineStr">
        <is>
          <t>April 2016 credit facilities variable interest rate of 2.94 % instalments through 2023</t>
        </is>
      </c>
      <c r="C2535" t="inlineStr">
        <is>
          <t>Million</t>
        </is>
      </c>
      <c r="D2535" t="inlineStr">
        <is>
          <t>QQQQ</t>
        </is>
      </c>
      <c r="V2535" t="n">
        <v>1000</v>
      </c>
      <c r="W2535" t="n">
        <v>1000</v>
      </c>
      <c r="X2535" t="n">
        <v>1000</v>
      </c>
      <c r="Z2535" t="n">
        <v>1000</v>
      </c>
      <c r="AA2535" t="n">
        <v>990</v>
      </c>
      <c r="AB2535" t="n">
        <v>990</v>
      </c>
      <c r="AC2535" t="n">
        <v>990</v>
      </c>
      <c r="AE2535" t="n">
        <v>990</v>
      </c>
      <c r="AF2535" t="n">
        <v>980</v>
      </c>
      <c r="AG2535" t="n">
        <v>980</v>
      </c>
      <c r="AH2535" t="n">
        <v>980</v>
      </c>
      <c r="AJ2535" t="n">
        <v>980</v>
      </c>
      <c r="AK2535" t="n">
        <v>970</v>
      </c>
      <c r="AL2535" t="n">
        <v>970</v>
      </c>
      <c r="AM2535" t="n">
        <v>970</v>
      </c>
      <c r="AO2535" t="n">
        <v>970</v>
      </c>
    </row>
    <row r="2536">
      <c r="A2536" t="inlineStr">
        <is>
          <t>December 2016 credit facilities variable interest rate of 2.70 % instalments through 2023</t>
        </is>
      </c>
      <c r="C2536" t="inlineStr">
        <is>
          <t>Million</t>
        </is>
      </c>
      <c r="D2536" t="inlineStr">
        <is>
          <t>QQQQ</t>
        </is>
      </c>
      <c r="X2536" t="n">
        <v>1250</v>
      </c>
      <c r="Z2536" t="n">
        <v>1250</v>
      </c>
      <c r="AA2536" t="n">
        <v>1250</v>
      </c>
      <c r="AB2536" t="n">
        <v>1250</v>
      </c>
      <c r="AC2536" t="n">
        <v>1238</v>
      </c>
      <c r="AE2536" t="n">
        <v>1238</v>
      </c>
      <c r="AF2536" t="n">
        <v>1238</v>
      </c>
      <c r="AG2536" t="n">
        <v>1238</v>
      </c>
      <c r="AH2536" t="n">
        <v>1225</v>
      </c>
      <c r="AJ2536" t="n">
        <v>1225</v>
      </c>
      <c r="AK2536" t="n">
        <v>1225</v>
      </c>
      <c r="AL2536" t="n">
        <v>1225</v>
      </c>
      <c r="AM2536" t="n">
        <v>1213</v>
      </c>
      <c r="AO2536" t="n">
        <v>1213</v>
      </c>
    </row>
    <row r="2537">
      <c r="A2537" t="inlineStr">
        <is>
          <t>2016 credit facilities variable interest rate of 3.00 % instalments through 2023</t>
        </is>
      </c>
      <c r="C2537" t="inlineStr">
        <is>
          <t>Million</t>
        </is>
      </c>
      <c r="D2537" t="inlineStr">
        <is>
          <t>QQQQ</t>
        </is>
      </c>
      <c r="AO2537" t="n">
        <v>1000</v>
      </c>
    </row>
    <row r="2538">
      <c r="A2538" t="inlineStr">
        <is>
          <t>Aircraft enhanced equipment trust certificates (EETCs), fixed interest rates ranging from 3.00% to 8.39%, averaging 4.17%, maturing from 2019 to 2029</t>
        </is>
      </c>
      <c r="C2538" t="inlineStr">
        <is>
          <t>Million</t>
        </is>
      </c>
      <c r="D2538" t="inlineStr">
        <is>
          <t>QQQQ</t>
        </is>
      </c>
      <c r="M2538" t="n">
        <v>7199</v>
      </c>
      <c r="N2538" t="n">
        <v>7028</v>
      </c>
      <c r="P2538" t="n">
        <v>7912</v>
      </c>
      <c r="Q2538" t="n">
        <v>7777</v>
      </c>
      <c r="R2538" t="n">
        <v>8891</v>
      </c>
      <c r="S2538" t="n">
        <v>8693</v>
      </c>
      <c r="U2538" t="n">
        <v>9634</v>
      </c>
      <c r="V2538" t="n">
        <v>10076</v>
      </c>
      <c r="W2538" t="n">
        <v>10358</v>
      </c>
      <c r="X2538" t="n">
        <v>10912</v>
      </c>
      <c r="Z2538" t="n">
        <v>11181</v>
      </c>
      <c r="AA2538" t="n">
        <v>11328</v>
      </c>
      <c r="AB2538" t="n">
        <v>11396</v>
      </c>
      <c r="AC2538" t="n">
        <v>11881</v>
      </c>
      <c r="AE2538" t="n">
        <v>11764</v>
      </c>
      <c r="AF2538" t="n">
        <v>11906</v>
      </c>
      <c r="AG2538" t="n">
        <v>11884</v>
      </c>
      <c r="AH2538" t="n">
        <v>11648</v>
      </c>
      <c r="AJ2538" t="n">
        <v>11059</v>
      </c>
    </row>
    <row r="2539">
      <c r="A2539" t="inlineStr">
        <is>
          <t>Equipment loans and other notes payable, fixed and variable interest rates ranging from 2.18% to 8.48%, averaging 4.00%, maturing from 2018 to 2029</t>
        </is>
      </c>
      <c r="C2539" t="inlineStr">
        <is>
          <t>Million</t>
        </is>
      </c>
      <c r="D2539" t="inlineStr">
        <is>
          <t>QQQQ</t>
        </is>
      </c>
      <c r="M2539" t="n">
        <v>2909</v>
      </c>
      <c r="N2539" t="n">
        <v>2952</v>
      </c>
      <c r="P2539" t="n">
        <v>3025</v>
      </c>
      <c r="Q2539" t="n">
        <v>3059</v>
      </c>
      <c r="R2539" t="n">
        <v>3747</v>
      </c>
      <c r="S2539" t="n">
        <v>4183</v>
      </c>
      <c r="U2539" t="n">
        <v>4449</v>
      </c>
      <c r="V2539" t="n">
        <v>4904</v>
      </c>
      <c r="W2539" t="n">
        <v>5136</v>
      </c>
      <c r="X2539" t="n">
        <v>5343</v>
      </c>
      <c r="Z2539" t="n">
        <v>5305</v>
      </c>
      <c r="AA2539" t="n">
        <v>5525</v>
      </c>
      <c r="AB2539" t="n">
        <v>5330</v>
      </c>
      <c r="AC2539" t="n">
        <v>5259</v>
      </c>
      <c r="AE2539" t="n">
        <v>5062</v>
      </c>
      <c r="AF2539" t="n">
        <v>4797</v>
      </c>
      <c r="AG2539" t="n">
        <v>5078</v>
      </c>
    </row>
    <row r="2540">
      <c r="A2540" t="inlineStr">
        <is>
          <t>Total American secured debt</t>
        </is>
      </c>
      <c r="C2540" t="inlineStr">
        <is>
          <t>Million</t>
        </is>
      </c>
      <c r="D2540" t="inlineStr">
        <is>
          <t>QQQQ</t>
        </is>
      </c>
      <c r="I2540" t="n">
        <v>10782</v>
      </c>
      <c r="K2540" t="n">
        <v>10580</v>
      </c>
      <c r="L2540" t="n">
        <v>10610</v>
      </c>
    </row>
    <row r="2541">
      <c r="A2541" t="inlineStr">
        <is>
          <t>Total American secured debt-c</t>
        </is>
      </c>
      <c r="I2541">
        <f>SUM(I2500:I2539)</f>
        <v/>
      </c>
      <c r="K2541">
        <f>SUM(K2500:K2539)</f>
        <v/>
      </c>
      <c r="L2541">
        <f>SUM(L2500:L2539)</f>
        <v/>
      </c>
      <c r="N2541">
        <f>SUM(N2500:N2539)</f>
        <v/>
      </c>
      <c r="S2541">
        <f>SUM(S2500:S2539)</f>
        <v/>
      </c>
      <c r="X2541">
        <f>SUM(X2500:X2539)</f>
        <v/>
      </c>
      <c r="AC2541">
        <f>SUM(AC2500:AC2539)</f>
        <v/>
      </c>
      <c r="AH2541">
        <f>SUM(AH2500:AH2539)</f>
        <v/>
      </c>
      <c r="AM2541">
        <f>SUM(AM2500:AM2539)</f>
        <v/>
      </c>
      <c r="AR2541">
        <f>SUM(AR2500:AR2539)</f>
        <v/>
      </c>
      <c r="AV2541">
        <f>SUM(AV2500:AV2539)</f>
        <v/>
      </c>
    </row>
    <row r="2542">
      <c r="A2542" t="inlineStr">
        <is>
          <t>Sum check</t>
        </is>
      </c>
      <c r="I2542">
        <f>I2540-I2541</f>
        <v/>
      </c>
      <c r="K2542">
        <f>K2540-K2541</f>
        <v/>
      </c>
      <c r="L2542">
        <f>L2540-L2541</f>
        <v/>
      </c>
      <c r="N2542">
        <f>N2540-N2541</f>
        <v/>
      </c>
      <c r="S2542">
        <f>S2540-S2541</f>
        <v/>
      </c>
      <c r="X2542">
        <f>X2540-X2541</f>
        <v/>
      </c>
      <c r="AC2542">
        <f>AC2540-AC2541</f>
        <v/>
      </c>
      <c r="AH2542">
        <f>AH2540-AH2541</f>
        <v/>
      </c>
      <c r="AM2542">
        <f>AM2540-AM2541</f>
        <v/>
      </c>
      <c r="AR2542">
        <f>AR2540-AR2541</f>
        <v/>
      </c>
      <c r="AV2542">
        <f>AV2540-AV2541</f>
        <v/>
      </c>
    </row>
    <row r="2544">
      <c r="A2544" t="inlineStr">
        <is>
          <t>U.S. Airways Group</t>
        </is>
      </c>
    </row>
    <row r="2545">
      <c r="A2545" t="inlineStr">
        <is>
          <t>2013 Citicorp Credit Facility tranche B-1, variable interest rate of 3.50%, instalments through 2019</t>
        </is>
      </c>
      <c r="C2545" t="inlineStr">
        <is>
          <t>Million</t>
        </is>
      </c>
      <c r="D2545" t="inlineStr">
        <is>
          <t>QQQQ</t>
        </is>
      </c>
      <c r="I2545" t="n">
        <v>1000</v>
      </c>
      <c r="K2545" t="n">
        <v>1000</v>
      </c>
      <c r="L2545" t="n">
        <v>990</v>
      </c>
      <c r="M2545" t="n">
        <v>990</v>
      </c>
      <c r="N2545" t="n">
        <v>990</v>
      </c>
      <c r="P2545" t="n">
        <v>990</v>
      </c>
      <c r="Q2545" t="n">
        <v>980</v>
      </c>
      <c r="R2545" t="n">
        <v>980</v>
      </c>
      <c r="S2545" t="n">
        <v>980</v>
      </c>
      <c r="U2545" t="n">
        <v>980</v>
      </c>
      <c r="V2545" t="n">
        <v>970</v>
      </c>
      <c r="W2545" t="n">
        <v>970</v>
      </c>
    </row>
    <row r="2546">
      <c r="A2546" t="inlineStr">
        <is>
          <t>2013 Citicorp Credit Facility tranche B-2, variable interest rate of 3.00%, instalments through November 2016</t>
        </is>
      </c>
      <c r="C2546" t="inlineStr">
        <is>
          <t>Million</t>
        </is>
      </c>
      <c r="D2546" t="inlineStr">
        <is>
          <t>QQQQ</t>
        </is>
      </c>
      <c r="I2546" t="n">
        <v>600</v>
      </c>
      <c r="K2546" t="n">
        <v>600</v>
      </c>
      <c r="L2546" t="n">
        <v>594</v>
      </c>
      <c r="M2546" t="n">
        <v>594</v>
      </c>
      <c r="N2546" t="n">
        <v>594</v>
      </c>
      <c r="P2546" t="n">
        <v>594</v>
      </c>
      <c r="Q2546" t="n">
        <v>588</v>
      </c>
      <c r="R2546" t="n">
        <v>588</v>
      </c>
      <c r="S2546" t="n">
        <v>588</v>
      </c>
      <c r="U2546" t="n">
        <v>588</v>
      </c>
    </row>
    <row r="2547">
      <c r="A2547" t="inlineStr">
        <is>
          <t>Equipment loans and other notes payable, fixed and variable interest rates ranging from 1.55% to 8.48%, maturing from 2015 to 2029</t>
        </is>
      </c>
      <c r="C2547" t="inlineStr">
        <is>
          <t>Million</t>
        </is>
      </c>
      <c r="D2547" t="inlineStr">
        <is>
          <t>QQQQ</t>
        </is>
      </c>
      <c r="I2547" t="n">
        <v>1330</v>
      </c>
      <c r="K2547" t="n">
        <v>1297</v>
      </c>
      <c r="L2547" t="n">
        <v>1193</v>
      </c>
    </row>
    <row r="2548">
      <c r="A2548" t="inlineStr">
        <is>
          <t>Aircraft enhanced equipment trust certificates (EETCs), fixed interest rates ranging from 3.95% to 11.00%, maturing from 2014 to 2025</t>
        </is>
      </c>
      <c r="C2548" t="inlineStr">
        <is>
          <t>Million</t>
        </is>
      </c>
      <c r="D2548" t="inlineStr">
        <is>
          <t>QQQQ</t>
        </is>
      </c>
      <c r="I2548" t="n">
        <v>2515</v>
      </c>
      <c r="K2548" t="n">
        <v>2703</v>
      </c>
      <c r="L2548" t="n">
        <v>2863</v>
      </c>
    </row>
    <row r="2549">
      <c r="A2549" t="inlineStr">
        <is>
          <t>Other secured obligations fixed interest rates ranging from 5.20 % to 8.00 % maturing from 2015 to 2021</t>
        </is>
      </c>
      <c r="C2549" t="inlineStr">
        <is>
          <t>Million</t>
        </is>
      </c>
      <c r="D2549" t="inlineStr">
        <is>
          <t>QQQQ</t>
        </is>
      </c>
      <c r="I2549" t="n">
        <v>47</v>
      </c>
      <c r="K2549" t="n">
        <v>46</v>
      </c>
      <c r="L2549" t="n">
        <v>45</v>
      </c>
    </row>
    <row r="2550">
      <c r="A2550" t="inlineStr">
        <is>
          <t>Other secured obligations, fixed interest rates ranging from 5.20% to 8.00%, maturing from 2014 to 2015</t>
        </is>
      </c>
      <c r="C2550" t="inlineStr">
        <is>
          <t>Million</t>
        </is>
      </c>
      <c r="D2550" t="inlineStr">
        <is>
          <t>QQQQ</t>
        </is>
      </c>
      <c r="S2550" t="n">
        <v>923</v>
      </c>
      <c r="U2550" t="n">
        <v>908</v>
      </c>
      <c r="V2550" t="n">
        <v>880</v>
      </c>
      <c r="W2550" t="n">
        <v>865</v>
      </c>
      <c r="X2550" t="n">
        <v>849</v>
      </c>
      <c r="Z2550" t="n">
        <v>831</v>
      </c>
      <c r="AA2550" t="n">
        <v>804</v>
      </c>
      <c r="AB2550" t="n">
        <v>789</v>
      </c>
      <c r="AC2550" t="n">
        <v>773</v>
      </c>
      <c r="AE2550" t="n">
        <v>755</v>
      </c>
      <c r="AF2550" t="n">
        <v>728</v>
      </c>
      <c r="AG2550" t="n">
        <v>711</v>
      </c>
    </row>
    <row r="2551">
      <c r="A2551" t="inlineStr">
        <is>
          <t>Special facility revenue bonds, fixed interest rates ranging from 2.25% to 5.38%, maturing from 2026 to 2036</t>
        </is>
      </c>
      <c r="C2551" t="inlineStr">
        <is>
          <t>Million</t>
        </is>
      </c>
      <c r="D2551" t="inlineStr">
        <is>
          <t>QQQQ</t>
        </is>
      </c>
      <c r="BF2551" t="n">
        <v>967</v>
      </c>
    </row>
    <row r="2552">
      <c r="A2552" t="inlineStr">
        <is>
          <t>Special facility revenue bonds fixed interest rates ranging from 5.00% to 8.00 % maturing from 2021 to 2036</t>
        </is>
      </c>
      <c r="C2552" t="inlineStr">
        <is>
          <t>Million</t>
        </is>
      </c>
      <c r="D2552" t="inlineStr">
        <is>
          <t>QQQQ</t>
        </is>
      </c>
      <c r="AP2552" t="n">
        <v>1064</v>
      </c>
      <c r="AQ2552" t="n">
        <v>1064</v>
      </c>
      <c r="AR2552" t="n">
        <v>1064</v>
      </c>
      <c r="AT2552" t="n">
        <v>1064</v>
      </c>
      <c r="AU2552" t="n">
        <v>1129</v>
      </c>
      <c r="AV2552" t="n">
        <v>1129</v>
      </c>
      <c r="AW2552" t="n">
        <v>1129</v>
      </c>
      <c r="AY2552" t="n">
        <v>1129</v>
      </c>
      <c r="AZ2552" t="n">
        <v>1129</v>
      </c>
      <c r="BA2552" t="n">
        <v>1050</v>
      </c>
      <c r="BB2552" t="n">
        <v>1050</v>
      </c>
      <c r="BD2552" t="n">
        <v>1050</v>
      </c>
      <c r="BE2552" t="n">
        <v>1050</v>
      </c>
    </row>
    <row r="2553">
      <c r="A2553" t="inlineStr">
        <is>
          <t>Total U.S. Airways Group secured debt</t>
        </is>
      </c>
      <c r="C2553" t="inlineStr">
        <is>
          <t>Million</t>
        </is>
      </c>
      <c r="D2553" t="inlineStr">
        <is>
          <t>QQQQ</t>
        </is>
      </c>
      <c r="I2553" t="n">
        <v>5492</v>
      </c>
      <c r="K2553" t="n">
        <v>5646</v>
      </c>
      <c r="L2553" t="n">
        <v>5685</v>
      </c>
    </row>
    <row r="2554">
      <c r="A2554" t="inlineStr">
        <is>
          <t>Total U.S. Airways Group secured debt-c</t>
        </is>
      </c>
      <c r="I2554">
        <f>SUM(I2545:I2549)</f>
        <v/>
      </c>
      <c r="K2554">
        <f>SUM(K2545:K2549)</f>
        <v/>
      </c>
      <c r="L2554">
        <f>SUM(L2545:L2549)</f>
        <v/>
      </c>
      <c r="N2554">
        <f>SUM(N2545:N2549)</f>
        <v/>
      </c>
      <c r="S2554">
        <f>SUM(S2545:S2549)</f>
        <v/>
      </c>
      <c r="X2554">
        <f>SUM(X2545:X2549)</f>
        <v/>
      </c>
      <c r="AC2554">
        <f>SUM(AC2545:AC2549)</f>
        <v/>
      </c>
      <c r="AH2554">
        <f>SUM(AH2545:AH2549)</f>
        <v/>
      </c>
      <c r="AM2554">
        <f>SUM(AM2545:AM2549)</f>
        <v/>
      </c>
      <c r="AR2554">
        <f>SUM(AR2545:AR2549)</f>
        <v/>
      </c>
      <c r="AV2554">
        <f>SUM(AV2545:AV2549)</f>
        <v/>
      </c>
    </row>
    <row r="2555">
      <c r="A2555" t="inlineStr">
        <is>
          <t>Sum check</t>
        </is>
      </c>
      <c r="I2555">
        <f>I2553-I2554</f>
        <v/>
      </c>
      <c r="K2555">
        <f>K2553-K2554</f>
        <v/>
      </c>
      <c r="L2555">
        <f>L2553-L2554</f>
        <v/>
      </c>
      <c r="N2555">
        <f>N2553-N2554</f>
        <v/>
      </c>
      <c r="S2555">
        <f>S2553-S2554</f>
        <v/>
      </c>
      <c r="X2555">
        <f>X2553-X2554</f>
        <v/>
      </c>
      <c r="AC2555">
        <f>AC2553-AC2554</f>
        <v/>
      </c>
      <c r="AH2555">
        <f>AH2553-AH2554</f>
        <v/>
      </c>
      <c r="AM2555">
        <f>AM2553-AM2554</f>
        <v/>
      </c>
      <c r="AR2555">
        <f>AR2553-AR2554</f>
        <v/>
      </c>
      <c r="AV2555">
        <f>AV2553-AV2554</f>
        <v/>
      </c>
    </row>
    <row r="2557">
      <c r="A2557" t="inlineStr">
        <is>
          <t>Total secured debt</t>
        </is>
      </c>
      <c r="C2557" t="inlineStr">
        <is>
          <t>Million</t>
        </is>
      </c>
      <c r="D2557" t="inlineStr">
        <is>
          <t>QQQQ</t>
        </is>
      </c>
      <c r="I2557" t="n">
        <v>16274</v>
      </c>
      <c r="K2557" t="n">
        <v>16226</v>
      </c>
      <c r="L2557" t="n">
        <v>16295</v>
      </c>
      <c r="M2557" t="n">
        <v>15900</v>
      </c>
      <c r="N2557" t="n">
        <v>16713</v>
      </c>
      <c r="P2557" t="n">
        <v>17221</v>
      </c>
      <c r="Q2557" t="n">
        <v>17089</v>
      </c>
      <c r="R2557" t="n">
        <v>18843</v>
      </c>
      <c r="S2557" t="n">
        <v>19057</v>
      </c>
      <c r="U2557" t="n">
        <v>20249</v>
      </c>
      <c r="V2557" t="n">
        <v>21307</v>
      </c>
      <c r="W2557" t="n">
        <v>21806</v>
      </c>
      <c r="X2557" t="n">
        <v>22823</v>
      </c>
      <c r="Z2557" t="n">
        <v>23036</v>
      </c>
      <c r="AA2557" t="n">
        <v>23348</v>
      </c>
      <c r="AB2557" t="n">
        <v>23172</v>
      </c>
      <c r="AC2557" t="n">
        <v>23551</v>
      </c>
      <c r="AE2557" t="n">
        <v>23219</v>
      </c>
      <c r="AF2557" t="n">
        <v>23059</v>
      </c>
      <c r="AG2557" t="n">
        <v>23759</v>
      </c>
      <c r="AH2557" t="n">
        <v>22751</v>
      </c>
      <c r="AJ2557" t="n">
        <v>22319</v>
      </c>
      <c r="AK2557" t="n">
        <v>22855</v>
      </c>
      <c r="AL2557" t="n">
        <v>22782</v>
      </c>
      <c r="AM2557" t="n">
        <v>22606</v>
      </c>
      <c r="AO2557" t="n">
        <v>23431</v>
      </c>
      <c r="AP2557" t="n">
        <v>27608</v>
      </c>
      <c r="AQ2557" t="n">
        <v>28968</v>
      </c>
      <c r="AR2557" t="n">
        <v>28755</v>
      </c>
      <c r="AT2557" t="n">
        <v>34728</v>
      </c>
      <c r="AU2557" t="n">
        <v>33921</v>
      </c>
      <c r="AV2557" t="n">
        <v>32347</v>
      </c>
      <c r="AW2557" t="n">
        <v>31785</v>
      </c>
      <c r="AY2557" t="n">
        <v>31853</v>
      </c>
      <c r="AZ2557" t="n">
        <v>31529</v>
      </c>
      <c r="BA2557" t="n">
        <v>31313</v>
      </c>
      <c r="BB2557" t="n">
        <v>30043</v>
      </c>
      <c r="BD2557" t="n">
        <v>29609</v>
      </c>
      <c r="BE2557" t="n">
        <v>29202</v>
      </c>
      <c r="BF2557" t="n">
        <v>28044</v>
      </c>
    </row>
    <row r="2558">
      <c r="A2558" t="inlineStr">
        <is>
          <t>Total secured debt-c</t>
        </is>
      </c>
      <c r="I2558">
        <f>SUM(I2500:I2539,I2545:I2552)</f>
        <v/>
      </c>
      <c r="K2558">
        <f>SUM(K2500:K2539,K2545:K2552)</f>
        <v/>
      </c>
      <c r="L2558">
        <f>SUM(L2500:L2539,L2545:L2552)</f>
        <v/>
      </c>
      <c r="M2558">
        <f>SUM(M2500:M2539,M2545:M2552)</f>
        <v/>
      </c>
      <c r="N2558">
        <f>SUM(N2500:N2539,N2545:N2552)</f>
        <v/>
      </c>
      <c r="P2558">
        <f>SUM(P2500:P2539,P2545:P2552)</f>
        <v/>
      </c>
      <c r="Q2558">
        <f>SUM(Q2500:Q2539,Q2545:Q2552)</f>
        <v/>
      </c>
      <c r="R2558">
        <f>SUM(R2500:R2539,R2545:R2552)</f>
        <v/>
      </c>
      <c r="S2558">
        <f>SUM(S2500:S2539,S2545:S2552)</f>
        <v/>
      </c>
      <c r="U2558">
        <f>SUM(U2500:U2539,U2545:U2552)</f>
        <v/>
      </c>
      <c r="V2558">
        <f>SUM(V2500:V2539,V2545:V2552)</f>
        <v/>
      </c>
      <c r="W2558">
        <f>SUM(W2500:W2539,W2545:W2552)</f>
        <v/>
      </c>
      <c r="X2558">
        <f>SUM(X2500:X2539,X2545:X2552)</f>
        <v/>
      </c>
      <c r="Z2558">
        <f>SUM(Z2500:Z2539,Z2545:Z2552)</f>
        <v/>
      </c>
      <c r="AA2558">
        <f>SUM(AA2500:AA2539,AA2545:AA2552)</f>
        <v/>
      </c>
      <c r="AB2558">
        <f>SUM(AB2500:AB2539,AB2545:AB2552)</f>
        <v/>
      </c>
      <c r="AC2558">
        <f>SUM(AC2500:AC2539,AC2545:AC2552)</f>
        <v/>
      </c>
      <c r="AE2558">
        <f>SUM(AE2500:AE2539,AE2545:AE2552)</f>
        <v/>
      </c>
      <c r="AF2558">
        <f>SUM(AF2500:AF2539,AF2545:AF2552)</f>
        <v/>
      </c>
      <c r="AG2558">
        <f>SUM(AG2500:AG2539,AG2545:AG2552)</f>
        <v/>
      </c>
      <c r="AH2558">
        <f>SUM(AH2500:AH2539,AH2545:AH2552)</f>
        <v/>
      </c>
      <c r="AJ2558">
        <f>SUM(AJ2500:AJ2539,AJ2545:AJ2552)</f>
        <v/>
      </c>
      <c r="AK2558">
        <f>SUM(AK2500:AK2539,AK2545:AK2552)</f>
        <v/>
      </c>
      <c r="AL2558">
        <f>SUM(AL2500:AL2539,AL2545:AL2552)</f>
        <v/>
      </c>
      <c r="AM2558">
        <f>SUM(AM2500:AM2539,AM2545:AM2552)</f>
        <v/>
      </c>
      <c r="AO2558">
        <f>SUM(AO2500:AO2539,AO2545:AO2552)</f>
        <v/>
      </c>
      <c r="AP2558">
        <f>SUM(AP2500:AP2539,AP2545:AP2552)</f>
        <v/>
      </c>
      <c r="AQ2558">
        <f>SUM(AQ2500:AQ2539,AQ2545:AQ2552)</f>
        <v/>
      </c>
      <c r="AR2558">
        <f>SUM(AR2500:AR2539,AR2545:AR2552)</f>
        <v/>
      </c>
      <c r="AT2558">
        <f>SUM(AT2500:AT2539,AT2545:AT2552)</f>
        <v/>
      </c>
      <c r="AU2558">
        <f>SUM(AU2500:AU2539,AU2545:AU2552)</f>
        <v/>
      </c>
      <c r="AV2558">
        <f>SUM(AV2500:AV2539,AV2545:AV2552)</f>
        <v/>
      </c>
      <c r="AW2558">
        <f>SUM(AW2500:AW2539,AW2545:AW2552)</f>
        <v/>
      </c>
      <c r="AY2558">
        <f>SUM(AY2500:AY2539,AY2545:AY2552)</f>
        <v/>
      </c>
      <c r="AZ2558">
        <f>SUM(AZ2500:AZ2539,AZ2545:AZ2552)</f>
        <v/>
      </c>
      <c r="BA2558">
        <f>SUM(BA2500:BA2539,BA2545:BA2552)</f>
        <v/>
      </c>
      <c r="BB2558">
        <f>SUM(BB2500:BB2539,BB2545:BB2552)</f>
        <v/>
      </c>
      <c r="BD2558">
        <f>SUM(BD2500:BD2539,BD2545:BD2552)</f>
        <v/>
      </c>
      <c r="BE2558">
        <f>SUM(BE2500:BE2539,BE2545:BE2552)</f>
        <v/>
      </c>
      <c r="BF2558">
        <f>SUM(BF2500:BF2539,BF2545:BF2552)</f>
        <v/>
      </c>
    </row>
    <row r="2559">
      <c r="A2559" t="inlineStr">
        <is>
          <t>Sum check</t>
        </is>
      </c>
      <c r="I2559">
        <f>I2557-I2558</f>
        <v/>
      </c>
      <c r="K2559">
        <f>K2557-K2558</f>
        <v/>
      </c>
      <c r="L2559">
        <f>L2557-L2558</f>
        <v/>
      </c>
      <c r="M2559">
        <f>M2557-M2558</f>
        <v/>
      </c>
      <c r="N2559">
        <f>N2557-N2558</f>
        <v/>
      </c>
      <c r="P2559">
        <f>P2557-P2558</f>
        <v/>
      </c>
      <c r="Q2559">
        <f>Q2557-Q2558</f>
        <v/>
      </c>
      <c r="R2559">
        <f>R2557-R2558</f>
        <v/>
      </c>
      <c r="S2559">
        <f>S2557-S2558</f>
        <v/>
      </c>
      <c r="U2559">
        <f>U2557-U2558</f>
        <v/>
      </c>
      <c r="V2559">
        <f>V2557-V2558</f>
        <v/>
      </c>
      <c r="W2559">
        <f>W2557-W2558</f>
        <v/>
      </c>
      <c r="X2559">
        <f>X2557-X2558</f>
        <v/>
      </c>
      <c r="Z2559">
        <f>Z2557-Z2558</f>
        <v/>
      </c>
      <c r="AA2559">
        <f>AA2557-AA2558</f>
        <v/>
      </c>
      <c r="AB2559">
        <f>AB2557-AB2558</f>
        <v/>
      </c>
      <c r="AC2559">
        <f>AC2557-AC2558</f>
        <v/>
      </c>
      <c r="AE2559">
        <f>AE2557-AE2558</f>
        <v/>
      </c>
      <c r="AF2559">
        <f>AF2557-AF2558</f>
        <v/>
      </c>
      <c r="AG2559">
        <f>AG2557-AG2558</f>
        <v/>
      </c>
      <c r="AH2559">
        <f>AH2557-AH2558</f>
        <v/>
      </c>
      <c r="AJ2559">
        <f>AJ2557-AJ2558</f>
        <v/>
      </c>
      <c r="AK2559">
        <f>AK2557-AK2558</f>
        <v/>
      </c>
      <c r="AL2559">
        <f>AL2557-AL2558</f>
        <v/>
      </c>
      <c r="AM2559">
        <f>AM2557-AM2558</f>
        <v/>
      </c>
      <c r="AO2559">
        <f>AO2557-AO2558</f>
        <v/>
      </c>
      <c r="AP2559">
        <f>AP2557-AP2558</f>
        <v/>
      </c>
      <c r="AQ2559">
        <f>AQ2557-AQ2558</f>
        <v/>
      </c>
      <c r="AR2559">
        <f>AR2557-AR2558</f>
        <v/>
      </c>
      <c r="AT2559">
        <f>AT2557-AT2558</f>
        <v/>
      </c>
      <c r="AU2559">
        <f>AU2557-AU2558</f>
        <v/>
      </c>
      <c r="AV2559">
        <f>AV2557-AV2558</f>
        <v/>
      </c>
      <c r="AW2559">
        <f>AW2557-AW2558</f>
        <v/>
      </c>
      <c r="AY2559">
        <f>AY2557-AY2558</f>
        <v/>
      </c>
      <c r="AZ2559">
        <f>AZ2557-AZ2558</f>
        <v/>
      </c>
      <c r="BA2559">
        <f>BA2557-BA2558</f>
        <v/>
      </c>
      <c r="BB2559">
        <f>BB2557-BB2558</f>
        <v/>
      </c>
      <c r="BD2559">
        <f>BD2557-BD2558</f>
        <v/>
      </c>
      <c r="BE2559">
        <f>BE2557-BE2558</f>
        <v/>
      </c>
      <c r="BF2559">
        <f>BF2557-BF2558</f>
        <v/>
      </c>
    </row>
    <row r="2561">
      <c r="A2561" t="inlineStr">
        <is>
          <t>Un-secured</t>
        </is>
      </c>
    </row>
    <row r="2562">
      <c r="A2562" t="inlineStr">
        <is>
          <t>U.S. Airways Group</t>
        </is>
      </c>
    </row>
    <row r="2563">
      <c r="A2563" t="inlineStr">
        <is>
          <t>5.50% senior notes interest only payments until due in 2019</t>
        </is>
      </c>
      <c r="C2563" t="inlineStr">
        <is>
          <t>Million</t>
        </is>
      </c>
      <c r="D2563" t="inlineStr">
        <is>
          <t>QQQQ</t>
        </is>
      </c>
      <c r="M2563" t="n">
        <v>750</v>
      </c>
      <c r="N2563" t="n">
        <v>750</v>
      </c>
      <c r="P2563" t="n">
        <v>750</v>
      </c>
      <c r="Q2563" t="n">
        <v>750</v>
      </c>
      <c r="R2563" t="n">
        <v>750</v>
      </c>
      <c r="S2563" t="n">
        <v>750</v>
      </c>
      <c r="U2563" t="n">
        <v>750</v>
      </c>
      <c r="V2563" t="n">
        <v>750</v>
      </c>
      <c r="W2563" t="n">
        <v>750</v>
      </c>
      <c r="X2563" t="n">
        <v>750</v>
      </c>
      <c r="Z2563" t="n">
        <v>750</v>
      </c>
      <c r="AA2563" t="n">
        <v>750</v>
      </c>
      <c r="AB2563" t="n">
        <v>750</v>
      </c>
      <c r="AC2563" t="n">
        <v>750</v>
      </c>
      <c r="AE2563" t="n">
        <v>750</v>
      </c>
      <c r="AF2563" t="n">
        <v>750</v>
      </c>
      <c r="AG2563" t="n">
        <v>750</v>
      </c>
      <c r="AH2563" t="n">
        <v>750</v>
      </c>
      <c r="AJ2563" t="n">
        <v>750</v>
      </c>
      <c r="AK2563" t="n">
        <v>750</v>
      </c>
      <c r="AL2563" t="n">
        <v>750</v>
      </c>
    </row>
    <row r="2564">
      <c r="A2564" t="inlineStr">
        <is>
          <t>6.125 % senior notes interest only payments until due in 2018</t>
        </is>
      </c>
      <c r="C2564" t="inlineStr">
        <is>
          <t>Million</t>
        </is>
      </c>
      <c r="D2564" t="inlineStr">
        <is>
          <t>QQQQ</t>
        </is>
      </c>
      <c r="I2564" t="n">
        <v>500</v>
      </c>
      <c r="K2564" t="n">
        <v>500</v>
      </c>
      <c r="L2564" t="n">
        <v>500</v>
      </c>
      <c r="M2564" t="n">
        <v>500</v>
      </c>
      <c r="N2564" t="n">
        <v>500</v>
      </c>
      <c r="P2564" t="n">
        <v>500</v>
      </c>
      <c r="Q2564" t="n">
        <v>500</v>
      </c>
      <c r="R2564" t="n">
        <v>500</v>
      </c>
      <c r="S2564" t="n">
        <v>500</v>
      </c>
      <c r="U2564" t="n">
        <v>500</v>
      </c>
      <c r="V2564" t="n">
        <v>500</v>
      </c>
      <c r="W2564" t="n">
        <v>500</v>
      </c>
      <c r="X2564" t="n">
        <v>500</v>
      </c>
      <c r="Z2564" t="n">
        <v>500</v>
      </c>
      <c r="AA2564" t="n">
        <v>500</v>
      </c>
      <c r="AB2564" t="n">
        <v>500</v>
      </c>
      <c r="AC2564" t="n">
        <v>500</v>
      </c>
      <c r="AE2564" t="n">
        <v>500</v>
      </c>
    </row>
    <row r="2565">
      <c r="A2565" t="inlineStr">
        <is>
          <t>7.25% convertible senior notes interest only payments until due in 2014</t>
        </is>
      </c>
      <c r="C2565" t="inlineStr">
        <is>
          <t>Million</t>
        </is>
      </c>
      <c r="D2565" t="inlineStr">
        <is>
          <t>QQQQ</t>
        </is>
      </c>
      <c r="I2565" t="n">
        <v>22</v>
      </c>
      <c r="K2565" t="n">
        <v>22</v>
      </c>
    </row>
    <row r="2566">
      <c r="A2566" t="inlineStr">
        <is>
          <t>Industrial development bonds fixed interest rate of % interest only payments until due in 2023</t>
        </is>
      </c>
      <c r="C2566" t="inlineStr">
        <is>
          <t>Million</t>
        </is>
      </c>
      <c r="D2566" t="inlineStr">
        <is>
          <t>QQQQ</t>
        </is>
      </c>
      <c r="I2566" t="n">
        <v>29</v>
      </c>
      <c r="K2566" t="n">
        <v>29</v>
      </c>
    </row>
    <row r="2567">
      <c r="A2567" t="inlineStr">
        <is>
          <t>PSP1 promissory note</t>
        </is>
      </c>
      <c r="C2567" t="inlineStr">
        <is>
          <t>Million</t>
        </is>
      </c>
      <c r="D2567" t="inlineStr">
        <is>
          <t>QQQQ</t>
        </is>
      </c>
      <c r="AP2567" t="n">
        <v>1540</v>
      </c>
      <c r="AQ2567" t="n">
        <v>1765</v>
      </c>
      <c r="AR2567" t="n">
        <v>1765</v>
      </c>
      <c r="AT2567" t="n">
        <v>1765</v>
      </c>
      <c r="AU2567" t="n">
        <v>1765</v>
      </c>
      <c r="AV2567" t="n">
        <v>1765</v>
      </c>
      <c r="AW2567" t="n">
        <v>1765</v>
      </c>
      <c r="AY2567" t="n">
        <v>1765</v>
      </c>
      <c r="AZ2567" t="n">
        <v>1757</v>
      </c>
      <c r="BA2567" t="n">
        <v>1757</v>
      </c>
      <c r="BB2567" t="n">
        <v>1757</v>
      </c>
      <c r="BD2567" t="n">
        <v>1757</v>
      </c>
      <c r="BE2567" t="n">
        <v>1757</v>
      </c>
      <c r="BF2567" t="n">
        <v>1757</v>
      </c>
    </row>
    <row r="2568">
      <c r="A2568" t="inlineStr">
        <is>
          <t>PSP2 Promissory Note</t>
        </is>
      </c>
      <c r="C2568" t="inlineStr">
        <is>
          <t>Million</t>
        </is>
      </c>
      <c r="D2568" t="inlineStr">
        <is>
          <t>QQQQ</t>
        </is>
      </c>
      <c r="AT2568" t="n">
        <v>896</v>
      </c>
      <c r="AU2568" t="n">
        <v>1035</v>
      </c>
      <c r="AV2568" t="n">
        <v>1035</v>
      </c>
      <c r="AW2568" t="n">
        <v>1035</v>
      </c>
      <c r="AY2568" t="n">
        <v>1035</v>
      </c>
      <c r="AZ2568" t="n">
        <v>1030</v>
      </c>
      <c r="BA2568" t="n">
        <v>1030</v>
      </c>
      <c r="BB2568" t="n">
        <v>1030</v>
      </c>
      <c r="BD2568" t="n">
        <v>1030</v>
      </c>
      <c r="BE2568" t="n">
        <v>1030</v>
      </c>
      <c r="BF2568" t="n">
        <v>1030</v>
      </c>
    </row>
    <row r="2569">
      <c r="A2569" t="inlineStr">
        <is>
          <t>PSP3 Promissory Note</t>
        </is>
      </c>
      <c r="C2569" t="inlineStr">
        <is>
          <t>Million</t>
        </is>
      </c>
      <c r="D2569" t="inlineStr">
        <is>
          <t>QQQQ</t>
        </is>
      </c>
      <c r="AU2569" t="n">
        <v>946</v>
      </c>
      <c r="AV2569" t="n">
        <v>946</v>
      </c>
      <c r="AW2569" t="n">
        <v>946</v>
      </c>
      <c r="AY2569" t="n">
        <v>946</v>
      </c>
      <c r="AZ2569" t="n">
        <v>959</v>
      </c>
      <c r="BA2569" t="n">
        <v>959</v>
      </c>
      <c r="BB2569" t="n">
        <v>959</v>
      </c>
      <c r="BD2569" t="n">
        <v>959</v>
      </c>
      <c r="BE2569" t="n">
        <v>959</v>
      </c>
      <c r="BF2569" t="n">
        <v>959</v>
      </c>
    </row>
    <row r="2570">
      <c r="A2570" t="inlineStr">
        <is>
          <t>6.50% convertible senior notes interest only payments until due in July 2025</t>
        </is>
      </c>
      <c r="C2570" t="inlineStr">
        <is>
          <t>Million</t>
        </is>
      </c>
      <c r="D2570" t="inlineStr">
        <is>
          <t>QQQQ</t>
        </is>
      </c>
      <c r="AP2570" t="n">
        <v>1000</v>
      </c>
      <c r="AQ2570" t="n">
        <v>1000</v>
      </c>
      <c r="AR2570" t="n">
        <v>1000</v>
      </c>
      <c r="AT2570" t="n">
        <v>1000</v>
      </c>
      <c r="AU2570" t="n">
        <v>1000</v>
      </c>
      <c r="AV2570" t="n">
        <v>1000</v>
      </c>
      <c r="AW2570" t="n">
        <v>1000</v>
      </c>
      <c r="AY2570" t="n">
        <v>1000</v>
      </c>
      <c r="AZ2570" t="n">
        <v>1000</v>
      </c>
      <c r="BA2570" t="n">
        <v>1000</v>
      </c>
      <c r="BB2570" t="n">
        <v>1000</v>
      </c>
      <c r="BD2570" t="n">
        <v>1000</v>
      </c>
      <c r="BE2570" t="n">
        <v>1000</v>
      </c>
      <c r="BF2570" t="n">
        <v>1000</v>
      </c>
    </row>
    <row r="2571">
      <c r="A2571" t="inlineStr">
        <is>
          <t>5.000 % senior notes interest only payments until due in June 2022</t>
        </is>
      </c>
      <c r="C2571" t="inlineStr">
        <is>
          <t>Million</t>
        </is>
      </c>
      <c r="D2571" t="inlineStr">
        <is>
          <t>QQQQ</t>
        </is>
      </c>
      <c r="AK2571" t="n">
        <v>750</v>
      </c>
      <c r="AL2571" t="n">
        <v>750</v>
      </c>
      <c r="AM2571" t="n">
        <v>750</v>
      </c>
      <c r="AO2571" t="n">
        <v>750</v>
      </c>
      <c r="AP2571" t="n">
        <v>750</v>
      </c>
      <c r="AQ2571" t="n">
        <v>750</v>
      </c>
      <c r="AR2571" t="n">
        <v>750</v>
      </c>
      <c r="AT2571" t="n">
        <v>750</v>
      </c>
      <c r="AU2571" t="n">
        <v>750</v>
      </c>
      <c r="AV2571" t="n">
        <v>750</v>
      </c>
      <c r="AW2571" t="n">
        <v>750</v>
      </c>
      <c r="AY2571" t="n">
        <v>433</v>
      </c>
    </row>
    <row r="2572">
      <c r="A2572" t="inlineStr">
        <is>
          <t>4.625% senior notes, interest only payments until due in March 2020</t>
        </is>
      </c>
      <c r="C2572" t="inlineStr">
        <is>
          <t>Million</t>
        </is>
      </c>
      <c r="D2572" t="inlineStr">
        <is>
          <t>QQQQ</t>
        </is>
      </c>
      <c r="P2572" t="n">
        <v>500</v>
      </c>
      <c r="Q2572" t="n">
        <v>500</v>
      </c>
      <c r="R2572" t="n">
        <v>500</v>
      </c>
      <c r="S2572" t="n">
        <v>500</v>
      </c>
      <c r="U2572" t="n">
        <v>500</v>
      </c>
      <c r="V2572" t="n">
        <v>500</v>
      </c>
      <c r="W2572" t="n">
        <v>500</v>
      </c>
      <c r="X2572" t="n">
        <v>500</v>
      </c>
      <c r="Z2572" t="n">
        <v>500</v>
      </c>
      <c r="AA2572" t="n">
        <v>500</v>
      </c>
      <c r="AB2572" t="n">
        <v>500</v>
      </c>
      <c r="AC2572" t="n">
        <v>500</v>
      </c>
      <c r="AE2572" t="n">
        <v>500</v>
      </c>
      <c r="AF2572" t="n">
        <v>500</v>
      </c>
      <c r="AG2572" t="n">
        <v>500</v>
      </c>
      <c r="AH2572" t="n">
        <v>500</v>
      </c>
      <c r="AJ2572" t="n">
        <v>500</v>
      </c>
      <c r="AK2572" t="n">
        <v>500</v>
      </c>
      <c r="AL2572" t="n">
        <v>500</v>
      </c>
      <c r="AM2572" t="n">
        <v>500</v>
      </c>
    </row>
    <row r="2573">
      <c r="A2573" t="inlineStr">
        <is>
          <t>3.75% senior notes interest only payments until due in march 2025</t>
        </is>
      </c>
      <c r="C2573" t="inlineStr">
        <is>
          <t>Million</t>
        </is>
      </c>
      <c r="D2573" t="inlineStr">
        <is>
          <t>QQQQ</t>
        </is>
      </c>
      <c r="AO2573" t="n">
        <v>500</v>
      </c>
      <c r="AP2573" t="n">
        <v>500</v>
      </c>
      <c r="AQ2573" t="n">
        <v>500</v>
      </c>
      <c r="AR2573" t="n">
        <v>500</v>
      </c>
      <c r="AT2573" t="n">
        <v>500</v>
      </c>
      <c r="AU2573" t="n">
        <v>500</v>
      </c>
      <c r="AV2573" t="n">
        <v>500</v>
      </c>
      <c r="AW2573" t="n">
        <v>500</v>
      </c>
      <c r="AY2573" t="n">
        <v>500</v>
      </c>
      <c r="AZ2573" t="n">
        <v>500</v>
      </c>
      <c r="BA2573" t="n">
        <v>500</v>
      </c>
      <c r="BB2573" t="n">
        <v>500</v>
      </c>
      <c r="BD2573" t="n">
        <v>500</v>
      </c>
      <c r="BE2573" t="n">
        <v>494</v>
      </c>
      <c r="BF2573" t="n">
        <v>487</v>
      </c>
    </row>
    <row r="2574">
      <c r="A2574" t="inlineStr">
        <is>
          <t>Total U.S. Airways group un-secured debt</t>
        </is>
      </c>
      <c r="C2574" t="inlineStr">
        <is>
          <t>Million</t>
        </is>
      </c>
      <c r="D2574" t="inlineStr">
        <is>
          <t>QQQQ</t>
        </is>
      </c>
      <c r="I2574" t="n">
        <v>551</v>
      </c>
      <c r="K2574" t="n">
        <v>551</v>
      </c>
      <c r="L2574" t="n">
        <v>500</v>
      </c>
    </row>
    <row r="2575">
      <c r="A2575" t="inlineStr">
        <is>
          <t>Total U.S. Airways group un-secured debt-c</t>
        </is>
      </c>
      <c r="I2575">
        <f>SUM(I2563:I2573)</f>
        <v/>
      </c>
      <c r="K2575">
        <f>SUM(K2563:K2573)</f>
        <v/>
      </c>
      <c r="L2575">
        <f>SUM(L2563:L2573)</f>
        <v/>
      </c>
      <c r="N2575">
        <f>SUM(N2563:N2573)</f>
        <v/>
      </c>
      <c r="S2575">
        <f>SUM(S2563:S2573)</f>
        <v/>
      </c>
      <c r="X2575">
        <f>SUM(X2563:X2573)</f>
        <v/>
      </c>
      <c r="AC2575">
        <f>SUM(AC2563:AC2573)</f>
        <v/>
      </c>
      <c r="AH2575">
        <f>SUM(AH2563:AH2573)</f>
        <v/>
      </c>
      <c r="AM2575">
        <f>SUM(AM2563:AM2573)</f>
        <v/>
      </c>
      <c r="AR2575">
        <f>SUM(AR2563:AR2573)</f>
        <v/>
      </c>
      <c r="AV2575">
        <f>SUM(AV2563:AV2573)</f>
        <v/>
      </c>
    </row>
    <row r="2576">
      <c r="A2576" t="inlineStr">
        <is>
          <t>Sum check</t>
        </is>
      </c>
      <c r="I2576">
        <f>I2574-I2575</f>
        <v/>
      </c>
      <c r="K2576">
        <f>K2574-K2575</f>
        <v/>
      </c>
      <c r="L2576">
        <f>L2574-L2575</f>
        <v/>
      </c>
      <c r="N2576">
        <f>N2574-N2575</f>
        <v/>
      </c>
      <c r="S2576">
        <f>S2574-S2575</f>
        <v/>
      </c>
      <c r="X2576">
        <f>X2574-X2575</f>
        <v/>
      </c>
      <c r="AC2576">
        <f>AC2574-AC2575</f>
        <v/>
      </c>
      <c r="AH2576">
        <f>AH2574-AH2575</f>
        <v/>
      </c>
      <c r="AM2576">
        <f>AM2574-AM2575</f>
        <v/>
      </c>
      <c r="AR2576">
        <f>AR2574-AR2575</f>
        <v/>
      </c>
      <c r="AV2576">
        <f>AV2574-AV2575</f>
        <v/>
      </c>
    </row>
    <row r="2578">
      <c r="A2578" t="inlineStr">
        <is>
          <t>Total un-secured debt</t>
        </is>
      </c>
      <c r="C2578" t="inlineStr">
        <is>
          <t>Million</t>
        </is>
      </c>
      <c r="D2578" t="inlineStr">
        <is>
          <t>QQQQ</t>
        </is>
      </c>
      <c r="I2578" t="n">
        <v>551</v>
      </c>
      <c r="K2578" t="n">
        <v>551</v>
      </c>
      <c r="L2578" t="n">
        <v>500</v>
      </c>
      <c r="M2578" t="n">
        <v>1250</v>
      </c>
      <c r="N2578" t="n">
        <v>1250</v>
      </c>
      <c r="P2578" t="n">
        <v>1750</v>
      </c>
      <c r="Q2578" t="n">
        <v>1750</v>
      </c>
      <c r="R2578" t="n">
        <v>1750</v>
      </c>
      <c r="S2578" t="n">
        <v>1750</v>
      </c>
      <c r="U2578" t="n">
        <v>1750</v>
      </c>
      <c r="V2578" t="n">
        <v>1750</v>
      </c>
      <c r="W2578" t="n">
        <v>1750</v>
      </c>
      <c r="X2578" t="n">
        <v>1750</v>
      </c>
      <c r="Z2578" t="n">
        <v>1750</v>
      </c>
      <c r="AA2578" t="n">
        <v>1750</v>
      </c>
      <c r="AB2578" t="n">
        <v>1750</v>
      </c>
      <c r="AC2578" t="n">
        <v>1750</v>
      </c>
      <c r="AE2578" t="n">
        <v>1750</v>
      </c>
      <c r="AF2578" t="n">
        <v>1250</v>
      </c>
      <c r="AG2578" t="n">
        <v>1250</v>
      </c>
      <c r="AH2578" t="n">
        <v>1250</v>
      </c>
      <c r="AJ2578" t="n">
        <v>1250</v>
      </c>
      <c r="AK2578" t="n">
        <v>2000</v>
      </c>
      <c r="AL2578" t="n">
        <v>2000</v>
      </c>
      <c r="AM2578" t="n">
        <v>1250</v>
      </c>
      <c r="AO2578" t="n">
        <v>1250</v>
      </c>
      <c r="AP2578" t="n">
        <v>3790</v>
      </c>
      <c r="AQ2578" t="n">
        <v>4015</v>
      </c>
      <c r="AR2578" t="n">
        <v>4015</v>
      </c>
      <c r="AT2578" t="n">
        <v>4911</v>
      </c>
      <c r="AU2578" t="n">
        <v>5996</v>
      </c>
      <c r="AV2578" t="n">
        <v>5996</v>
      </c>
      <c r="AW2578" t="n">
        <v>5996</v>
      </c>
      <c r="AY2578" t="n">
        <v>5679</v>
      </c>
      <c r="AZ2578" t="n">
        <v>5246</v>
      </c>
      <c r="BA2578" t="n">
        <v>5246</v>
      </c>
      <c r="BB2578" t="n">
        <v>5246</v>
      </c>
      <c r="BD2578" t="n">
        <v>5246</v>
      </c>
      <c r="BE2578" t="n">
        <v>5240</v>
      </c>
      <c r="BF2578" t="n">
        <v>5233</v>
      </c>
    </row>
    <row r="2579">
      <c r="A2579" t="inlineStr">
        <is>
          <t>Total un-secured debt-c</t>
        </is>
      </c>
      <c r="I2579">
        <f>SUM(I2563:I2573)</f>
        <v/>
      </c>
      <c r="K2579">
        <f>SUM(K2563:K2573)</f>
        <v/>
      </c>
      <c r="L2579">
        <f>SUM(L2563:L2573)</f>
        <v/>
      </c>
      <c r="M2579">
        <f>SUM(M2563:M2573)</f>
        <v/>
      </c>
      <c r="N2579">
        <f>SUM(N2563:N2573)</f>
        <v/>
      </c>
      <c r="P2579">
        <f>SUM(P2563:P2573)</f>
        <v/>
      </c>
      <c r="Q2579">
        <f>SUM(Q2563:Q2573)</f>
        <v/>
      </c>
      <c r="R2579">
        <f>SUM(R2563:R2573)</f>
        <v/>
      </c>
      <c r="S2579">
        <f>SUM(S2563:S2573)</f>
        <v/>
      </c>
      <c r="U2579">
        <f>SUM(U2563:U2573)</f>
        <v/>
      </c>
      <c r="V2579">
        <f>SUM(V2563:V2573)</f>
        <v/>
      </c>
      <c r="W2579">
        <f>SUM(W2563:W2573)</f>
        <v/>
      </c>
      <c r="X2579">
        <f>SUM(X2563:X2573)</f>
        <v/>
      </c>
      <c r="Z2579">
        <f>SUM(Z2563:Z2573)</f>
        <v/>
      </c>
      <c r="AA2579">
        <f>SUM(AA2563:AA2573)</f>
        <v/>
      </c>
      <c r="AB2579">
        <f>SUM(AB2563:AB2573)</f>
        <v/>
      </c>
      <c r="AC2579">
        <f>SUM(AC2563:AC2573)</f>
        <v/>
      </c>
      <c r="AE2579">
        <f>SUM(AE2563:AE2573)</f>
        <v/>
      </c>
      <c r="AF2579">
        <f>SUM(AF2563:AF2573)</f>
        <v/>
      </c>
      <c r="AG2579">
        <f>SUM(AG2563:AG2573)</f>
        <v/>
      </c>
      <c r="AH2579">
        <f>SUM(AH2563:AH2573)</f>
        <v/>
      </c>
      <c r="AJ2579">
        <f>SUM(AJ2563:AJ2573)</f>
        <v/>
      </c>
      <c r="AK2579">
        <f>SUM(AK2563:AK2573)</f>
        <v/>
      </c>
      <c r="AL2579">
        <f>SUM(AL2563:AL2573)</f>
        <v/>
      </c>
      <c r="AM2579">
        <f>SUM(AM2563:AM2573)</f>
        <v/>
      </c>
      <c r="AO2579">
        <f>SUM(AO2563:AO2573)</f>
        <v/>
      </c>
      <c r="AP2579">
        <f>SUM(AP2563:AP2573)</f>
        <v/>
      </c>
      <c r="AQ2579">
        <f>SUM(AQ2563:AQ2573)</f>
        <v/>
      </c>
      <c r="AR2579">
        <f>SUM(AR2563:AR2573)</f>
        <v/>
      </c>
      <c r="AT2579">
        <f>SUM(AT2563:AT2573)</f>
        <v/>
      </c>
      <c r="AU2579">
        <f>SUM(AU2563:AU2573)</f>
        <v/>
      </c>
      <c r="AV2579">
        <f>SUM(AV2563:AV2573)</f>
        <v/>
      </c>
      <c r="AW2579">
        <f>SUM(AW2563:AW2573)</f>
        <v/>
      </c>
      <c r="AY2579">
        <f>SUM(AY2563:AY2573)</f>
        <v/>
      </c>
      <c r="AZ2579">
        <f>SUM(AZ2563:AZ2573)</f>
        <v/>
      </c>
      <c r="BA2579">
        <f>SUM(BA2563:BA2573)</f>
        <v/>
      </c>
      <c r="BB2579">
        <f>SUM(BB2563:BB2573)</f>
        <v/>
      </c>
      <c r="BD2579">
        <f>SUM(BD2563:BD2573)</f>
        <v/>
      </c>
      <c r="BE2579">
        <f>SUM(BE2563:BE2573)</f>
        <v/>
      </c>
      <c r="BF2579">
        <f>SUM(BF2563:BF2573)</f>
        <v/>
      </c>
    </row>
    <row r="2580">
      <c r="A2580" t="inlineStr">
        <is>
          <t>Sum check</t>
        </is>
      </c>
      <c r="I2580">
        <f>I2578-I2579</f>
        <v/>
      </c>
      <c r="K2580">
        <f>K2578-K2579</f>
        <v/>
      </c>
      <c r="L2580">
        <f>L2578-L2579</f>
        <v/>
      </c>
      <c r="M2580">
        <f>M2578-M2579</f>
        <v/>
      </c>
      <c r="N2580">
        <f>N2578-N2579</f>
        <v/>
      </c>
      <c r="P2580">
        <f>P2578-P2579</f>
        <v/>
      </c>
      <c r="Q2580">
        <f>Q2578-Q2579</f>
        <v/>
      </c>
      <c r="R2580">
        <f>R2578-R2579</f>
        <v/>
      </c>
      <c r="S2580">
        <f>S2578-S2579</f>
        <v/>
      </c>
      <c r="U2580">
        <f>U2578-U2579</f>
        <v/>
      </c>
      <c r="V2580">
        <f>V2578-V2579</f>
        <v/>
      </c>
      <c r="W2580">
        <f>W2578-W2579</f>
        <v/>
      </c>
      <c r="X2580">
        <f>X2578-X2579</f>
        <v/>
      </c>
      <c r="Z2580">
        <f>Z2578-Z2579</f>
        <v/>
      </c>
      <c r="AA2580">
        <f>AA2578-AA2579</f>
        <v/>
      </c>
      <c r="AB2580">
        <f>AB2578-AB2579</f>
        <v/>
      </c>
      <c r="AC2580">
        <f>AC2578-AC2579</f>
        <v/>
      </c>
      <c r="AE2580">
        <f>AE2578-AE2579</f>
        <v/>
      </c>
      <c r="AF2580">
        <f>AF2578-AF2579</f>
        <v/>
      </c>
      <c r="AG2580">
        <f>AG2578-AG2579</f>
        <v/>
      </c>
      <c r="AH2580">
        <f>AH2578-AH2579</f>
        <v/>
      </c>
      <c r="AJ2580">
        <f>AJ2578-AJ2579</f>
        <v/>
      </c>
      <c r="AK2580">
        <f>AK2578-AK2579</f>
        <v/>
      </c>
      <c r="AL2580">
        <f>AL2578-AL2579</f>
        <v/>
      </c>
      <c r="AM2580">
        <f>AM2578-AM2579</f>
        <v/>
      </c>
      <c r="AO2580">
        <f>AO2578-AO2579</f>
        <v/>
      </c>
      <c r="AP2580">
        <f>AP2578-AP2579</f>
        <v/>
      </c>
      <c r="AQ2580">
        <f>AQ2578-AQ2579</f>
        <v/>
      </c>
      <c r="AR2580">
        <f>AR2578-AR2579</f>
        <v/>
      </c>
      <c r="AT2580">
        <f>AT2578-AT2579</f>
        <v/>
      </c>
      <c r="AU2580">
        <f>AU2578-AU2579</f>
        <v/>
      </c>
      <c r="AV2580">
        <f>AV2578-AV2579</f>
        <v/>
      </c>
      <c r="AW2580">
        <f>AW2578-AW2579</f>
        <v/>
      </c>
      <c r="AY2580">
        <f>AY2578-AY2579</f>
        <v/>
      </c>
      <c r="AZ2580">
        <f>AZ2578-AZ2579</f>
        <v/>
      </c>
      <c r="BA2580">
        <f>BA2578-BA2579</f>
        <v/>
      </c>
      <c r="BB2580">
        <f>BB2578-BB2579</f>
        <v/>
      </c>
      <c r="BD2580">
        <f>BD2578-BD2579</f>
        <v/>
      </c>
      <c r="BE2580">
        <f>BE2578-BE2579</f>
        <v/>
      </c>
      <c r="BF2580">
        <f>BF2578-BF2579</f>
        <v/>
      </c>
    </row>
    <row r="2582">
      <c r="A2582" t="inlineStr">
        <is>
          <t>Total long-term debt and capital lease obligations</t>
        </is>
      </c>
      <c r="C2582" t="inlineStr">
        <is>
          <t>Million</t>
        </is>
      </c>
      <c r="D2582" t="inlineStr">
        <is>
          <t>QQQQ</t>
        </is>
      </c>
      <c r="F2582" t="n">
        <v>7902</v>
      </c>
      <c r="G2582" t="n">
        <v>9285</v>
      </c>
      <c r="H2582" t="n">
        <v>10198</v>
      </c>
      <c r="I2582" t="n">
        <v>16825</v>
      </c>
      <c r="K2582" t="n">
        <v>16777</v>
      </c>
      <c r="L2582" t="n">
        <v>16795</v>
      </c>
      <c r="M2582" t="n">
        <v>17150</v>
      </c>
      <c r="N2582" t="n">
        <v>17963</v>
      </c>
      <c r="P2582" t="n">
        <v>18971</v>
      </c>
      <c r="Q2582" t="n">
        <v>18839</v>
      </c>
      <c r="R2582" t="n">
        <v>20593</v>
      </c>
      <c r="S2582" t="n">
        <v>20807</v>
      </c>
      <c r="U2582" t="n">
        <v>21999</v>
      </c>
      <c r="V2582" t="n">
        <v>23057</v>
      </c>
      <c r="W2582" t="n">
        <v>23556</v>
      </c>
      <c r="X2582" t="n">
        <v>24573</v>
      </c>
      <c r="Z2582" t="n">
        <v>24786</v>
      </c>
      <c r="AA2582" t="n">
        <v>25098</v>
      </c>
      <c r="AB2582" t="n">
        <v>24922</v>
      </c>
      <c r="AC2582" t="n">
        <v>25301</v>
      </c>
      <c r="AE2582" t="n">
        <v>24969</v>
      </c>
      <c r="AF2582" t="n">
        <v>24309</v>
      </c>
      <c r="AG2582" t="n">
        <v>25009</v>
      </c>
      <c r="AH2582" t="n">
        <v>24001</v>
      </c>
      <c r="AJ2582" t="n">
        <v>23569</v>
      </c>
      <c r="AK2582" t="n">
        <v>24855</v>
      </c>
      <c r="AL2582" t="n">
        <v>24782</v>
      </c>
      <c r="AM2582" t="n">
        <v>23856</v>
      </c>
      <c r="AO2582" t="n">
        <v>24681</v>
      </c>
      <c r="AP2582" t="n">
        <v>31398</v>
      </c>
      <c r="AQ2582" t="n">
        <v>32983</v>
      </c>
      <c r="AR2582" t="n">
        <v>32770</v>
      </c>
      <c r="AT2582" t="n">
        <v>39639</v>
      </c>
      <c r="AU2582" t="n">
        <v>39917</v>
      </c>
      <c r="AV2582" t="n">
        <v>38343</v>
      </c>
      <c r="AW2582" t="n">
        <v>37781</v>
      </c>
      <c r="AY2582" t="n">
        <v>37532</v>
      </c>
      <c r="AZ2582" t="n">
        <v>36775</v>
      </c>
      <c r="BA2582" t="n">
        <v>36559</v>
      </c>
      <c r="BB2582" t="n">
        <v>35289</v>
      </c>
      <c r="BD2582" t="n">
        <v>34855</v>
      </c>
      <c r="BE2582" t="n">
        <v>34442</v>
      </c>
      <c r="BF2582" t="n">
        <v>33277</v>
      </c>
    </row>
    <row r="2583">
      <c r="A2583" t="inlineStr">
        <is>
          <t>Total long-term debt and capital lease obligations-c</t>
        </is>
      </c>
      <c r="F2583">
        <f>SUM(F2500:F2539,F2545:F2552,F2563:F2573)</f>
        <v/>
      </c>
      <c r="G2583">
        <f>SUM(G2500:G2539,G2545:G2552,G2563:G2573)</f>
        <v/>
      </c>
      <c r="H2583">
        <f>SUM(H2500:H2539,H2545:H2552,H2563:H2573)</f>
        <v/>
      </c>
      <c r="I2583">
        <f>SUM(I2500:I2539,I2545:I2552,I2563:I2573)</f>
        <v/>
      </c>
      <c r="K2583">
        <f>SUM(K2500:K2539,K2545:K2552,K2563:K2573)</f>
        <v/>
      </c>
      <c r="L2583">
        <f>SUM(L2500:L2539,L2545:L2552,L2563:L2573)</f>
        <v/>
      </c>
      <c r="M2583">
        <f>SUM(M2500:M2539,M2545:M2552,M2563:M2573)</f>
        <v/>
      </c>
      <c r="N2583">
        <f>SUM(N2500:N2539,N2545:N2552,N2563:N2573)</f>
        <v/>
      </c>
      <c r="P2583">
        <f>SUM(P2500:P2539,P2545:P2552,P2563:P2573)</f>
        <v/>
      </c>
      <c r="Q2583">
        <f>SUM(Q2500:Q2539,Q2545:Q2552,Q2563:Q2573)</f>
        <v/>
      </c>
      <c r="R2583">
        <f>SUM(R2500:R2539,R2545:R2552,R2563:R2573)</f>
        <v/>
      </c>
      <c r="S2583">
        <f>SUM(S2500:S2539,S2545:S2552,S2563:S2573)</f>
        <v/>
      </c>
      <c r="U2583">
        <f>SUM(U2500:U2539,U2545:U2552,U2563:U2573)</f>
        <v/>
      </c>
      <c r="V2583">
        <f>SUM(V2500:V2539,V2545:V2552,V2563:V2573)</f>
        <v/>
      </c>
      <c r="W2583">
        <f>SUM(W2500:W2539,W2545:W2552,W2563:W2573)</f>
        <v/>
      </c>
      <c r="X2583">
        <f>SUM(X2500:X2539,X2545:X2552,X2563:X2573)</f>
        <v/>
      </c>
      <c r="Z2583">
        <f>SUM(Z2500:Z2539,Z2545:Z2552,Z2563:Z2573)</f>
        <v/>
      </c>
      <c r="AA2583">
        <f>SUM(AA2500:AA2539,AA2545:AA2552,AA2563:AA2573)</f>
        <v/>
      </c>
      <c r="AB2583">
        <f>SUM(AB2500:AB2539,AB2545:AB2552,AB2563:AB2573)</f>
        <v/>
      </c>
      <c r="AC2583">
        <f>SUM(AC2500:AC2539,AC2545:AC2552,AC2563:AC2573)</f>
        <v/>
      </c>
      <c r="AE2583">
        <f>SUM(AE2500:AE2539,AE2545:AE2552,AE2563:AE2573)</f>
        <v/>
      </c>
      <c r="AF2583">
        <f>SUM(AF2500:AF2539,AF2545:AF2552,AF2563:AF2573)</f>
        <v/>
      </c>
      <c r="AG2583">
        <f>SUM(AG2500:AG2539,AG2545:AG2552,AG2563:AG2573)</f>
        <v/>
      </c>
      <c r="AH2583">
        <f>SUM(AH2500:AH2539,AH2545:AH2552,AH2563:AH2573)</f>
        <v/>
      </c>
      <c r="AJ2583">
        <f>SUM(AJ2500:AJ2539,AJ2545:AJ2552,AJ2563:AJ2573)</f>
        <v/>
      </c>
      <c r="AK2583">
        <f>SUM(AK2500:AK2539,AK2545:AK2552,AK2563:AK2573)</f>
        <v/>
      </c>
      <c r="AL2583">
        <f>SUM(AL2500:AL2539,AL2545:AL2552,AL2563:AL2573)</f>
        <v/>
      </c>
      <c r="AM2583">
        <f>SUM(AM2500:AM2539,AM2545:AM2552,AM2563:AM2573)</f>
        <v/>
      </c>
      <c r="AO2583">
        <f>SUM(AO2500:AO2539,AO2545:AO2552,AO2563:AO2573)</f>
        <v/>
      </c>
      <c r="AP2583">
        <f>SUM(AP2500:AP2539,AP2545:AP2552,AP2563:AP2573)</f>
        <v/>
      </c>
      <c r="AQ2583">
        <f>SUM(AQ2500:AQ2539,AQ2545:AQ2552,AQ2563:AQ2573)</f>
        <v/>
      </c>
      <c r="AR2583">
        <f>SUM(AR2500:AR2539,AR2545:AR2552,AR2563:AR2573)</f>
        <v/>
      </c>
      <c r="AT2583">
        <f>SUM(AT2500:AT2539,AT2545:AT2552,AT2563:AT2573)</f>
        <v/>
      </c>
      <c r="AU2583">
        <f>SUM(AU2500:AU2539,AU2545:AU2552,AU2563:AU2573)</f>
        <v/>
      </c>
      <c r="AV2583">
        <f>SUM(AV2500:AV2539,AV2545:AV2552,AV2563:AV2573)</f>
        <v/>
      </c>
      <c r="AW2583">
        <f>SUM(AW2500:AW2539,AW2545:AW2552,AW2563:AW2573)</f>
        <v/>
      </c>
      <c r="AY2583">
        <f>SUM(AY2500:AY2539,AY2545:AY2552,AY2563:AY2573)</f>
        <v/>
      </c>
      <c r="AZ2583">
        <f>SUM(AZ2500:AZ2539,AZ2545:AZ2552,AZ2563:AZ2573)</f>
        <v/>
      </c>
      <c r="BA2583">
        <f>SUM(BA2500:BA2539,BA2545:BA2552,BA2563:BA2573)</f>
        <v/>
      </c>
      <c r="BB2583">
        <f>SUM(BB2500:BB2539,BB2545:BB2552,BB2563:BB2573)</f>
        <v/>
      </c>
      <c r="BD2583">
        <f>SUM(BD2500:BD2539,BD2545:BD2552,BD2563:BD2573)</f>
        <v/>
      </c>
      <c r="BE2583">
        <f>SUM(BE2500:BE2539,BE2545:BE2552,BE2563:BE2573)</f>
        <v/>
      </c>
      <c r="BF2583">
        <f>SUM(BF2500:BF2539,BF2545:BF2552,BF2563:BF2573)</f>
        <v/>
      </c>
    </row>
    <row r="2584">
      <c r="A2584" t="inlineStr">
        <is>
          <t>Sum check</t>
        </is>
      </c>
      <c r="F2584">
        <f>F2582-F2583</f>
        <v/>
      </c>
      <c r="G2584">
        <f>G2582-G2583</f>
        <v/>
      </c>
      <c r="H2584">
        <f>H2582-H2583</f>
        <v/>
      </c>
      <c r="I2584">
        <f>I2582-I2583</f>
        <v/>
      </c>
      <c r="K2584">
        <f>K2582-K2583</f>
        <v/>
      </c>
      <c r="L2584">
        <f>L2582-L2583</f>
        <v/>
      </c>
      <c r="M2584">
        <f>M2582-M2583</f>
        <v/>
      </c>
      <c r="N2584">
        <f>N2582-N2583</f>
        <v/>
      </c>
      <c r="P2584">
        <f>P2582-P2583</f>
        <v/>
      </c>
      <c r="Q2584">
        <f>Q2582-Q2583</f>
        <v/>
      </c>
      <c r="R2584">
        <f>R2582-R2583</f>
        <v/>
      </c>
      <c r="S2584">
        <f>S2582-S2583</f>
        <v/>
      </c>
      <c r="U2584">
        <f>U2582-U2583</f>
        <v/>
      </c>
      <c r="V2584">
        <f>V2582-V2583</f>
        <v/>
      </c>
      <c r="W2584">
        <f>W2582-W2583</f>
        <v/>
      </c>
      <c r="X2584">
        <f>X2582-X2583</f>
        <v/>
      </c>
      <c r="Z2584">
        <f>Z2582-Z2583</f>
        <v/>
      </c>
      <c r="AA2584">
        <f>AA2582-AA2583</f>
        <v/>
      </c>
      <c r="AB2584">
        <f>AB2582-AB2583</f>
        <v/>
      </c>
      <c r="AC2584">
        <f>AC2582-AC2583</f>
        <v/>
      </c>
      <c r="AE2584">
        <f>AE2582-AE2583</f>
        <v/>
      </c>
      <c r="AF2584">
        <f>AF2582-AF2583</f>
        <v/>
      </c>
      <c r="AG2584">
        <f>AG2582-AG2583</f>
        <v/>
      </c>
      <c r="AH2584">
        <f>AH2582-AH2583</f>
        <v/>
      </c>
      <c r="AJ2584">
        <f>AJ2582-AJ2583</f>
        <v/>
      </c>
      <c r="AK2584">
        <f>AK2582-AK2583</f>
        <v/>
      </c>
      <c r="AL2584">
        <f>AL2582-AL2583</f>
        <v/>
      </c>
      <c r="AM2584">
        <f>AM2582-AM2583</f>
        <v/>
      </c>
      <c r="AO2584">
        <f>AO2582-AO2583</f>
        <v/>
      </c>
      <c r="AP2584">
        <f>AP2582-AP2583</f>
        <v/>
      </c>
      <c r="AQ2584">
        <f>AQ2582-AQ2583</f>
        <v/>
      </c>
      <c r="AR2584">
        <f>AR2582-AR2583</f>
        <v/>
      </c>
      <c r="AT2584">
        <f>AT2582-AT2583</f>
        <v/>
      </c>
      <c r="AU2584">
        <f>AU2582-AU2583</f>
        <v/>
      </c>
      <c r="AV2584">
        <f>AV2582-AV2583</f>
        <v/>
      </c>
      <c r="AW2584">
        <f>AW2582-AW2583</f>
        <v/>
      </c>
      <c r="AY2584">
        <f>AY2582-AY2583</f>
        <v/>
      </c>
      <c r="AZ2584">
        <f>AZ2582-AZ2583</f>
        <v/>
      </c>
      <c r="BA2584">
        <f>BA2582-BA2583</f>
        <v/>
      </c>
      <c r="BB2584">
        <f>BB2582-BB2583</f>
        <v/>
      </c>
      <c r="BD2584">
        <f>BD2582-BD2583</f>
        <v/>
      </c>
      <c r="BE2584">
        <f>BE2582-BE2583</f>
        <v/>
      </c>
      <c r="BF2584">
        <f>BF2582-BF2583</f>
        <v/>
      </c>
    </row>
    <row r="2586">
      <c r="A2586" t="inlineStr">
        <is>
          <t>Less: total un-amortized debt discount</t>
        </is>
      </c>
      <c r="C2586" t="inlineStr">
        <is>
          <t>Million</t>
        </is>
      </c>
      <c r="D2586" t="inlineStr">
        <is>
          <t>QQQQ</t>
        </is>
      </c>
      <c r="I2586" t="n">
        <v>26</v>
      </c>
      <c r="K2586" t="n">
        <v>92</v>
      </c>
      <c r="L2586" t="n">
        <v>67</v>
      </c>
      <c r="M2586" t="n">
        <v>60</v>
      </c>
      <c r="N2586" t="n">
        <v>59</v>
      </c>
      <c r="P2586" t="n">
        <v>49</v>
      </c>
      <c r="Q2586" t="n">
        <v>45</v>
      </c>
      <c r="R2586" t="n">
        <v>32</v>
      </c>
      <c r="S2586" t="n">
        <v>246</v>
      </c>
      <c r="U2586" t="n">
        <v>255</v>
      </c>
      <c r="V2586" t="n">
        <v>211</v>
      </c>
      <c r="W2586" t="n">
        <v>213</v>
      </c>
      <c r="X2586" t="n">
        <v>229</v>
      </c>
      <c r="Z2586" t="n">
        <v>243</v>
      </c>
      <c r="AA2586" t="n">
        <v>239</v>
      </c>
      <c r="AB2586" t="n">
        <v>238</v>
      </c>
      <c r="AC2586" t="n">
        <v>236</v>
      </c>
      <c r="AE2586" t="n">
        <v>230</v>
      </c>
      <c r="AF2586" t="n">
        <v>233</v>
      </c>
      <c r="AG2586" t="n">
        <v>242</v>
      </c>
      <c r="AH2586" t="n">
        <v>222</v>
      </c>
      <c r="AJ2586" t="n">
        <v>218</v>
      </c>
      <c r="AK2586" t="n">
        <v>216</v>
      </c>
      <c r="AL2586" t="n">
        <v>223</v>
      </c>
      <c r="AM2586" t="n">
        <v>211</v>
      </c>
      <c r="AO2586" t="n">
        <v>233</v>
      </c>
      <c r="AP2586" t="n">
        <v>734</v>
      </c>
      <c r="AQ2586" t="n">
        <v>780</v>
      </c>
      <c r="AR2586" t="n">
        <v>749</v>
      </c>
      <c r="AT2586" t="n">
        <v>515</v>
      </c>
      <c r="AU2586" t="n">
        <v>496</v>
      </c>
      <c r="AV2586" t="n">
        <v>468</v>
      </c>
      <c r="AW2586" t="n">
        <v>458</v>
      </c>
      <c r="AY2586" t="n">
        <v>439</v>
      </c>
      <c r="AZ2586" t="n">
        <v>421</v>
      </c>
      <c r="BA2586" t="n">
        <v>401</v>
      </c>
      <c r="BB2586" t="n">
        <v>386</v>
      </c>
      <c r="BD2586" t="n">
        <v>396</v>
      </c>
      <c r="BE2586" t="n">
        <v>385</v>
      </c>
      <c r="BF2586" t="n">
        <v>362</v>
      </c>
    </row>
    <row r="2587">
      <c r="A2587" t="inlineStr">
        <is>
          <t>Less: current maturities</t>
        </is>
      </c>
      <c r="C2587" t="inlineStr">
        <is>
          <t>Million</t>
        </is>
      </c>
      <c r="D2587" t="inlineStr">
        <is>
          <t>QQQQ</t>
        </is>
      </c>
      <c r="F2587" t="n">
        <v>1256</v>
      </c>
      <c r="G2587" t="n">
        <v>1298</v>
      </c>
      <c r="H2587" t="n">
        <v>1335</v>
      </c>
      <c r="I2587" t="n">
        <v>1446</v>
      </c>
      <c r="K2587" t="n">
        <v>1441</v>
      </c>
      <c r="L2587" t="n">
        <v>1523</v>
      </c>
      <c r="M2587" t="n">
        <v>1439</v>
      </c>
      <c r="N2587" t="n">
        <v>1708</v>
      </c>
      <c r="P2587" t="n">
        <v>1284</v>
      </c>
      <c r="Q2587" t="n">
        <v>1642</v>
      </c>
      <c r="R2587" t="n">
        <v>1712</v>
      </c>
      <c r="S2587" t="n">
        <v>2231</v>
      </c>
      <c r="U2587" t="n">
        <v>2610</v>
      </c>
      <c r="V2587" t="n">
        <v>1715</v>
      </c>
      <c r="W2587" t="n">
        <v>1798</v>
      </c>
      <c r="X2587" t="n">
        <v>1855</v>
      </c>
      <c r="Z2587" t="n">
        <v>1714</v>
      </c>
      <c r="AA2587" t="n">
        <v>2334</v>
      </c>
      <c r="AB2587" t="n">
        <v>2467</v>
      </c>
      <c r="AC2587" t="n">
        <v>2554</v>
      </c>
      <c r="AE2587" t="n">
        <v>2793</v>
      </c>
      <c r="AF2587" t="n">
        <v>2213</v>
      </c>
      <c r="AG2587" t="n">
        <v>2493</v>
      </c>
      <c r="AH2587" t="n">
        <v>3213</v>
      </c>
      <c r="AJ2587" t="n">
        <v>3286</v>
      </c>
      <c r="AK2587" t="n">
        <v>3417</v>
      </c>
      <c r="AL2587" t="n">
        <v>3504</v>
      </c>
      <c r="AM2587" t="n">
        <v>2749</v>
      </c>
      <c r="AO2587" t="n">
        <v>3415</v>
      </c>
      <c r="AP2587" t="n">
        <v>2471</v>
      </c>
      <c r="AQ2587" t="n">
        <v>2610</v>
      </c>
      <c r="AR2587" t="n">
        <v>2697</v>
      </c>
      <c r="AT2587" t="n">
        <v>2339</v>
      </c>
      <c r="AU2587" t="n">
        <v>2692</v>
      </c>
      <c r="AV2587" t="n">
        <v>2405</v>
      </c>
      <c r="AW2587" t="n">
        <v>2315</v>
      </c>
      <c r="AY2587" t="n">
        <v>2208</v>
      </c>
      <c r="AZ2587" t="n">
        <v>1933</v>
      </c>
      <c r="BA2587" t="n">
        <v>2560</v>
      </c>
      <c r="BB2587" t="n">
        <v>3059</v>
      </c>
      <c r="BD2587" t="n">
        <v>3370</v>
      </c>
      <c r="BE2587" t="n">
        <v>3717</v>
      </c>
      <c r="BF2587" t="n">
        <v>3607</v>
      </c>
    </row>
    <row r="2588">
      <c r="A2588" t="inlineStr">
        <is>
          <t>Long-term debt, net of current maturities</t>
        </is>
      </c>
      <c r="C2588" t="inlineStr">
        <is>
          <t>Million</t>
        </is>
      </c>
      <c r="D2588" t="inlineStr">
        <is>
          <t>QQQQ</t>
        </is>
      </c>
      <c r="F2588" t="n">
        <v>6646</v>
      </c>
      <c r="G2588" t="n">
        <v>7987</v>
      </c>
      <c r="H2588" t="n">
        <v>8863</v>
      </c>
      <c r="AH2588" t="n">
        <v>20566</v>
      </c>
      <c r="AJ2588" t="n">
        <v>20065</v>
      </c>
      <c r="AK2588" t="n">
        <v>21222</v>
      </c>
      <c r="AL2588" t="n">
        <v>21055</v>
      </c>
      <c r="AM2588" t="n">
        <v>20896</v>
      </c>
      <c r="AO2588" t="n">
        <v>21033</v>
      </c>
      <c r="AP2588" t="n">
        <v>28193</v>
      </c>
      <c r="AQ2588" t="n">
        <v>29593</v>
      </c>
      <c r="AR2588" t="n">
        <v>29324</v>
      </c>
      <c r="AT2588" t="n">
        <v>36785</v>
      </c>
      <c r="AU2588" t="n">
        <v>36729</v>
      </c>
      <c r="AV2588" t="n">
        <v>35470</v>
      </c>
      <c r="AW2588" t="n">
        <v>35008</v>
      </c>
      <c r="AY2588" t="n">
        <v>34885</v>
      </c>
      <c r="AZ2588" t="n">
        <v>34421</v>
      </c>
      <c r="BA2588" t="n">
        <v>33598</v>
      </c>
      <c r="BB2588" t="n">
        <v>31844</v>
      </c>
      <c r="BD2588" t="n">
        <v>31089</v>
      </c>
      <c r="BE2588" t="n">
        <v>30340</v>
      </c>
      <c r="BF2588" t="n">
        <v>29308</v>
      </c>
    </row>
    <row r="2589">
      <c r="A2589" t="inlineStr">
        <is>
          <t>Long-term debt, net of current maturities-c</t>
        </is>
      </c>
      <c r="F2589">
        <f>SUM(F2582)-SUM(F2586:F2587)</f>
        <v/>
      </c>
      <c r="G2589">
        <f>SUM(G2582)-SUM(G2586:G2587)</f>
        <v/>
      </c>
      <c r="H2589">
        <f>SUM(H2582)-SUM(H2586:H2587)</f>
        <v/>
      </c>
      <c r="I2589">
        <f>SUM(I2582)-SUM(I2586:I2587)</f>
        <v/>
      </c>
      <c r="N2589">
        <f>SUM(N2582)-SUM(N2586:N2587)</f>
        <v/>
      </c>
      <c r="S2589">
        <f>SUM(S2582)-SUM(S2586:S2587)</f>
        <v/>
      </c>
      <c r="X2589">
        <f>SUM(X2582)-SUM(X2586:X2587)</f>
        <v/>
      </c>
      <c r="AC2589">
        <f>SUM(AC2582)-SUM(AC2586:AC2587)</f>
        <v/>
      </c>
      <c r="AH2589">
        <f>SUM(AH2582)-SUM(AH2586:AH2587)</f>
        <v/>
      </c>
      <c r="AJ2589">
        <f>SUM(AJ2582)-SUM(AJ2586:AJ2587)</f>
        <v/>
      </c>
      <c r="AK2589">
        <f>SUM(AK2582)-SUM(AK2586:AK2587)</f>
        <v/>
      </c>
      <c r="AL2589">
        <f>SUM(AL2582)-SUM(AL2586:AL2587)</f>
        <v/>
      </c>
      <c r="AM2589">
        <f>SUM(AM2582)-SUM(AM2586:AM2587)</f>
        <v/>
      </c>
      <c r="AO2589">
        <f>SUM(AO2582)-SUM(AO2586:AO2587)</f>
        <v/>
      </c>
      <c r="AP2589">
        <f>SUM(AP2582)-SUM(AP2586:AP2587)</f>
        <v/>
      </c>
      <c r="AQ2589">
        <f>SUM(AQ2582)-SUM(AQ2586:AQ2587)</f>
        <v/>
      </c>
      <c r="AR2589">
        <f>SUM(AR2582)-SUM(AR2586:AR2587)</f>
        <v/>
      </c>
      <c r="AT2589">
        <f>SUM(AT2582)-SUM(AT2586:AT2587)</f>
        <v/>
      </c>
      <c r="AU2589">
        <f>SUM(AU2582)-SUM(AU2586:AU2587)</f>
        <v/>
      </c>
      <c r="AV2589">
        <f>SUM(AV2582)-SUM(AV2586:AV2587)</f>
        <v/>
      </c>
      <c r="AW2589">
        <f>SUM(AW2582)-SUM(AW2586:AW2587)</f>
        <v/>
      </c>
      <c r="AY2589">
        <f>SUM(AY2582)-SUM(AY2586:AY2587)</f>
        <v/>
      </c>
      <c r="AZ2589">
        <f>SUM(AZ2582)-SUM(AZ2586:AZ2587)</f>
        <v/>
      </c>
      <c r="BA2589">
        <f>SUM(BA2582)-SUM(BA2586:BA2587)</f>
        <v/>
      </c>
      <c r="BB2589">
        <f>SUM(BB2582)-SUM(BB2586:BB2587)</f>
        <v/>
      </c>
      <c r="BD2589">
        <f>SUM(BD2582)-SUM(BD2586:BD2587)</f>
        <v/>
      </c>
      <c r="BE2589">
        <f>SUM(BE2582)-SUM(BE2586:BE2587)</f>
        <v/>
      </c>
      <c r="BF2589">
        <f>SUM(BF2582)-SUM(BF2586:BF2587)</f>
        <v/>
      </c>
    </row>
    <row r="2590">
      <c r="A2590" t="inlineStr">
        <is>
          <t>Sum check</t>
        </is>
      </c>
      <c r="F2590">
        <f>F2588-F2589</f>
        <v/>
      </c>
      <c r="G2590">
        <f>G2588-G2589</f>
        <v/>
      </c>
      <c r="H2590">
        <f>H2588-H2589</f>
        <v/>
      </c>
      <c r="I2590">
        <f>I2588-I2589</f>
        <v/>
      </c>
      <c r="N2590">
        <f>N2588-N2589</f>
        <v/>
      </c>
      <c r="S2590">
        <f>S2588-S2589</f>
        <v/>
      </c>
      <c r="X2590">
        <f>X2588-X2589</f>
        <v/>
      </c>
      <c r="AC2590">
        <f>AC2588-AC2589</f>
        <v/>
      </c>
      <c r="AH2590">
        <f>AH2588-AH2589</f>
        <v/>
      </c>
      <c r="AJ2590">
        <f>AJ2588-AJ2589</f>
        <v/>
      </c>
      <c r="AK2590">
        <f>AK2588-AK2589</f>
        <v/>
      </c>
      <c r="AL2590">
        <f>AL2588-AL2589</f>
        <v/>
      </c>
      <c r="AM2590">
        <f>AM2588-AM2589</f>
        <v/>
      </c>
      <c r="AO2590">
        <f>AO2588-AO2589</f>
        <v/>
      </c>
      <c r="AP2590">
        <f>AP2588-AP2589</f>
        <v/>
      </c>
      <c r="AQ2590">
        <f>AQ2588-AQ2589</f>
        <v/>
      </c>
      <c r="AR2590">
        <f>AR2588-AR2589</f>
        <v/>
      </c>
      <c r="AT2590">
        <f>AT2588-AT2589</f>
        <v/>
      </c>
      <c r="AU2590">
        <f>AU2588-AU2589</f>
        <v/>
      </c>
      <c r="AV2590">
        <f>AV2588-AV2589</f>
        <v/>
      </c>
      <c r="AW2590">
        <f>AW2588-AW2589</f>
        <v/>
      </c>
      <c r="AY2590">
        <f>AY2588-AY2589</f>
        <v/>
      </c>
      <c r="AZ2590">
        <f>AZ2588-AZ2589</f>
        <v/>
      </c>
      <c r="BA2590">
        <f>BA2588-BA2589</f>
        <v/>
      </c>
      <c r="BB2590">
        <f>BB2588-BB2589</f>
        <v/>
      </c>
      <c r="BD2590">
        <f>BD2588-BD2589</f>
        <v/>
      </c>
      <c r="BE2590">
        <f>BE2588-BE2589</f>
        <v/>
      </c>
      <c r="BF2590">
        <f>BF2588-BF2589</f>
        <v/>
      </c>
    </row>
    <row r="2591">
      <c r="A2591" t="inlineStr">
        <is>
          <t>Link check</t>
        </is>
      </c>
      <c r="F2591">
        <f>F2588-F1971</f>
        <v/>
      </c>
      <c r="G2591">
        <f>G2588-G1971</f>
        <v/>
      </c>
      <c r="H2591">
        <f>H2588-H1971</f>
        <v/>
      </c>
      <c r="I2591">
        <f>I2588-I1971</f>
        <v/>
      </c>
      <c r="N2591">
        <f>N2588-N1971</f>
        <v/>
      </c>
      <c r="S2591">
        <f>S2588-S1971</f>
        <v/>
      </c>
      <c r="X2591">
        <f>X2588-X1971</f>
        <v/>
      </c>
      <c r="AC2591">
        <f>AC2588-AC1971</f>
        <v/>
      </c>
      <c r="AH2591">
        <f>AH2588-AH1971</f>
        <v/>
      </c>
      <c r="AJ2591">
        <f>AJ2588-AJ1969</f>
        <v/>
      </c>
      <c r="AK2591">
        <f>AK2588-AK1969</f>
        <v/>
      </c>
      <c r="AL2591">
        <f>AL2588-AL1969</f>
        <v/>
      </c>
      <c r="AM2591">
        <f>AM2588-AM1971</f>
        <v/>
      </c>
      <c r="AO2591">
        <f>AO2588-AO1969</f>
        <v/>
      </c>
      <c r="AP2591">
        <f>AP2588-AP1969</f>
        <v/>
      </c>
      <c r="AQ2591">
        <f>AQ2588-AQ1969</f>
        <v/>
      </c>
      <c r="AR2591">
        <f>AR2588-AR1971</f>
        <v/>
      </c>
      <c r="AT2591">
        <f>AT2588-AT1969</f>
        <v/>
      </c>
      <c r="AU2591">
        <f>AU2588-AU1969</f>
        <v/>
      </c>
      <c r="AV2591">
        <f>AV2588-AV1971</f>
        <v/>
      </c>
      <c r="AW2591">
        <f>AW2588-AW1969</f>
        <v/>
      </c>
      <c r="AY2591">
        <f>AY2588-AY1969</f>
        <v/>
      </c>
      <c r="AZ2591">
        <f>AZ2588-AZ1969</f>
        <v/>
      </c>
      <c r="BA2591">
        <f>BA2588-BA1969</f>
        <v/>
      </c>
      <c r="BB2591">
        <f>BB2588-BB1969</f>
        <v/>
      </c>
      <c r="BD2591">
        <f>BD2588-BD1971</f>
        <v/>
      </c>
      <c r="BE2591">
        <f>BE2588-BE1971</f>
        <v/>
      </c>
    </row>
    <row r="2593">
      <c r="A2593" t="inlineStr">
        <is>
          <t>Long-term debt and capital lease obligations, net of current maturities</t>
        </is>
      </c>
      <c r="C2593" t="inlineStr">
        <is>
          <t>Million</t>
        </is>
      </c>
      <c r="D2593" t="inlineStr">
        <is>
          <t>QQQQ</t>
        </is>
      </c>
      <c r="I2593" t="n">
        <v>15353</v>
      </c>
      <c r="K2593" t="n">
        <v>15244</v>
      </c>
      <c r="L2593" t="n">
        <v>15205</v>
      </c>
      <c r="M2593" t="n">
        <v>15651</v>
      </c>
      <c r="N2593" t="n">
        <v>16196</v>
      </c>
      <c r="P2593" t="n">
        <v>17638</v>
      </c>
      <c r="Q2593" t="n">
        <v>17152</v>
      </c>
      <c r="R2593" t="n">
        <v>18849</v>
      </c>
      <c r="S2593" t="n">
        <v>18330</v>
      </c>
      <c r="U2593" t="n">
        <v>19134</v>
      </c>
      <c r="V2593" t="n">
        <v>21131</v>
      </c>
      <c r="W2593" t="n">
        <v>21545</v>
      </c>
      <c r="X2593" t="n">
        <v>22489</v>
      </c>
      <c r="Z2593" t="n">
        <v>22829</v>
      </c>
      <c r="AA2593" t="n">
        <v>22525</v>
      </c>
      <c r="AB2593" t="n">
        <v>22217</v>
      </c>
      <c r="AC2593" t="n">
        <v>22511</v>
      </c>
      <c r="AE2593" t="n">
        <v>21946</v>
      </c>
      <c r="AF2593" t="n">
        <v>21863</v>
      </c>
      <c r="AG2593" t="n">
        <v>22274</v>
      </c>
    </row>
    <row r="2594">
      <c r="A2594" t="inlineStr">
        <is>
          <t>Long-term debt and capital lease obligations, net of current maturities-c</t>
        </is>
      </c>
      <c r="I2594">
        <f>SUM(I2582)-SUM(I2586:I2587)</f>
        <v/>
      </c>
      <c r="K2594">
        <f>SUM(K2582)-SUM(K2586:K2587)</f>
        <v/>
      </c>
      <c r="L2594">
        <f>SUM(L2582)-SUM(L2586:L2587)</f>
        <v/>
      </c>
      <c r="M2594">
        <f>SUM(M2582)-SUM(M2586:M2587)</f>
        <v/>
      </c>
      <c r="N2594">
        <f>SUM(N2582)-SUM(N2586:N2587)</f>
        <v/>
      </c>
      <c r="P2594">
        <f>SUM(P2582)-SUM(P2586:P2587)</f>
        <v/>
      </c>
      <c r="Q2594">
        <f>SUM(Q2582)-SUM(Q2586:Q2587)</f>
        <v/>
      </c>
      <c r="R2594">
        <f>SUM(R2582)-SUM(R2586:R2587)</f>
        <v/>
      </c>
      <c r="S2594">
        <f>SUM(S2582)-SUM(S2586:S2587)</f>
        <v/>
      </c>
      <c r="U2594">
        <f>SUM(U2582)-SUM(U2586:U2587)</f>
        <v/>
      </c>
      <c r="V2594">
        <f>SUM(V2582)-SUM(V2586:V2587)</f>
        <v/>
      </c>
      <c r="W2594">
        <f>SUM(W2582)-SUM(W2586:W2587)</f>
        <v/>
      </c>
      <c r="X2594">
        <f>SUM(X2582)-SUM(X2586:X2587)</f>
        <v/>
      </c>
      <c r="Z2594">
        <f>SUM(Z2582)-SUM(Z2586:Z2587)</f>
        <v/>
      </c>
      <c r="AA2594">
        <f>SUM(AA2582)-SUM(AA2586:AA2587)</f>
        <v/>
      </c>
      <c r="AB2594">
        <f>SUM(AB2582)-SUM(AB2586:AB2587)</f>
        <v/>
      </c>
      <c r="AC2594">
        <f>SUM(AC2582)-SUM(AC2586:AC2587)</f>
        <v/>
      </c>
      <c r="AE2594">
        <f>SUM(AE2582)-SUM(AE2586:AE2587)</f>
        <v/>
      </c>
      <c r="AF2594">
        <f>SUM(AF2582)-SUM(AF2586:AF2587)</f>
        <v/>
      </c>
      <c r="AG2594">
        <f>SUM(AG2582)-SUM(AG2586:AG2587)</f>
        <v/>
      </c>
      <c r="AH2594">
        <f>SUM(AH2582)-SUM(AH2586:AH2587)</f>
        <v/>
      </c>
      <c r="AM2594">
        <f>SUM(AM2582)-SUM(AM2586:AM2587)</f>
        <v/>
      </c>
      <c r="AR2594">
        <f>SUM(AR2582)-SUM(AR2586:AR2587)</f>
        <v/>
      </c>
      <c r="AV2594">
        <f>SUM(AV2582)-SUM(AV2586:AV2587)</f>
        <v/>
      </c>
    </row>
    <row r="2595">
      <c r="A2595" t="inlineStr">
        <is>
          <t>Sum check</t>
        </is>
      </c>
      <c r="I2595">
        <f>I2593-I2594</f>
        <v/>
      </c>
      <c r="K2595">
        <f>K2593-K2594</f>
        <v/>
      </c>
      <c r="L2595">
        <f>L2593-L2594</f>
        <v/>
      </c>
      <c r="M2595">
        <f>M2593-M2594</f>
        <v/>
      </c>
      <c r="N2595">
        <f>N2593-N2594</f>
        <v/>
      </c>
      <c r="P2595">
        <f>P2593-P2594</f>
        <v/>
      </c>
      <c r="Q2595">
        <f>Q2593-Q2594</f>
        <v/>
      </c>
      <c r="R2595">
        <f>R2593-R2594</f>
        <v/>
      </c>
      <c r="S2595">
        <f>S2593-S2594</f>
        <v/>
      </c>
      <c r="U2595">
        <f>U2593-U2594</f>
        <v/>
      </c>
      <c r="V2595">
        <f>V2593-V2594</f>
        <v/>
      </c>
      <c r="W2595">
        <f>W2593-W2594</f>
        <v/>
      </c>
      <c r="X2595">
        <f>X2593-X2594</f>
        <v/>
      </c>
      <c r="Z2595">
        <f>Z2593-Z2594</f>
        <v/>
      </c>
      <c r="AA2595">
        <f>AA2593-AA2594</f>
        <v/>
      </c>
      <c r="AB2595">
        <f>AB2593-AB2594</f>
        <v/>
      </c>
      <c r="AC2595">
        <f>AC2593-AC2594</f>
        <v/>
      </c>
      <c r="AE2595">
        <f>AE2593-AE2594</f>
        <v/>
      </c>
      <c r="AF2595">
        <f>AF2593-AF2594</f>
        <v/>
      </c>
      <c r="AG2595">
        <f>AG2593-AG2594</f>
        <v/>
      </c>
      <c r="AH2595">
        <f>AH2593-AH2594</f>
        <v/>
      </c>
      <c r="AM2595">
        <f>AM2593-AM2594</f>
        <v/>
      </c>
      <c r="AR2595">
        <f>AR2593-AR2594</f>
        <v/>
      </c>
      <c r="AV2595">
        <f>AV2593-AV2594</f>
        <v/>
      </c>
    </row>
    <row r="2596">
      <c r="A2596" t="inlineStr">
        <is>
          <t>Link check</t>
        </is>
      </c>
      <c r="I2596">
        <f>I2593-I1969</f>
        <v/>
      </c>
      <c r="K2596">
        <f>K2593-K1969</f>
        <v/>
      </c>
      <c r="L2596">
        <f>L2593-L1969</f>
        <v/>
      </c>
      <c r="M2596">
        <f>M2593-M1969</f>
        <v/>
      </c>
      <c r="N2596">
        <f>N2593-N1969</f>
        <v/>
      </c>
      <c r="P2596">
        <f>P2593-P1969</f>
        <v/>
      </c>
      <c r="Q2596">
        <f>Q2593-Q1969</f>
        <v/>
      </c>
      <c r="R2596">
        <f>R2593-R1969</f>
        <v/>
      </c>
      <c r="S2596">
        <f>S2593-S1969</f>
        <v/>
      </c>
      <c r="U2596">
        <f>U2593-U1969</f>
        <v/>
      </c>
      <c r="V2596">
        <f>V2593-V1969</f>
        <v/>
      </c>
      <c r="W2596">
        <f>W2593-W1969</f>
        <v/>
      </c>
      <c r="X2596">
        <f>X2593-X1969</f>
        <v/>
      </c>
      <c r="Z2596">
        <f>Z2593-Z1969</f>
        <v/>
      </c>
      <c r="AA2596">
        <f>AA2593-AA1969</f>
        <v/>
      </c>
      <c r="AB2596">
        <f>AB2593-AB1969</f>
        <v/>
      </c>
      <c r="AC2596">
        <f>AC2593-AC1969</f>
        <v/>
      </c>
      <c r="AE2596">
        <f>AE2593-AE1969</f>
        <v/>
      </c>
      <c r="AF2596">
        <f>AF2593-AF1969</f>
        <v/>
      </c>
      <c r="AG2596">
        <f>AG2593-AG1969</f>
        <v/>
      </c>
      <c r="AH2596">
        <f>AH2593-AH1969</f>
        <v/>
      </c>
      <c r="AM2596">
        <f>AM2593-AM1969</f>
        <v/>
      </c>
      <c r="AR2596">
        <f>AR2593-AR1969</f>
        <v/>
      </c>
      <c r="AV2596">
        <f>AV2593-AV1969</f>
        <v/>
      </c>
    </row>
    <row r="2598">
      <c r="A2598" t="inlineStr">
        <is>
          <t>Supplemental information related to leases</t>
        </is>
      </c>
    </row>
    <row r="2599">
      <c r="A2599" t="inlineStr">
        <is>
          <t>Cash paid for amounts included in the measurement of lease liabilities</t>
        </is>
      </c>
    </row>
    <row r="2600">
      <c r="A2600" t="inlineStr">
        <is>
          <t>Operating cash flows from operating leases</t>
        </is>
      </c>
      <c r="C2600" t="inlineStr">
        <is>
          <t>Million</t>
        </is>
      </c>
      <c r="D2600" t="inlineStr">
        <is>
          <t>QQQQ</t>
        </is>
      </c>
      <c r="AI2600" t="n">
        <v>1931</v>
      </c>
      <c r="AN2600" t="n">
        <v>2013</v>
      </c>
      <c r="AS2600" t="n">
        <v>2028</v>
      </c>
      <c r="AX2600" t="n">
        <v>2053</v>
      </c>
      <c r="BC2600" t="n">
        <v>1990</v>
      </c>
    </row>
    <row r="2601">
      <c r="A2601" t="inlineStr">
        <is>
          <t>Operating cash flows from finance leases</t>
        </is>
      </c>
      <c r="C2601" t="inlineStr">
        <is>
          <t>Million</t>
        </is>
      </c>
      <c r="D2601" t="inlineStr">
        <is>
          <t>QQQQ</t>
        </is>
      </c>
      <c r="AI2601" t="n">
        <v>48</v>
      </c>
      <c r="AN2601" t="n">
        <v>43</v>
      </c>
      <c r="AS2601" t="n">
        <v>39</v>
      </c>
      <c r="AX2601" t="n">
        <v>37</v>
      </c>
      <c r="BC2601" t="n">
        <v>47</v>
      </c>
    </row>
    <row r="2602">
      <c r="A2602" t="inlineStr">
        <is>
          <t>Financing cash flows from finance leases</t>
        </is>
      </c>
      <c r="C2602" t="inlineStr">
        <is>
          <t>Million</t>
        </is>
      </c>
      <c r="D2602" t="inlineStr">
        <is>
          <t>QQQQ</t>
        </is>
      </c>
      <c r="AI2602" t="n">
        <v>78</v>
      </c>
      <c r="AN2602" t="n">
        <v>83</v>
      </c>
      <c r="AS2602" t="n">
        <v>114</v>
      </c>
      <c r="AX2602" t="n">
        <v>126</v>
      </c>
      <c r="BC2602" t="n">
        <v>190</v>
      </c>
    </row>
    <row r="2604">
      <c r="A2604" t="inlineStr">
        <is>
          <t>Non- cash transaction included in the measurement of lease liabilities:</t>
        </is>
      </c>
    </row>
    <row r="2605">
      <c r="A2605" t="inlineStr">
        <is>
          <t>ROU assets acquired through operating leases</t>
        </is>
      </c>
      <c r="C2605" t="inlineStr">
        <is>
          <t>Million</t>
        </is>
      </c>
      <c r="D2605" t="inlineStr">
        <is>
          <t>QQQQ</t>
        </is>
      </c>
      <c r="AI2605" t="n">
        <v>1292</v>
      </c>
      <c r="AN2605" t="n">
        <v>1145</v>
      </c>
      <c r="AS2605" t="n">
        <v>917</v>
      </c>
      <c r="AX2605" t="n">
        <v>1386</v>
      </c>
      <c r="BC2605" t="n">
        <v>1483</v>
      </c>
    </row>
    <row r="2606">
      <c r="A2606" t="inlineStr">
        <is>
          <t>Operating lease conversion to finance lease</t>
        </is>
      </c>
      <c r="C2606" t="inlineStr">
        <is>
          <t>Million</t>
        </is>
      </c>
      <c r="D2606" t="inlineStr">
        <is>
          <t>QQQQ</t>
        </is>
      </c>
      <c r="AN2606" t="n">
        <v>41</v>
      </c>
      <c r="AS2606" t="n">
        <v>5</v>
      </c>
      <c r="AX2606" t="n">
        <v>102</v>
      </c>
      <c r="BC2606" t="n">
        <v>107</v>
      </c>
    </row>
    <row r="2607">
      <c r="A2607" t="inlineStr">
        <is>
          <t>Property and equipment acquired through finance leases</t>
        </is>
      </c>
      <c r="C2607" t="inlineStr">
        <is>
          <t>Million</t>
        </is>
      </c>
      <c r="D2607" t="inlineStr">
        <is>
          <t>QQQQ</t>
        </is>
      </c>
      <c r="AN2607" t="n">
        <v>20</v>
      </c>
      <c r="AS2607" t="n">
        <v>11</v>
      </c>
      <c r="AX2607" t="n">
        <v>180</v>
      </c>
      <c r="BC2607" t="n">
        <v>46</v>
      </c>
    </row>
    <row r="2608">
      <c r="A2608" t="inlineStr">
        <is>
          <t>Gain on sales leaseback transactions, net</t>
        </is>
      </c>
      <c r="C2608" t="inlineStr">
        <is>
          <t>Million</t>
        </is>
      </c>
      <c r="D2608" t="inlineStr">
        <is>
          <t>QQQQ</t>
        </is>
      </c>
      <c r="AI2608" t="n">
        <v>59</v>
      </c>
      <c r="AN2608" t="n">
        <v>107</v>
      </c>
      <c r="AS2608" t="n">
        <v>107</v>
      </c>
      <c r="AX2608" t="n">
        <v>25</v>
      </c>
      <c r="BC2608" t="n">
        <v>2</v>
      </c>
    </row>
    <row r="2609">
      <c r="A2609" t="inlineStr">
        <is>
          <t>Finance lease conversion to operating lease</t>
        </is>
      </c>
      <c r="C2609" t="inlineStr">
        <is>
          <t>Million</t>
        </is>
      </c>
      <c r="D2609" t="inlineStr">
        <is>
          <t>QQQQ</t>
        </is>
      </c>
      <c r="BC2609" t="n">
        <v>3</v>
      </c>
    </row>
    <row r="2611">
      <c r="A2611" t="inlineStr">
        <is>
          <t>Income tax provision (benefit)</t>
        </is>
      </c>
    </row>
    <row r="2612">
      <c r="A2612" t="inlineStr">
        <is>
          <t>Current income tax provision (benefit):</t>
        </is>
      </c>
    </row>
    <row r="2613">
      <c r="A2613" t="inlineStr">
        <is>
          <t>State and local</t>
        </is>
      </c>
      <c r="C2613" t="inlineStr">
        <is>
          <t>Million</t>
        </is>
      </c>
      <c r="D2613" t="inlineStr">
        <is>
          <t>QQQQ</t>
        </is>
      </c>
      <c r="Y2613" t="n">
        <v>12</v>
      </c>
      <c r="AD2613" t="n">
        <v>24</v>
      </c>
      <c r="AI2613" t="n">
        <v>3</v>
      </c>
      <c r="AN2613" t="n">
        <v>2</v>
      </c>
    </row>
    <row r="2614">
      <c r="A2614" t="inlineStr">
        <is>
          <t>Foreign</t>
        </is>
      </c>
      <c r="C2614" t="inlineStr">
        <is>
          <t>Million</t>
        </is>
      </c>
      <c r="D2614" t="inlineStr">
        <is>
          <t>QQQQ</t>
        </is>
      </c>
      <c r="AI2614" t="n">
        <v>29</v>
      </c>
      <c r="AN2614" t="n">
        <v>8</v>
      </c>
    </row>
    <row r="2615">
      <c r="A2615" t="inlineStr">
        <is>
          <t>Current income tax provision( benefit)</t>
        </is>
      </c>
      <c r="C2615" t="inlineStr">
        <is>
          <t>Million</t>
        </is>
      </c>
      <c r="D2615" t="inlineStr">
        <is>
          <t>QQQQ</t>
        </is>
      </c>
      <c r="J2615" t="n">
        <v>-22</v>
      </c>
      <c r="O2615" t="n">
        <v>-16</v>
      </c>
      <c r="T2615" t="n">
        <v>20</v>
      </c>
      <c r="Y2615" t="n">
        <v>12</v>
      </c>
      <c r="AD2615" t="n">
        <v>24</v>
      </c>
      <c r="AI2615" t="n">
        <v>32</v>
      </c>
      <c r="AN2615" t="n">
        <v>10</v>
      </c>
      <c r="BC2615" t="n">
        <v>-6</v>
      </c>
    </row>
    <row r="2616">
      <c r="A2616" t="inlineStr">
        <is>
          <t>Current income tax provision( benefit)-c</t>
        </is>
      </c>
      <c r="I2616">
        <f>SUM(I2613:I2614)</f>
        <v/>
      </c>
      <c r="N2616">
        <f>SUM(N2613:N2614)</f>
        <v/>
      </c>
      <c r="S2616">
        <f>SUM(S2613:S2614)</f>
        <v/>
      </c>
      <c r="X2616">
        <f>SUM(X2613:X2614)</f>
        <v/>
      </c>
      <c r="Y2616">
        <f>SUM(Y2613:Y2614)</f>
        <v/>
      </c>
      <c r="AC2616">
        <f>SUM(AC2613:AC2614)</f>
        <v/>
      </c>
      <c r="AD2616">
        <f>SUM(AD2613:AD2614)</f>
        <v/>
      </c>
      <c r="AH2616">
        <f>SUM(AH2613:AH2614)</f>
        <v/>
      </c>
      <c r="AI2616">
        <f>SUM(AI2613:AI2614)</f>
        <v/>
      </c>
      <c r="AM2616">
        <f>SUM(AM2613:AM2614)</f>
        <v/>
      </c>
      <c r="AN2616">
        <f>SUM(AN2613:AN2614)</f>
        <v/>
      </c>
      <c r="AR2616">
        <f>SUM(AR2613:AR2614)</f>
        <v/>
      </c>
      <c r="AV2616">
        <f>SUM(AV2613:AV2614)</f>
        <v/>
      </c>
    </row>
    <row r="2617">
      <c r="A2617" t="inlineStr">
        <is>
          <t>Sum check</t>
        </is>
      </c>
      <c r="I2617">
        <f>I2615-I2616</f>
        <v/>
      </c>
      <c r="N2617">
        <f>N2615-N2616</f>
        <v/>
      </c>
      <c r="S2617">
        <f>S2615-S2616</f>
        <v/>
      </c>
      <c r="X2617">
        <f>X2615-X2616</f>
        <v/>
      </c>
      <c r="Y2617">
        <f>Y2615-Y2616</f>
        <v/>
      </c>
      <c r="AC2617">
        <f>AC2615-AC2616</f>
        <v/>
      </c>
      <c r="AD2617">
        <f>AD2615-AD2616</f>
        <v/>
      </c>
      <c r="AH2617">
        <f>AH2615-AH2616</f>
        <v/>
      </c>
      <c r="AI2617">
        <f>AI2615-AI2616</f>
        <v/>
      </c>
      <c r="AM2617">
        <f>AM2615-AM2616</f>
        <v/>
      </c>
      <c r="AN2617">
        <f>AN2615-AN2616</f>
        <v/>
      </c>
      <c r="AR2617">
        <f>AR2615-AR2616</f>
        <v/>
      </c>
      <c r="AV2617">
        <f>AV2615-AV2616</f>
        <v/>
      </c>
    </row>
    <row r="2619">
      <c r="A2619" t="inlineStr">
        <is>
          <t>Deferred income tax provision (benefit):</t>
        </is>
      </c>
    </row>
    <row r="2620">
      <c r="A2620" t="inlineStr">
        <is>
          <t>Federal</t>
        </is>
      </c>
      <c r="C2620" t="inlineStr">
        <is>
          <t>Million</t>
        </is>
      </c>
      <c r="D2620" t="inlineStr">
        <is>
          <t>QQQQ</t>
        </is>
      </c>
      <c r="Y2620" t="n">
        <v>1508</v>
      </c>
      <c r="AD2620" t="n">
        <v>1085</v>
      </c>
      <c r="AI2620" t="n">
        <v>390</v>
      </c>
      <c r="AN2620" t="n">
        <v>498</v>
      </c>
      <c r="AS2620" t="n">
        <v>-2335</v>
      </c>
      <c r="AX2620" t="n">
        <v>-508</v>
      </c>
      <c r="BC2620" t="n">
        <v>59</v>
      </c>
    </row>
    <row r="2621">
      <c r="A2621" t="inlineStr">
        <is>
          <t>State and local</t>
        </is>
      </c>
      <c r="C2621" t="inlineStr">
        <is>
          <t>Million</t>
        </is>
      </c>
      <c r="D2621" t="inlineStr">
        <is>
          <t>QQQQ</t>
        </is>
      </c>
      <c r="Y2621" t="n">
        <v>103</v>
      </c>
      <c r="AD2621" t="n">
        <v>56</v>
      </c>
      <c r="AI2621" t="n">
        <v>50</v>
      </c>
      <c r="AN2621" t="n">
        <v>62</v>
      </c>
      <c r="AS2621" t="n">
        <v>-233</v>
      </c>
      <c r="AX2621" t="n">
        <v>-47</v>
      </c>
      <c r="BC2621" t="n">
        <v>6</v>
      </c>
    </row>
    <row r="2622">
      <c r="A2622" t="inlineStr">
        <is>
          <t>Deferred income tax provision benefit</t>
        </is>
      </c>
      <c r="C2622" t="inlineStr">
        <is>
          <t>Million</t>
        </is>
      </c>
      <c r="D2622" t="inlineStr">
        <is>
          <t>QQQQ</t>
        </is>
      </c>
      <c r="J2622" t="n">
        <v>-324</v>
      </c>
      <c r="O2622" t="n">
        <v>346</v>
      </c>
      <c r="T2622" t="n">
        <v>-3014</v>
      </c>
      <c r="Y2622" t="n">
        <v>1611</v>
      </c>
      <c r="AD2622" t="n">
        <v>1141</v>
      </c>
      <c r="AI2622" t="n">
        <v>440</v>
      </c>
      <c r="AN2622" t="n">
        <v>560</v>
      </c>
      <c r="AS2622" t="n">
        <v>-2568</v>
      </c>
      <c r="AX2622" t="n">
        <v>-555</v>
      </c>
      <c r="BC2622" t="n">
        <v>65</v>
      </c>
    </row>
    <row r="2623">
      <c r="A2623" t="inlineStr">
        <is>
          <t>Deferred income tax provision benefit-c</t>
        </is>
      </c>
      <c r="I2623">
        <f>SUM(I2620:I2621)</f>
        <v/>
      </c>
      <c r="N2623">
        <f>SUM(N2620:N2621)</f>
        <v/>
      </c>
      <c r="S2623">
        <f>SUM(S2620:S2621)</f>
        <v/>
      </c>
      <c r="X2623">
        <f>SUM(X2620:X2621)</f>
        <v/>
      </c>
      <c r="Y2623">
        <f>SUM(Y2620:Y2621)</f>
        <v/>
      </c>
      <c r="AC2623">
        <f>SUM(AC2620:AC2621)</f>
        <v/>
      </c>
      <c r="AD2623">
        <f>SUM(AD2620:AD2621)</f>
        <v/>
      </c>
      <c r="AH2623">
        <f>SUM(AH2620:AH2621)</f>
        <v/>
      </c>
      <c r="AI2623">
        <f>SUM(AI2620:AI2621)</f>
        <v/>
      </c>
      <c r="AM2623">
        <f>SUM(AM2620:AM2621)</f>
        <v/>
      </c>
      <c r="AN2623">
        <f>SUM(AN2620:AN2621)</f>
        <v/>
      </c>
      <c r="AR2623">
        <f>SUM(AR2620:AR2621)</f>
        <v/>
      </c>
      <c r="AS2623">
        <f>SUM(AS2620:AS2621)</f>
        <v/>
      </c>
      <c r="AV2623">
        <f>SUM(AV2620:AV2621)</f>
        <v/>
      </c>
      <c r="AX2623">
        <f>SUM(AX2620:AX2621)</f>
        <v/>
      </c>
      <c r="BC2623">
        <f>SUM(BC2620:BC2621)</f>
        <v/>
      </c>
    </row>
    <row r="2624">
      <c r="A2624" t="inlineStr">
        <is>
          <t>Sum check</t>
        </is>
      </c>
      <c r="I2624">
        <f>I2622-I2623</f>
        <v/>
      </c>
      <c r="N2624">
        <f>N2622-N2623</f>
        <v/>
      </c>
      <c r="S2624">
        <f>S2622-S2623</f>
        <v/>
      </c>
      <c r="X2624">
        <f>X2622-X2623</f>
        <v/>
      </c>
      <c r="Y2624">
        <f>Y2622-Y2623</f>
        <v/>
      </c>
      <c r="AC2624">
        <f>AC2622-AC2623</f>
        <v/>
      </c>
      <c r="AD2624">
        <f>AD2622-AD2623</f>
        <v/>
      </c>
      <c r="AH2624">
        <f>AH2622-AH2623</f>
        <v/>
      </c>
      <c r="AI2624">
        <f>AI2622-AI2623</f>
        <v/>
      </c>
      <c r="AM2624">
        <f>AM2622-AM2623</f>
        <v/>
      </c>
      <c r="AN2624">
        <f>AN2622-AN2623</f>
        <v/>
      </c>
      <c r="AR2624">
        <f>AR2622-AR2623</f>
        <v/>
      </c>
      <c r="AS2624">
        <f>AS2622-AS2623</f>
        <v/>
      </c>
      <c r="AV2624">
        <f>AV2622-AV2623</f>
        <v/>
      </c>
      <c r="AX2624">
        <f>AX2622-AX2623</f>
        <v/>
      </c>
      <c r="BC2624">
        <f>BC2622-BC2623</f>
        <v/>
      </c>
    </row>
    <row r="2626">
      <c r="A2626" t="inlineStr">
        <is>
          <t>Total income tax provision (benefit)</t>
        </is>
      </c>
      <c r="C2626" t="inlineStr">
        <is>
          <t>Million</t>
        </is>
      </c>
      <c r="D2626" t="inlineStr">
        <is>
          <t>QQQQ</t>
        </is>
      </c>
      <c r="J2626" t="n">
        <v>-346</v>
      </c>
      <c r="O2626" t="n">
        <v>330</v>
      </c>
      <c r="T2626" t="n">
        <v>-2994</v>
      </c>
      <c r="Y2626" t="n">
        <v>1623</v>
      </c>
      <c r="AD2626" t="n">
        <v>1165</v>
      </c>
      <c r="AI2626" t="n">
        <v>472</v>
      </c>
      <c r="AN2626" t="n">
        <v>570</v>
      </c>
      <c r="AS2626" t="n">
        <v>-2568</v>
      </c>
      <c r="AX2626" t="n">
        <v>-555</v>
      </c>
      <c r="BC2626" t="n">
        <v>59</v>
      </c>
    </row>
    <row r="2627">
      <c r="A2627" t="inlineStr">
        <is>
          <t>Total income tax provision (benefit)-c</t>
        </is>
      </c>
      <c r="I2627">
        <f>SUM(I2615,I2622)</f>
        <v/>
      </c>
      <c r="J2627">
        <f>SUM(J2615,J2622)</f>
        <v/>
      </c>
      <c r="N2627">
        <f>SUM(N2615,N2622)</f>
        <v/>
      </c>
      <c r="O2627">
        <f>SUM(O2615,O2622)</f>
        <v/>
      </c>
      <c r="S2627">
        <f>SUM(S2615,S2622)</f>
        <v/>
      </c>
      <c r="T2627">
        <f>SUM(T2615,T2622)</f>
        <v/>
      </c>
      <c r="X2627">
        <f>SUM(X2615,X2622)</f>
        <v/>
      </c>
      <c r="Y2627">
        <f>SUM(Y2615,Y2622)</f>
        <v/>
      </c>
      <c r="AC2627">
        <f>SUM(AC2615,AC2622)</f>
        <v/>
      </c>
      <c r="AD2627">
        <f>SUM(AD2615,AD2622)</f>
        <v/>
      </c>
      <c r="AH2627">
        <f>SUM(AH2615,AH2622)</f>
        <v/>
      </c>
      <c r="AI2627">
        <f>SUM(AI2615,AI2622)</f>
        <v/>
      </c>
      <c r="AM2627">
        <f>SUM(AM2615,AM2622)</f>
        <v/>
      </c>
      <c r="AN2627">
        <f>SUM(AN2615,AN2622)</f>
        <v/>
      </c>
      <c r="AR2627">
        <f>SUM(AR2615,AR2622)</f>
        <v/>
      </c>
      <c r="AS2627">
        <f>SUM(AS2615,AS2622)</f>
        <v/>
      </c>
      <c r="AV2627">
        <f>SUM(AV2615,AV2622)</f>
        <v/>
      </c>
      <c r="AX2627">
        <f>SUM(AX2615,AX2622)</f>
        <v/>
      </c>
      <c r="BC2627">
        <f>SUM(BC2615,BC2622)</f>
        <v/>
      </c>
    </row>
    <row r="2628">
      <c r="A2628" t="inlineStr">
        <is>
          <t>Sum check</t>
        </is>
      </c>
      <c r="I2628">
        <f>I2626-I2627</f>
        <v/>
      </c>
      <c r="J2628">
        <f>J2626-J2627</f>
        <v/>
      </c>
      <c r="N2628">
        <f>N2626-N2627</f>
        <v/>
      </c>
      <c r="O2628">
        <f>O2626-O2627</f>
        <v/>
      </c>
      <c r="S2628">
        <f>S2626-S2627</f>
        <v/>
      </c>
      <c r="T2628">
        <f>T2626-T2627</f>
        <v/>
      </c>
      <c r="X2628">
        <f>X2626-X2627</f>
        <v/>
      </c>
      <c r="Y2628">
        <f>Y2626-Y2627</f>
        <v/>
      </c>
      <c r="AC2628">
        <f>AC2626-AC2627</f>
        <v/>
      </c>
      <c r="AD2628">
        <f>AD2626-AD2627</f>
        <v/>
      </c>
      <c r="AH2628">
        <f>AH2626-AH2627</f>
        <v/>
      </c>
      <c r="AI2628">
        <f>AI2626-AI2627</f>
        <v/>
      </c>
      <c r="AM2628">
        <f>AM2626-AM2627</f>
        <v/>
      </c>
      <c r="AN2628">
        <f>AN2626-AN2627</f>
        <v/>
      </c>
      <c r="AR2628">
        <f>AR2626-AR2627</f>
        <v/>
      </c>
      <c r="AS2628">
        <f>AS2626-AS2627</f>
        <v/>
      </c>
      <c r="AV2628">
        <f>AV2626-AV2627</f>
        <v/>
      </c>
      <c r="AX2628">
        <f>AX2626-AX2627</f>
        <v/>
      </c>
      <c r="BC2628">
        <f>BC2626-BC2627</f>
        <v/>
      </c>
    </row>
    <row r="2629">
      <c r="A2629" t="inlineStr">
        <is>
          <t>Link check</t>
        </is>
      </c>
      <c r="I2629">
        <f>I2626-I1860</f>
        <v/>
      </c>
      <c r="J2629">
        <f>J2626-J1860</f>
        <v/>
      </c>
      <c r="N2629">
        <f>N2626-N1860</f>
        <v/>
      </c>
      <c r="O2629">
        <f>O2626-O1860</f>
        <v/>
      </c>
      <c r="S2629">
        <f>S2626-S1860</f>
        <v/>
      </c>
      <c r="T2629">
        <f>T2626-T1860</f>
        <v/>
      </c>
      <c r="X2629">
        <f>X2626-X1860</f>
        <v/>
      </c>
      <c r="Y2629">
        <f>Y2626-Y1860</f>
        <v/>
      </c>
      <c r="AC2629">
        <f>AC2626-AC1860</f>
        <v/>
      </c>
      <c r="AD2629">
        <f>AD2626-AD1860</f>
        <v/>
      </c>
      <c r="AH2629">
        <f>AH2626-AH1860</f>
        <v/>
      </c>
      <c r="AI2629">
        <f>AI2626-AI1860</f>
        <v/>
      </c>
      <c r="AM2629">
        <f>AM2626-AM1860</f>
        <v/>
      </c>
      <c r="AN2629">
        <f>AN2626-AN1860</f>
        <v/>
      </c>
      <c r="AR2629">
        <f>AR2626-AR1860</f>
        <v/>
      </c>
      <c r="AS2629">
        <f>AS2626-AS1860</f>
        <v/>
      </c>
      <c r="AV2629">
        <f>AV2626-AV1860</f>
        <v/>
      </c>
      <c r="AX2629">
        <f>AX2626-AX1860</f>
        <v/>
      </c>
      <c r="BC2629">
        <f>BC2626-BC1860</f>
        <v/>
      </c>
    </row>
    <row r="2631">
      <c r="A2631" t="inlineStr">
        <is>
          <t>Statutory federal income tax rate</t>
        </is>
      </c>
    </row>
    <row r="2632">
      <c r="A2632" t="inlineStr">
        <is>
          <t>Statutory income tax provision benefit</t>
        </is>
      </c>
      <c r="C2632" t="inlineStr">
        <is>
          <t>Million</t>
        </is>
      </c>
      <c r="D2632" t="inlineStr">
        <is>
          <t>QQQQ</t>
        </is>
      </c>
      <c r="J2632" t="n">
        <v>-763</v>
      </c>
      <c r="O2632" t="n">
        <v>1123</v>
      </c>
      <c r="T2632" t="n">
        <v>1616</v>
      </c>
      <c r="Y2632" t="n">
        <v>1505</v>
      </c>
      <c r="AD2632" t="n">
        <v>1079</v>
      </c>
      <c r="AI2632" t="n">
        <v>396</v>
      </c>
      <c r="AN2632" t="n">
        <v>474</v>
      </c>
      <c r="AS2632" t="n">
        <v>-2405</v>
      </c>
      <c r="AX2632" t="n">
        <v>-535</v>
      </c>
      <c r="BC2632" t="n">
        <v>39</v>
      </c>
    </row>
    <row r="2633">
      <c r="A2633" t="inlineStr">
        <is>
          <t>State income tax expense( benefit), net of federal tax effect</t>
        </is>
      </c>
      <c r="C2633" t="inlineStr">
        <is>
          <t>Million</t>
        </is>
      </c>
      <c r="D2633" t="inlineStr">
        <is>
          <t>QQQQ</t>
        </is>
      </c>
      <c r="J2633" t="n">
        <v>-8</v>
      </c>
      <c r="O2633" t="n">
        <v>75</v>
      </c>
      <c r="T2633" t="n">
        <v>72</v>
      </c>
      <c r="Y2633" t="n">
        <v>63</v>
      </c>
      <c r="AD2633" t="n">
        <v>61</v>
      </c>
      <c r="AI2633" t="n">
        <v>44</v>
      </c>
      <c r="AN2633" t="n">
        <v>47</v>
      </c>
      <c r="AS2633" t="n">
        <v>-183</v>
      </c>
      <c r="AX2633" t="n">
        <v>-37</v>
      </c>
    </row>
    <row r="2634">
      <c r="A2634" t="inlineStr">
        <is>
          <t>Foreign income taxes, net of federal tax effect</t>
        </is>
      </c>
      <c r="C2634" t="inlineStr">
        <is>
          <t>Million</t>
        </is>
      </c>
      <c r="D2634" t="inlineStr">
        <is>
          <t>QQQQ</t>
        </is>
      </c>
      <c r="AI2634" t="n">
        <v>23</v>
      </c>
      <c r="AN2634" t="n">
        <v>8</v>
      </c>
    </row>
    <row r="2635">
      <c r="A2635" t="inlineStr">
        <is>
          <t>Book expenses not deductible for tax purposes</t>
        </is>
      </c>
      <c r="C2635" t="inlineStr">
        <is>
          <t>Million</t>
        </is>
      </c>
      <c r="D2635" t="inlineStr">
        <is>
          <t>QQQQ</t>
        </is>
      </c>
      <c r="J2635" t="n">
        <v>27</v>
      </c>
      <c r="O2635" t="n">
        <v>-1</v>
      </c>
      <c r="T2635" t="n">
        <v>57</v>
      </c>
      <c r="Y2635" t="n">
        <v>34</v>
      </c>
      <c r="AD2635" t="n">
        <v>33</v>
      </c>
      <c r="AI2635" t="n">
        <v>12</v>
      </c>
      <c r="AN2635" t="n">
        <v>31</v>
      </c>
      <c r="AS2635" t="n">
        <v>22</v>
      </c>
      <c r="AX2635" t="n">
        <v>23</v>
      </c>
      <c r="BC2635" t="n">
        <v>22</v>
      </c>
    </row>
    <row r="2636">
      <c r="A2636" t="inlineStr">
        <is>
          <t>Bankruptcy administration expenses</t>
        </is>
      </c>
      <c r="C2636" t="inlineStr">
        <is>
          <t>Million</t>
        </is>
      </c>
      <c r="D2636" t="inlineStr">
        <is>
          <t>QQQQ</t>
        </is>
      </c>
      <c r="J2636" t="n">
        <v>83</v>
      </c>
      <c r="O2636" t="n">
        <v>95</v>
      </c>
      <c r="T2636" t="n">
        <v>3</v>
      </c>
      <c r="Y2636" t="n">
        <v>1</v>
      </c>
      <c r="AD2636" t="n">
        <v>1</v>
      </c>
    </row>
    <row r="2637">
      <c r="A2637" t="inlineStr">
        <is>
          <t>Interest cutback to net operating loss(NOL)</t>
        </is>
      </c>
      <c r="C2637" t="inlineStr">
        <is>
          <t>Million</t>
        </is>
      </c>
      <c r="D2637" t="inlineStr">
        <is>
          <t>QQQQ</t>
        </is>
      </c>
      <c r="J2637" t="n">
        <v>141</v>
      </c>
    </row>
    <row r="2638">
      <c r="A2638" t="inlineStr">
        <is>
          <t>Alternative minimum tax credit refund</t>
        </is>
      </c>
      <c r="C2638" t="inlineStr">
        <is>
          <t>Million</t>
        </is>
      </c>
      <c r="D2638" t="inlineStr">
        <is>
          <t>QQQQ</t>
        </is>
      </c>
      <c r="J2638" t="n">
        <v>-22</v>
      </c>
      <c r="O2638" t="n">
        <v>-24</v>
      </c>
    </row>
    <row r="2639">
      <c r="A2639" t="inlineStr">
        <is>
          <t>2017 tax act</t>
        </is>
      </c>
      <c r="C2639" t="inlineStr">
        <is>
          <t>Million</t>
        </is>
      </c>
      <c r="D2639" t="inlineStr">
        <is>
          <t>QQQQ</t>
        </is>
      </c>
      <c r="AD2639" t="n">
        <v>-7</v>
      </c>
    </row>
    <row r="2640">
      <c r="A2640" t="inlineStr">
        <is>
          <t>Change in valuation allowance</t>
        </is>
      </c>
      <c r="C2640" t="inlineStr">
        <is>
          <t>Million</t>
        </is>
      </c>
      <c r="D2640" t="inlineStr">
        <is>
          <t>QQQQ</t>
        </is>
      </c>
      <c r="J2640" t="n">
        <v>717</v>
      </c>
      <c r="O2640" t="n">
        <v>-1323</v>
      </c>
      <c r="T2640" t="n">
        <v>-4742</v>
      </c>
      <c r="Y2640" t="n">
        <v>7</v>
      </c>
      <c r="AD2640" t="n">
        <v>-3</v>
      </c>
      <c r="AI2640" t="n">
        <v>-6</v>
      </c>
      <c r="AN2640" t="n">
        <v>4</v>
      </c>
    </row>
    <row r="2641">
      <c r="A2641" t="inlineStr">
        <is>
          <t>Tax benefit resulting from OCI allocation</t>
        </is>
      </c>
      <c r="C2641" t="inlineStr">
        <is>
          <t>Million</t>
        </is>
      </c>
      <c r="D2641" t="inlineStr">
        <is>
          <t>QQQQ</t>
        </is>
      </c>
      <c r="J2641" t="n">
        <v>-538</v>
      </c>
      <c r="O2641" t="n">
        <v>330</v>
      </c>
    </row>
    <row r="2642">
      <c r="A2642" t="inlineStr">
        <is>
          <t>Other, net</t>
        </is>
      </c>
      <c r="C2642" t="inlineStr">
        <is>
          <t>Million</t>
        </is>
      </c>
      <c r="D2642" t="inlineStr">
        <is>
          <t>QQQQ</t>
        </is>
      </c>
      <c r="J2642" t="n">
        <v>17</v>
      </c>
      <c r="O2642" t="n">
        <v>55</v>
      </c>
      <c r="Y2642" t="n">
        <v>13</v>
      </c>
      <c r="AD2642" t="n">
        <v>1</v>
      </c>
      <c r="AI2642" t="n">
        <v>3</v>
      </c>
      <c r="AN2642" t="n">
        <v>6</v>
      </c>
      <c r="AS2642" t="n">
        <v>-2</v>
      </c>
      <c r="AX2642" t="n">
        <v>-6</v>
      </c>
      <c r="BC2642" t="n">
        <v>-2</v>
      </c>
    </row>
    <row r="2643">
      <c r="A2643" t="inlineStr">
        <is>
          <t>Income tax benefit</t>
        </is>
      </c>
      <c r="C2643" t="inlineStr">
        <is>
          <t>Million</t>
        </is>
      </c>
      <c r="D2643" t="inlineStr">
        <is>
          <t>QQQQ</t>
        </is>
      </c>
      <c r="J2643" t="n">
        <v>-346</v>
      </c>
      <c r="O2643" t="n">
        <v>330</v>
      </c>
      <c r="T2643" t="n">
        <v>-2994</v>
      </c>
      <c r="Y2643" t="n">
        <v>1623</v>
      </c>
      <c r="AD2643" t="n">
        <v>1165</v>
      </c>
      <c r="AI2643" t="n">
        <v>472</v>
      </c>
      <c r="AN2643" t="n">
        <v>570</v>
      </c>
      <c r="AS2643" t="n">
        <v>-2568</v>
      </c>
      <c r="AX2643" t="n">
        <v>-555</v>
      </c>
      <c r="BC2643" t="n">
        <v>59</v>
      </c>
    </row>
    <row r="2644">
      <c r="A2644" t="inlineStr">
        <is>
          <t>Income tax benefit-c</t>
        </is>
      </c>
      <c r="I2644">
        <f>SUM(I2632:I2642)</f>
        <v/>
      </c>
      <c r="J2644">
        <f>SUM(J2632:J2642)</f>
        <v/>
      </c>
      <c r="N2644">
        <f>SUM(N2632:N2642)</f>
        <v/>
      </c>
      <c r="O2644">
        <f>SUM(O2632:O2642)</f>
        <v/>
      </c>
      <c r="S2644">
        <f>SUM(S2632:S2642)</f>
        <v/>
      </c>
      <c r="T2644">
        <f>SUM(T2632:T2642)</f>
        <v/>
      </c>
      <c r="X2644">
        <f>SUM(X2632:X2642)</f>
        <v/>
      </c>
      <c r="Y2644">
        <f>SUM(Y2632:Y2642)</f>
        <v/>
      </c>
      <c r="AC2644">
        <f>SUM(AC2632:AC2642)</f>
        <v/>
      </c>
      <c r="AD2644">
        <f>SUM(AD2632:AD2642)</f>
        <v/>
      </c>
      <c r="AH2644">
        <f>SUM(AH2632:AH2642)</f>
        <v/>
      </c>
      <c r="AI2644">
        <f>SUM(AI2632:AI2642)</f>
        <v/>
      </c>
      <c r="AM2644">
        <f>SUM(AM2632:AM2642)</f>
        <v/>
      </c>
      <c r="AN2644">
        <f>SUM(AN2632:AN2642)</f>
        <v/>
      </c>
      <c r="AR2644">
        <f>SUM(AR2632:AR2642)</f>
        <v/>
      </c>
      <c r="AS2644">
        <f>SUM(AS2632:AS2642)</f>
        <v/>
      </c>
      <c r="AV2644">
        <f>SUM(AV2632:AV2642)</f>
        <v/>
      </c>
      <c r="AX2644">
        <f>SUM(AX2632:AX2642)</f>
        <v/>
      </c>
      <c r="BC2644">
        <f>SUM(BC2632:BC2642)</f>
        <v/>
      </c>
    </row>
    <row r="2645">
      <c r="A2645" t="inlineStr">
        <is>
          <t>Sum check</t>
        </is>
      </c>
      <c r="I2645">
        <f>I2643-I2644</f>
        <v/>
      </c>
      <c r="J2645">
        <f>J2643-J2644</f>
        <v/>
      </c>
      <c r="N2645">
        <f>N2643-N2644</f>
        <v/>
      </c>
      <c r="O2645">
        <f>O2643-O2644</f>
        <v/>
      </c>
      <c r="S2645">
        <f>S2643-S2644</f>
        <v/>
      </c>
      <c r="T2645">
        <f>T2643-T2644</f>
        <v/>
      </c>
      <c r="X2645">
        <f>X2643-X2644</f>
        <v/>
      </c>
      <c r="Y2645">
        <f>Y2643-Y2644</f>
        <v/>
      </c>
      <c r="AC2645">
        <f>AC2643-AC2644</f>
        <v/>
      </c>
      <c r="AD2645">
        <f>AD2643-AD2644</f>
        <v/>
      </c>
      <c r="AH2645">
        <f>AH2643-AH2644</f>
        <v/>
      </c>
      <c r="AI2645">
        <f>AI2643-AI2644</f>
        <v/>
      </c>
      <c r="AM2645">
        <f>AM2643-AM2644</f>
        <v/>
      </c>
      <c r="AN2645">
        <f>AN2643-AN2644</f>
        <v/>
      </c>
      <c r="AR2645">
        <f>AR2643-AR2644</f>
        <v/>
      </c>
      <c r="AS2645">
        <f>AS2643-AS2644</f>
        <v/>
      </c>
      <c r="AV2645">
        <f>AV2643-AV2644</f>
        <v/>
      </c>
      <c r="AX2645">
        <f>AX2643-AX2644</f>
        <v/>
      </c>
      <c r="BC2645">
        <f>BC2643-BC2644</f>
        <v/>
      </c>
    </row>
    <row r="2646">
      <c r="A2646" t="inlineStr">
        <is>
          <t>Link check</t>
        </is>
      </c>
      <c r="I2646">
        <f>I2643-I2626</f>
        <v/>
      </c>
      <c r="J2646">
        <f>J2643-J2626</f>
        <v/>
      </c>
      <c r="N2646">
        <f>N2643-N2626</f>
        <v/>
      </c>
      <c r="O2646">
        <f>O2643-O2626</f>
        <v/>
      </c>
      <c r="S2646">
        <f>S2643-S2626</f>
        <v/>
      </c>
      <c r="T2646">
        <f>T2643-T2626</f>
        <v/>
      </c>
      <c r="X2646">
        <f>X2643-X2626</f>
        <v/>
      </c>
      <c r="Y2646">
        <f>Y2643-Y2626</f>
        <v/>
      </c>
      <c r="AC2646">
        <f>AC2643-AC2626</f>
        <v/>
      </c>
      <c r="AD2646">
        <f>AD2643-AD2626</f>
        <v/>
      </c>
      <c r="AH2646">
        <f>AH2643-AH2626</f>
        <v/>
      </c>
      <c r="AI2646">
        <f>AI2643-AI2626</f>
        <v/>
      </c>
      <c r="AM2646">
        <f>AM2643-AM2626</f>
        <v/>
      </c>
      <c r="AN2646">
        <f>AN2643-AN2626</f>
        <v/>
      </c>
      <c r="AR2646">
        <f>AR2643-AR2626</f>
        <v/>
      </c>
      <c r="AS2646">
        <f>AS2643-AS2626</f>
        <v/>
      </c>
      <c r="AV2646">
        <f>AV2643-AV2626</f>
        <v/>
      </c>
      <c r="AX2646">
        <f>AX2643-AX2626</f>
        <v/>
      </c>
      <c r="BC2646">
        <f>BC2643-BC2626</f>
        <v/>
      </c>
    </row>
    <row r="2648">
      <c r="A2648" t="inlineStr">
        <is>
          <t>Earning per share</t>
        </is>
      </c>
    </row>
    <row r="2649">
      <c r="A2649" t="inlineStr">
        <is>
          <t>Basic EPS</t>
        </is>
      </c>
    </row>
    <row r="2650">
      <c r="A2650" t="inlineStr">
        <is>
          <t>Net earnings (loss) adjusted for interest on senior convertible notes</t>
        </is>
      </c>
      <c r="C2650" t="inlineStr">
        <is>
          <t>Million</t>
        </is>
      </c>
      <c r="D2650" t="inlineStr">
        <is>
          <t>QQQQ</t>
        </is>
      </c>
      <c r="E2650" t="inlineStr">
        <is>
          <t>Yes</t>
        </is>
      </c>
      <c r="J2650" t="n">
        <v>-1834</v>
      </c>
      <c r="K2650" t="n">
        <v>480</v>
      </c>
      <c r="L2650" t="n">
        <v>864</v>
      </c>
      <c r="M2650" t="n">
        <v>942</v>
      </c>
      <c r="O2650" t="n">
        <v>2882</v>
      </c>
      <c r="P2650" t="n">
        <v>932</v>
      </c>
      <c r="Q2650" t="n">
        <v>1704</v>
      </c>
      <c r="R2650" t="n">
        <v>1693</v>
      </c>
      <c r="T2650" t="n">
        <v>7610</v>
      </c>
      <c r="U2650" t="n">
        <v>700</v>
      </c>
      <c r="V2650" t="n">
        <v>950</v>
      </c>
      <c r="W2650" t="n">
        <v>737</v>
      </c>
      <c r="Y2650" t="n">
        <v>2676</v>
      </c>
      <c r="Z2650" t="n">
        <v>234</v>
      </c>
      <c r="AA2650" t="n">
        <v>803</v>
      </c>
      <c r="AB2650" t="n">
        <v>624</v>
      </c>
      <c r="AD2650" t="n">
        <v>1919</v>
      </c>
      <c r="AE2650" t="n">
        <v>186</v>
      </c>
      <c r="AF2650" t="n">
        <v>566</v>
      </c>
      <c r="AG2650" t="n">
        <v>341</v>
      </c>
      <c r="AI2650" t="n">
        <v>1412</v>
      </c>
      <c r="AJ2650" t="n">
        <v>185</v>
      </c>
      <c r="AK2650" t="n">
        <v>662</v>
      </c>
      <c r="AL2650" t="n">
        <v>425</v>
      </c>
      <c r="AN2650" t="n">
        <v>1686</v>
      </c>
      <c r="AO2650" t="n">
        <v>-2241</v>
      </c>
      <c r="AP2650" t="n">
        <v>-2067</v>
      </c>
      <c r="AQ2650" t="n">
        <v>-2399</v>
      </c>
      <c r="AS2650" t="n">
        <v>-8885</v>
      </c>
      <c r="AU2650" t="n">
        <v>19</v>
      </c>
      <c r="AV2650" t="n">
        <v>169</v>
      </c>
      <c r="AX2650" t="n">
        <v>-1993</v>
      </c>
      <c r="AZ2650" t="n">
        <v>476</v>
      </c>
      <c r="BA2650" t="n">
        <v>483</v>
      </c>
      <c r="BC2650" t="n">
        <v>127</v>
      </c>
      <c r="BD2650" t="n">
        <v>10</v>
      </c>
      <c r="BE2650" t="n">
        <v>1338</v>
      </c>
      <c r="BF2650" t="n">
        <v>-545</v>
      </c>
    </row>
    <row r="2651">
      <c r="A2651" t="inlineStr">
        <is>
          <t>Weighted average common shares outstanding</t>
        </is>
      </c>
      <c r="C2651" t="inlineStr">
        <is>
          <t>Thousand</t>
        </is>
      </c>
      <c r="D2651" t="inlineStr">
        <is>
          <t>QQQQ</t>
        </is>
      </c>
      <c r="J2651" t="n">
        <v>163046</v>
      </c>
      <c r="K2651" t="n">
        <v>723971</v>
      </c>
      <c r="L2651" t="n">
        <v>720600</v>
      </c>
      <c r="M2651" t="n">
        <v>719067</v>
      </c>
      <c r="O2651" t="n">
        <v>717456</v>
      </c>
      <c r="P2651" t="n">
        <v>696415</v>
      </c>
      <c r="Q2651" t="n">
        <v>688727</v>
      </c>
      <c r="R2651" t="n">
        <v>661869</v>
      </c>
      <c r="T2651" t="n">
        <v>668393</v>
      </c>
      <c r="U2651" t="n">
        <v>606245</v>
      </c>
      <c r="V2651" t="n">
        <v>563000</v>
      </c>
      <c r="W2651" t="n">
        <v>525415</v>
      </c>
      <c r="Y2651" t="n">
        <v>552308</v>
      </c>
      <c r="Z2651" t="n">
        <v>503902</v>
      </c>
      <c r="AA2651" t="n">
        <v>490818</v>
      </c>
      <c r="AB2651" t="n">
        <v>484772</v>
      </c>
      <c r="AD2651" t="n">
        <v>489164</v>
      </c>
      <c r="AE2651" t="n">
        <v>472297</v>
      </c>
      <c r="AF2651" t="n">
        <v>463533</v>
      </c>
      <c r="AG2651" t="n">
        <v>460526</v>
      </c>
      <c r="AI2651" t="n">
        <v>464236</v>
      </c>
      <c r="AJ2651" t="n">
        <v>451951</v>
      </c>
      <c r="AK2651" t="n">
        <v>445008</v>
      </c>
      <c r="AL2651" t="n">
        <v>441915</v>
      </c>
      <c r="AN2651" t="n">
        <v>443363</v>
      </c>
      <c r="AO2651" t="n">
        <v>425713</v>
      </c>
      <c r="AP2651" t="n">
        <v>428807</v>
      </c>
      <c r="AQ2651" t="n">
        <v>509049</v>
      </c>
      <c r="AS2651" t="n">
        <v>483888</v>
      </c>
      <c r="AU2651" t="n">
        <v>644123</v>
      </c>
      <c r="AV2651" t="n">
        <v>648564</v>
      </c>
      <c r="AX2651" t="n">
        <v>644015</v>
      </c>
      <c r="AZ2651" t="n">
        <v>650346</v>
      </c>
      <c r="BA2651" t="n">
        <v>650586</v>
      </c>
      <c r="BC2651" t="n">
        <v>650345</v>
      </c>
      <c r="BD2651" t="n">
        <v>652000</v>
      </c>
      <c r="BE2651" t="n">
        <v>653602</v>
      </c>
      <c r="BF2651" t="n">
        <v>654119</v>
      </c>
    </row>
    <row r="2652">
      <c r="A2652" t="inlineStr">
        <is>
          <t>Basic EPS</t>
        </is>
      </c>
      <c r="C2652" t="inlineStr">
        <is>
          <t>Dollar</t>
        </is>
      </c>
      <c r="D2652" t="inlineStr">
        <is>
          <t>QQQQ</t>
        </is>
      </c>
      <c r="E2652" t="inlineStr">
        <is>
          <t>Yes</t>
        </is>
      </c>
      <c r="F2652" t="n">
        <v>-1.02</v>
      </c>
      <c r="G2652" t="n">
        <v>0.65</v>
      </c>
      <c r="H2652" t="n">
        <v>0.86</v>
      </c>
      <c r="J2652" t="n">
        <v>-11.25</v>
      </c>
      <c r="K2652" t="n">
        <v>0.66</v>
      </c>
      <c r="L2652" t="n">
        <v>1.2</v>
      </c>
      <c r="M2652" t="n">
        <v>1.31</v>
      </c>
      <c r="O2652" t="n">
        <v>4.02</v>
      </c>
      <c r="P2652" t="n">
        <v>1.34</v>
      </c>
      <c r="Q2652" t="n">
        <v>2.47</v>
      </c>
      <c r="R2652" t="n">
        <v>2.56</v>
      </c>
      <c r="T2652" t="n">
        <v>11.39</v>
      </c>
      <c r="U2652" t="n">
        <v>1.15</v>
      </c>
      <c r="V2652" t="n">
        <v>1.69</v>
      </c>
      <c r="W2652" t="n">
        <v>1.4</v>
      </c>
      <c r="Y2652" t="n">
        <v>4.85</v>
      </c>
      <c r="Z2652" t="n">
        <v>0.46</v>
      </c>
      <c r="AA2652" t="n">
        <v>1.64</v>
      </c>
      <c r="AB2652" t="n">
        <v>1.29</v>
      </c>
      <c r="AD2652" t="n">
        <v>3.92</v>
      </c>
      <c r="AE2652" t="n">
        <v>0.39</v>
      </c>
      <c r="AF2652" t="n">
        <v>1.22</v>
      </c>
      <c r="AG2652" t="n">
        <v>0.74</v>
      </c>
      <c r="AI2652" t="n">
        <v>3.04</v>
      </c>
      <c r="AJ2652" t="n">
        <v>0.41</v>
      </c>
      <c r="AK2652" t="n">
        <v>1.49</v>
      </c>
      <c r="AL2652" t="n">
        <v>0.96</v>
      </c>
      <c r="AN2652" t="n">
        <v>3.8</v>
      </c>
      <c r="AO2652" t="n">
        <v>-5.26</v>
      </c>
      <c r="AP2652" t="n">
        <v>-4.82</v>
      </c>
      <c r="AQ2652" t="n">
        <v>-4.71</v>
      </c>
      <c r="AS2652" t="n">
        <v>-18.36</v>
      </c>
      <c r="AU2652" t="n">
        <v>0.03</v>
      </c>
      <c r="AV2652" t="n">
        <v>0.26</v>
      </c>
      <c r="AX2652" t="n">
        <v>-3.09</v>
      </c>
      <c r="AZ2652" t="n">
        <v>0.73</v>
      </c>
      <c r="BA2652" t="n">
        <v>0.74</v>
      </c>
      <c r="BC2652" t="n">
        <v>0.2</v>
      </c>
      <c r="BD2652" t="n">
        <v>0.02</v>
      </c>
      <c r="BE2652" t="n">
        <v>2.05</v>
      </c>
      <c r="BF2652" t="n">
        <v>-0.83</v>
      </c>
    </row>
    <row r="2654">
      <c r="A2654" t="inlineStr">
        <is>
          <t>Diluted EPS</t>
        </is>
      </c>
    </row>
    <row r="2655">
      <c r="A2655" t="inlineStr">
        <is>
          <t>Net income (loss)</t>
        </is>
      </c>
      <c r="C2655" t="inlineStr">
        <is>
          <t>Million</t>
        </is>
      </c>
      <c r="D2655" t="inlineStr">
        <is>
          <t>QQQQ</t>
        </is>
      </c>
      <c r="E2655" t="inlineStr">
        <is>
          <t>Yes</t>
        </is>
      </c>
      <c r="F2655" t="n">
        <v>-341</v>
      </c>
      <c r="G2655" t="n">
        <v>220</v>
      </c>
      <c r="H2655" t="n">
        <v>289</v>
      </c>
      <c r="J2655" t="n">
        <v>-1834</v>
      </c>
      <c r="K2655" t="n">
        <v>480</v>
      </c>
      <c r="L2655" t="n">
        <v>864</v>
      </c>
      <c r="M2655" t="n">
        <v>942</v>
      </c>
      <c r="O2655" t="n">
        <v>2882</v>
      </c>
      <c r="P2655" t="n">
        <v>932</v>
      </c>
      <c r="Q2655" t="n">
        <v>1704</v>
      </c>
      <c r="R2655" t="n">
        <v>1693</v>
      </c>
      <c r="T2655" t="n">
        <v>7610</v>
      </c>
      <c r="U2655" t="n">
        <v>700</v>
      </c>
      <c r="V2655" t="n">
        <v>950</v>
      </c>
      <c r="W2655" t="n">
        <v>737</v>
      </c>
      <c r="Y2655" t="n">
        <v>2676</v>
      </c>
      <c r="Z2655" t="n">
        <v>234</v>
      </c>
      <c r="AA2655" t="n">
        <v>803</v>
      </c>
      <c r="AB2655" t="n">
        <v>624</v>
      </c>
      <c r="AD2655" t="n">
        <v>1919</v>
      </c>
      <c r="AE2655" t="n">
        <v>186</v>
      </c>
      <c r="AF2655" t="n">
        <v>566</v>
      </c>
      <c r="AG2655" t="n">
        <v>341</v>
      </c>
      <c r="AI2655" t="n">
        <v>1412</v>
      </c>
      <c r="AJ2655" t="n">
        <v>185</v>
      </c>
      <c r="AK2655" t="n">
        <v>662</v>
      </c>
      <c r="AL2655" t="n">
        <v>425</v>
      </c>
      <c r="AN2655" t="n">
        <v>1686</v>
      </c>
      <c r="AO2655" t="n">
        <v>-2241</v>
      </c>
      <c r="AP2655" t="n">
        <v>-2067</v>
      </c>
      <c r="AQ2655" t="n">
        <v>-2399</v>
      </c>
      <c r="AS2655" t="n">
        <v>-8885</v>
      </c>
      <c r="AT2655" t="n">
        <v>-1250</v>
      </c>
      <c r="AU2655" t="n">
        <v>19</v>
      </c>
      <c r="AV2655" t="n">
        <v>169</v>
      </c>
      <c r="AX2655" t="n">
        <v>-1993</v>
      </c>
      <c r="AY2655" t="n">
        <v>-1635</v>
      </c>
      <c r="AZ2655" t="n">
        <v>476</v>
      </c>
      <c r="BA2655" t="n">
        <v>483</v>
      </c>
      <c r="BC2655" t="n">
        <v>127</v>
      </c>
      <c r="BD2655" t="n">
        <v>10</v>
      </c>
      <c r="BE2655" t="n">
        <v>1338</v>
      </c>
      <c r="BF2655" t="n">
        <v>-545</v>
      </c>
    </row>
    <row r="2656">
      <c r="A2656" t="inlineStr">
        <is>
          <t>Link check</t>
        </is>
      </c>
      <c r="F2656">
        <f>F2655-F1861</f>
        <v/>
      </c>
      <c r="G2656">
        <f>G2655-G1861</f>
        <v/>
      </c>
      <c r="H2656">
        <f>H2655-H1861</f>
        <v/>
      </c>
      <c r="I2656">
        <f>I2655-I1861</f>
        <v/>
      </c>
      <c r="J2656">
        <f>J2655-J1861</f>
        <v/>
      </c>
      <c r="K2656">
        <f>K2655-K1861</f>
        <v/>
      </c>
      <c r="L2656">
        <f>L2655-L1861</f>
        <v/>
      </c>
      <c r="M2656">
        <f>M2655-M1861</f>
        <v/>
      </c>
      <c r="N2656">
        <f>N2655-N1861</f>
        <v/>
      </c>
      <c r="O2656">
        <f>O2655-O1861</f>
        <v/>
      </c>
      <c r="P2656">
        <f>P2655-P1861</f>
        <v/>
      </c>
      <c r="Q2656">
        <f>Q2655-Q1861</f>
        <v/>
      </c>
      <c r="R2656">
        <f>R2655-R1861</f>
        <v/>
      </c>
      <c r="S2656">
        <f>S2655-S1861</f>
        <v/>
      </c>
      <c r="T2656">
        <f>T2655-T1861</f>
        <v/>
      </c>
      <c r="U2656">
        <f>U2655-U1861</f>
        <v/>
      </c>
      <c r="V2656">
        <f>V2655-V1861</f>
        <v/>
      </c>
      <c r="W2656">
        <f>W2655-W1861</f>
        <v/>
      </c>
      <c r="X2656">
        <f>X2655-X1861</f>
        <v/>
      </c>
      <c r="Y2656">
        <f>Y2655-Y1861</f>
        <v/>
      </c>
      <c r="Z2656">
        <f>Z2655-Z1861</f>
        <v/>
      </c>
      <c r="AA2656">
        <f>AA2655-AA1861</f>
        <v/>
      </c>
      <c r="AB2656">
        <f>AB2655-AB1861</f>
        <v/>
      </c>
      <c r="AC2656">
        <f>AC2655-AC1861</f>
        <v/>
      </c>
      <c r="AD2656">
        <f>AD2655-AD1861</f>
        <v/>
      </c>
      <c r="AE2656">
        <f>AE2655-AE1861</f>
        <v/>
      </c>
      <c r="AF2656">
        <f>AF2655-AF1861</f>
        <v/>
      </c>
      <c r="AG2656">
        <f>AG2655-AG1861</f>
        <v/>
      </c>
      <c r="AH2656">
        <f>AH2655-AH1861</f>
        <v/>
      </c>
      <c r="AI2656">
        <f>AI2655-AI1861</f>
        <v/>
      </c>
      <c r="AJ2656">
        <f>AJ2655-AJ1861</f>
        <v/>
      </c>
      <c r="AK2656">
        <f>AK2655-AK1861</f>
        <v/>
      </c>
      <c r="AL2656">
        <f>AL2655-AL1861</f>
        <v/>
      </c>
      <c r="AM2656">
        <f>AM2655-AM1861</f>
        <v/>
      </c>
      <c r="AN2656">
        <f>AN2655-AN1861</f>
        <v/>
      </c>
      <c r="AO2656">
        <f>AO2655-AO1861</f>
        <v/>
      </c>
      <c r="AP2656">
        <f>AP2655-AP1861</f>
        <v/>
      </c>
      <c r="AQ2656">
        <f>AQ2655-AQ1861</f>
        <v/>
      </c>
      <c r="AR2656">
        <f>AR2655-AR1861</f>
        <v/>
      </c>
      <c r="AS2656">
        <f>AS2655-AS1861</f>
        <v/>
      </c>
      <c r="AT2656">
        <f>AT2655-AT1861</f>
        <v/>
      </c>
      <c r="AU2656">
        <f>AU2655-AU1861</f>
        <v/>
      </c>
      <c r="AV2656">
        <f>AV2655-AV1861</f>
        <v/>
      </c>
      <c r="AX2656">
        <f>AX2655-AX1861</f>
        <v/>
      </c>
      <c r="AY2656">
        <f>AY2655-AY1861</f>
        <v/>
      </c>
      <c r="AZ2656">
        <f>AZ2655-AZ1861</f>
        <v/>
      </c>
      <c r="BA2656">
        <f>BA2655-BA1861</f>
        <v/>
      </c>
      <c r="BC2656">
        <f>BC2655-BC1861</f>
        <v/>
      </c>
      <c r="BD2656">
        <f>BD2655-BD1861</f>
        <v/>
      </c>
      <c r="BE2656">
        <f>BE2655-BE1861</f>
        <v/>
      </c>
      <c r="BF2656">
        <f>BF2655-BF1861</f>
        <v/>
      </c>
    </row>
    <row r="2657">
      <c r="A2657" t="inlineStr">
        <is>
          <t>Interest expense on 6.50% convertible senior notes</t>
        </is>
      </c>
      <c r="C2657" t="inlineStr">
        <is>
          <t>Million</t>
        </is>
      </c>
      <c r="D2657" t="inlineStr">
        <is>
          <t>QQQQ</t>
        </is>
      </c>
      <c r="E2657" t="inlineStr">
        <is>
          <t>Yes</t>
        </is>
      </c>
      <c r="F2657" t="n">
        <v>0</v>
      </c>
      <c r="G2657" t="n">
        <v>7</v>
      </c>
      <c r="H2657" t="n">
        <v>7</v>
      </c>
      <c r="J2657" t="n">
        <v>0</v>
      </c>
      <c r="K2657" t="n">
        <v>5</v>
      </c>
      <c r="L2657" t="n">
        <v>-2</v>
      </c>
      <c r="O2657" t="n">
        <v>3</v>
      </c>
      <c r="AV2657" t="n">
        <v>14</v>
      </c>
      <c r="AZ2657" t="n">
        <v>11</v>
      </c>
      <c r="BA2657" t="n">
        <v>14</v>
      </c>
      <c r="BE2657" t="n">
        <v>12</v>
      </c>
    </row>
    <row r="2658">
      <c r="A2658" t="inlineStr">
        <is>
          <t>Net income (loss) for purposes of computing diluted EPS</t>
        </is>
      </c>
      <c r="C2658" t="inlineStr">
        <is>
          <t>Million</t>
        </is>
      </c>
      <c r="D2658" t="inlineStr">
        <is>
          <t>QQQQ</t>
        </is>
      </c>
      <c r="E2658" t="inlineStr">
        <is>
          <t>Yes</t>
        </is>
      </c>
      <c r="F2658" t="n">
        <v>-341</v>
      </c>
      <c r="G2658" t="n">
        <v>227</v>
      </c>
      <c r="H2658" t="n">
        <v>296</v>
      </c>
      <c r="J2658" t="n">
        <v>-1834</v>
      </c>
      <c r="K2658" t="n">
        <v>485</v>
      </c>
      <c r="L2658" t="n">
        <v>862</v>
      </c>
      <c r="M2658" t="n">
        <v>942</v>
      </c>
      <c r="O2658" t="n">
        <v>2885</v>
      </c>
      <c r="P2658" t="n">
        <v>932</v>
      </c>
      <c r="Q2658" t="n">
        <v>1704</v>
      </c>
      <c r="R2658" t="n">
        <v>1693</v>
      </c>
      <c r="T2658" t="n">
        <v>7610</v>
      </c>
      <c r="Y2658" t="n">
        <v>2676</v>
      </c>
      <c r="AV2658" t="n">
        <v>183</v>
      </c>
      <c r="AZ2658" t="n">
        <v>487</v>
      </c>
      <c r="BA2658" t="n">
        <v>497</v>
      </c>
      <c r="BE2658" t="n">
        <v>1350</v>
      </c>
      <c r="BF2658" t="n">
        <v>-545</v>
      </c>
    </row>
    <row r="2659">
      <c r="A2659" t="inlineStr">
        <is>
          <t>Net income (loss) for purposes of computing diluted EPS-c</t>
        </is>
      </c>
      <c r="F2659">
        <f>SUM(F2655,F2657)</f>
        <v/>
      </c>
      <c r="G2659">
        <f>SUM(G2655,G2657)</f>
        <v/>
      </c>
      <c r="H2659">
        <f>SUM(H2655,H2657)</f>
        <v/>
      </c>
      <c r="I2659">
        <f>SUM(I2655,I2657)</f>
        <v/>
      </c>
      <c r="J2659">
        <f>SUM(J2655,J2657)</f>
        <v/>
      </c>
      <c r="K2659">
        <f>SUM(K2655,K2657)</f>
        <v/>
      </c>
      <c r="L2659">
        <f>SUM(L2655,L2657)</f>
        <v/>
      </c>
      <c r="M2659">
        <f>SUM(M2655,M2657)</f>
        <v/>
      </c>
      <c r="N2659">
        <f>SUM(N2655,N2657)</f>
        <v/>
      </c>
      <c r="O2659">
        <f>SUM(O2655,O2657)</f>
        <v/>
      </c>
      <c r="P2659">
        <f>SUM(P2655,P2657)</f>
        <v/>
      </c>
      <c r="Q2659">
        <f>SUM(Q2655,Q2657)</f>
        <v/>
      </c>
      <c r="R2659">
        <f>SUM(R2655,R2657)</f>
        <v/>
      </c>
      <c r="S2659">
        <f>SUM(S2655,S2657)</f>
        <v/>
      </c>
      <c r="T2659">
        <f>SUM(T2655,T2657)</f>
        <v/>
      </c>
      <c r="X2659">
        <f>SUM(X2655,X2657)</f>
        <v/>
      </c>
      <c r="Y2659">
        <f>SUM(Y2655,Y2657)</f>
        <v/>
      </c>
      <c r="AC2659">
        <f>SUM(AC2655,AC2657)</f>
        <v/>
      </c>
      <c r="AH2659">
        <f>SUM(AH2655,AH2657)</f>
        <v/>
      </c>
      <c r="AM2659">
        <f>SUM(AM2655,AM2657)</f>
        <v/>
      </c>
      <c r="AR2659">
        <f>SUM(AR2655,AR2657)</f>
        <v/>
      </c>
      <c r="AV2659">
        <f>SUM(AV2655,AV2657)</f>
        <v/>
      </c>
      <c r="AZ2659">
        <f>SUM(AZ2655,AZ2657)</f>
        <v/>
      </c>
      <c r="BA2659">
        <f>SUM(BA2655,BA2657)</f>
        <v/>
      </c>
      <c r="BE2659">
        <f>SUM(BE2655,BE2657)</f>
        <v/>
      </c>
      <c r="BF2659">
        <f>SUM(BF2655,BF2657)</f>
        <v/>
      </c>
    </row>
    <row r="2660">
      <c r="A2660" t="inlineStr">
        <is>
          <t>Sum check</t>
        </is>
      </c>
      <c r="F2660">
        <f>F2658-F2659</f>
        <v/>
      </c>
      <c r="G2660">
        <f>G2658-G2659</f>
        <v/>
      </c>
      <c r="H2660">
        <f>H2658-H2659</f>
        <v/>
      </c>
      <c r="I2660">
        <f>I2658-I2659</f>
        <v/>
      </c>
      <c r="J2660">
        <f>J2658-J2659</f>
        <v/>
      </c>
      <c r="K2660">
        <f>K2658-K2659</f>
        <v/>
      </c>
      <c r="L2660">
        <f>L2658-L2659</f>
        <v/>
      </c>
      <c r="M2660">
        <f>M2658-M2659</f>
        <v/>
      </c>
      <c r="N2660">
        <f>N2658-N2659</f>
        <v/>
      </c>
      <c r="O2660">
        <f>O2658-O2659</f>
        <v/>
      </c>
      <c r="P2660">
        <f>P2658-P2659</f>
        <v/>
      </c>
      <c r="Q2660">
        <f>Q2658-Q2659</f>
        <v/>
      </c>
      <c r="R2660">
        <f>R2658-R2659</f>
        <v/>
      </c>
      <c r="S2660">
        <f>S2658-S2659</f>
        <v/>
      </c>
      <c r="T2660">
        <f>T2658-T2659</f>
        <v/>
      </c>
      <c r="X2660">
        <f>X2658-X2659</f>
        <v/>
      </c>
      <c r="Y2660">
        <f>Y2658-Y2659</f>
        <v/>
      </c>
      <c r="AC2660">
        <f>AC2658-AC2659</f>
        <v/>
      </c>
      <c r="AH2660">
        <f>AH2658-AH2659</f>
        <v/>
      </c>
      <c r="AM2660">
        <f>AM2658-AM2659</f>
        <v/>
      </c>
      <c r="AR2660">
        <f>AR2658-AR2659</f>
        <v/>
      </c>
      <c r="AV2660">
        <f>AV2658-AV2659</f>
        <v/>
      </c>
      <c r="AZ2660">
        <f>AZ2658-AZ2659</f>
        <v/>
      </c>
      <c r="BA2660">
        <f>BA2658-BA2659</f>
        <v/>
      </c>
      <c r="BE2660">
        <f>BE2658-BE2659</f>
        <v/>
      </c>
      <c r="BF2660">
        <f>BF2658-BF2659</f>
        <v/>
      </c>
    </row>
    <row r="2662">
      <c r="A2662" t="inlineStr">
        <is>
          <t>Basic weighted average common shares outstanding</t>
        </is>
      </c>
      <c r="C2662" t="inlineStr">
        <is>
          <t>Thousand</t>
        </is>
      </c>
      <c r="D2662" t="inlineStr">
        <is>
          <t>QQQQ</t>
        </is>
      </c>
      <c r="F2662" t="n">
        <v>335000</v>
      </c>
      <c r="G2662" t="n">
        <v>335000</v>
      </c>
      <c r="H2662" t="n">
        <v>336000</v>
      </c>
      <c r="J2662" t="n">
        <v>163046</v>
      </c>
      <c r="K2662" t="n">
        <v>723971</v>
      </c>
      <c r="L2662" t="n">
        <v>720600</v>
      </c>
      <c r="M2662" t="n">
        <v>719067</v>
      </c>
      <c r="O2662" t="n">
        <v>717456</v>
      </c>
      <c r="P2662" t="n">
        <v>696415</v>
      </c>
      <c r="Q2662" t="n">
        <v>688727</v>
      </c>
      <c r="R2662" t="n">
        <v>661869</v>
      </c>
      <c r="T2662" t="n">
        <v>668393</v>
      </c>
      <c r="U2662" t="n">
        <v>606245</v>
      </c>
      <c r="V2662" t="n">
        <v>563000</v>
      </c>
      <c r="W2662" t="n">
        <v>525415</v>
      </c>
      <c r="Y2662" t="n">
        <v>552308</v>
      </c>
      <c r="Z2662" t="n">
        <v>503902</v>
      </c>
      <c r="AA2662" t="n">
        <v>490818</v>
      </c>
      <c r="AB2662" t="n">
        <v>484772</v>
      </c>
      <c r="AD2662" t="n">
        <v>489164</v>
      </c>
      <c r="AE2662" t="n">
        <v>472297</v>
      </c>
      <c r="AF2662" t="n">
        <v>463533</v>
      </c>
      <c r="AG2662" t="n">
        <v>460526</v>
      </c>
      <c r="AI2662" t="n">
        <v>464236</v>
      </c>
      <c r="AJ2662" t="n">
        <v>451951</v>
      </c>
      <c r="AK2662" t="n">
        <v>445008</v>
      </c>
      <c r="AL2662" t="n">
        <v>441915</v>
      </c>
      <c r="AN2662" t="n">
        <v>443363</v>
      </c>
      <c r="AO2662" t="n">
        <v>425713</v>
      </c>
      <c r="AP2662" t="n">
        <v>428807</v>
      </c>
      <c r="AQ2662" t="n">
        <v>509049</v>
      </c>
      <c r="AS2662" t="n">
        <v>483888</v>
      </c>
      <c r="AU2662" t="n">
        <v>644123</v>
      </c>
      <c r="AV2662" t="n">
        <v>648564</v>
      </c>
      <c r="AX2662" t="n">
        <v>644015</v>
      </c>
      <c r="AZ2662" t="n">
        <v>650346</v>
      </c>
      <c r="BA2662" t="n">
        <v>650586</v>
      </c>
      <c r="BC2662" t="n">
        <v>650345</v>
      </c>
      <c r="BD2662" t="n">
        <v>652000</v>
      </c>
      <c r="BE2662" t="n">
        <v>653602</v>
      </c>
      <c r="BF2662" t="n">
        <v>654119</v>
      </c>
    </row>
    <row r="2663">
      <c r="A2663" t="inlineStr">
        <is>
          <t>Dilutive effect of stock awards and warrants</t>
        </is>
      </c>
      <c r="C2663" t="inlineStr">
        <is>
          <t>Thousand</t>
        </is>
      </c>
      <c r="D2663" t="inlineStr">
        <is>
          <t>QQQQ</t>
        </is>
      </c>
      <c r="K2663" t="n">
        <v>13534</v>
      </c>
      <c r="L2663" t="n">
        <v>14167</v>
      </c>
      <c r="M2663" t="n">
        <v>16129</v>
      </c>
      <c r="O2663" t="n">
        <v>15603</v>
      </c>
      <c r="P2663" t="n">
        <v>20515</v>
      </c>
      <c r="Q2663" t="n">
        <v>18884</v>
      </c>
      <c r="R2663" t="n">
        <v>18870</v>
      </c>
      <c r="T2663" t="n">
        <v>18962</v>
      </c>
      <c r="U2663" t="n">
        <v>5243</v>
      </c>
      <c r="V2663" t="n">
        <v>3040</v>
      </c>
      <c r="W2663" t="n">
        <v>3095</v>
      </c>
      <c r="Y2663" t="n">
        <v>3791</v>
      </c>
      <c r="Z2663" t="n">
        <v>3895</v>
      </c>
      <c r="AA2663" t="n">
        <v>2147</v>
      </c>
      <c r="AB2663" t="n">
        <v>1853</v>
      </c>
      <c r="AD2663" t="n">
        <v>2528</v>
      </c>
      <c r="AE2663" t="n">
        <v>2301</v>
      </c>
      <c r="AF2663" t="n">
        <v>1085</v>
      </c>
      <c r="AG2663" t="n">
        <v>981</v>
      </c>
      <c r="AI2663" t="n">
        <v>1424</v>
      </c>
      <c r="AJ2663" t="n">
        <v>1478</v>
      </c>
      <c r="AK2663" t="n">
        <v>579</v>
      </c>
      <c r="AL2663" t="n">
        <v>486</v>
      </c>
      <c r="AN2663" t="n">
        <v>906</v>
      </c>
      <c r="AU2663" t="n">
        <v>12249</v>
      </c>
      <c r="AV2663" t="n">
        <v>10850</v>
      </c>
      <c r="AZ2663" t="n">
        <v>1477</v>
      </c>
      <c r="BA2663" t="n">
        <v>1778</v>
      </c>
    </row>
    <row r="2664">
      <c r="A2664" t="inlineStr">
        <is>
          <t>Effect of dilutive securities</t>
        </is>
      </c>
    </row>
    <row r="2665">
      <c r="A2665" t="inlineStr">
        <is>
          <t>Dilutive effect of warrants</t>
        </is>
      </c>
      <c r="C2665" t="inlineStr">
        <is>
          <t>Thousand</t>
        </is>
      </c>
      <c r="D2665" t="inlineStr">
        <is>
          <t>QQQQ</t>
        </is>
      </c>
      <c r="AZ2665" t="n">
        <v>4981</v>
      </c>
      <c r="BA2665" t="n">
        <v>1893</v>
      </c>
    </row>
    <row r="2666">
      <c r="A2666" t="inlineStr">
        <is>
          <t>Senior convertible notes</t>
        </is>
      </c>
      <c r="C2666" t="inlineStr">
        <is>
          <t>Thousand</t>
        </is>
      </c>
      <c r="D2666" t="inlineStr">
        <is>
          <t>QQQQ</t>
        </is>
      </c>
      <c r="G2666" t="n">
        <v>47000</v>
      </c>
      <c r="H2666" t="n">
        <v>46000</v>
      </c>
    </row>
    <row r="2667">
      <c r="A2667" t="inlineStr">
        <is>
          <t>Dilutive effect of restricted stock unit awards</t>
        </is>
      </c>
      <c r="C2667" t="inlineStr">
        <is>
          <t>Thousand</t>
        </is>
      </c>
      <c r="D2667" t="inlineStr">
        <is>
          <t>QQQQ</t>
        </is>
      </c>
      <c r="BC2667" t="n">
        <v>1579</v>
      </c>
      <c r="BD2667" t="n">
        <v>1064</v>
      </c>
      <c r="BE2667" t="n">
        <v>1307</v>
      </c>
    </row>
    <row r="2668">
      <c r="A2668" t="inlineStr">
        <is>
          <t>Employee options and shares</t>
        </is>
      </c>
      <c r="C2668" t="inlineStr">
        <is>
          <t>Thousand</t>
        </is>
      </c>
      <c r="D2668" t="inlineStr">
        <is>
          <t>QQQQ</t>
        </is>
      </c>
      <c r="G2668" t="n">
        <v>9000</v>
      </c>
      <c r="H2668" t="n">
        <v>8000</v>
      </c>
    </row>
    <row r="2669">
      <c r="A2669" t="inlineStr">
        <is>
          <t>Dilutive effect of certain PSP Warrants and Treasury Loan Warrants</t>
        </is>
      </c>
      <c r="C2669" t="inlineStr">
        <is>
          <t>Thousand</t>
        </is>
      </c>
      <c r="D2669" t="inlineStr">
        <is>
          <t>QQQQ</t>
        </is>
      </c>
      <c r="BC2669" t="n">
        <v>3198</v>
      </c>
      <c r="BD2669" t="n">
        <v>3643</v>
      </c>
      <c r="BE2669" t="n">
        <v>2708</v>
      </c>
    </row>
    <row r="2670">
      <c r="A2670" t="inlineStr">
        <is>
          <t>Assumed treasury shares purchased</t>
        </is>
      </c>
      <c r="C2670" t="inlineStr">
        <is>
          <t>Thousand</t>
        </is>
      </c>
      <c r="D2670" t="inlineStr">
        <is>
          <t>QQQQ</t>
        </is>
      </c>
      <c r="G2670" t="n">
        <v>-3000</v>
      </c>
      <c r="H2670" t="n">
        <v>-2000</v>
      </c>
    </row>
    <row r="2671">
      <c r="A2671" t="inlineStr">
        <is>
          <t>Assumed conversion of % convertible senior notes</t>
        </is>
      </c>
      <c r="C2671" t="inlineStr">
        <is>
          <t>Thousand</t>
        </is>
      </c>
      <c r="D2671" t="inlineStr">
        <is>
          <t>QQQQ</t>
        </is>
      </c>
      <c r="K2671" t="n">
        <v>3830</v>
      </c>
      <c r="O2671" t="n">
        <v>957</v>
      </c>
      <c r="AV2671" t="n">
        <v>61728</v>
      </c>
      <c r="AZ2671" t="n">
        <v>61728</v>
      </c>
      <c r="BA2671" t="n">
        <v>61728</v>
      </c>
      <c r="BE2671" t="n">
        <v>61728</v>
      </c>
    </row>
    <row r="2672">
      <c r="A2672" t="inlineStr">
        <is>
          <t>Dilutive potential common shares</t>
        </is>
      </c>
      <c r="C2672" t="inlineStr">
        <is>
          <t>Thousand</t>
        </is>
      </c>
      <c r="D2672" t="inlineStr">
        <is>
          <t>QQQQ</t>
        </is>
      </c>
      <c r="F2672" t="n">
        <v>335000</v>
      </c>
      <c r="G2672" t="n">
        <v>388000</v>
      </c>
      <c r="H2672" t="n">
        <v>388000</v>
      </c>
    </row>
    <row r="2673">
      <c r="A2673" t="inlineStr">
        <is>
          <t>Dilutive potential common shares-c</t>
        </is>
      </c>
      <c r="F2673">
        <f>SUM(F2662:F2663,F2665:F2671)</f>
        <v/>
      </c>
      <c r="G2673">
        <f>SUM(G2662:G2663,G2665:G2671)</f>
        <v/>
      </c>
      <c r="H2673">
        <f>SUM(H2662:H2663,H2665:H2671)</f>
        <v/>
      </c>
      <c r="I2673">
        <f>SUM(I2662:I2663,I2665:I2671)</f>
        <v/>
      </c>
      <c r="N2673">
        <f>SUM(N2662:N2663,N2665:N2671)</f>
        <v/>
      </c>
      <c r="S2673">
        <f>SUM(S2662:S2663,S2665:S2671)</f>
        <v/>
      </c>
      <c r="X2673">
        <f>SUM(X2662:X2663,X2665:X2671)</f>
        <v/>
      </c>
      <c r="AC2673">
        <f>SUM(AC2662:AC2663,AC2665:AC2671)</f>
        <v/>
      </c>
      <c r="AH2673">
        <f>SUM(AH2662:AH2663,AH2665:AH2671)</f>
        <v/>
      </c>
      <c r="AM2673">
        <f>SUM(AM2662:AM2663,AM2665:AM2671)</f>
        <v/>
      </c>
      <c r="AR2673">
        <f>SUM(AR2662:AR2663,AR2665:AR2671)</f>
        <v/>
      </c>
      <c r="AV2673">
        <f>SUM(AV2662:AV2663,AV2665:AV2671)</f>
        <v/>
      </c>
    </row>
    <row r="2674">
      <c r="A2674" t="inlineStr">
        <is>
          <t>sum check</t>
        </is>
      </c>
      <c r="F2674">
        <f>F2672-F2673</f>
        <v/>
      </c>
      <c r="G2674">
        <f>G2672-G2673</f>
        <v/>
      </c>
      <c r="H2674">
        <f>H2672-H2673</f>
        <v/>
      </c>
      <c r="I2674">
        <f>I2672-I2673</f>
        <v/>
      </c>
      <c r="N2674">
        <f>N2672-N2673</f>
        <v/>
      </c>
      <c r="S2674">
        <f>S2672-S2673</f>
        <v/>
      </c>
      <c r="X2674">
        <f>X2672-X2673</f>
        <v/>
      </c>
      <c r="AC2674">
        <f>AC2672-AC2673</f>
        <v/>
      </c>
      <c r="AH2674">
        <f>AH2672-AH2673</f>
        <v/>
      </c>
      <c r="AM2674">
        <f>AM2672-AM2673</f>
        <v/>
      </c>
      <c r="AR2674">
        <f>AR2672-AR2673</f>
        <v/>
      </c>
      <c r="AV2674">
        <f>AV2672-AV2673</f>
        <v/>
      </c>
    </row>
    <row r="2676">
      <c r="A2676" t="inlineStr">
        <is>
          <t>Diluted weighted average common shares outstanding</t>
        </is>
      </c>
      <c r="C2676" t="inlineStr">
        <is>
          <t>Thousand</t>
        </is>
      </c>
      <c r="D2676" t="inlineStr">
        <is>
          <t>QQQQ</t>
        </is>
      </c>
      <c r="F2676" t="n">
        <v>335000</v>
      </c>
      <c r="G2676" t="n">
        <v>388000</v>
      </c>
      <c r="H2676" t="n">
        <v>388000</v>
      </c>
      <c r="J2676" t="n">
        <v>163046</v>
      </c>
      <c r="K2676" t="n">
        <v>741335</v>
      </c>
      <c r="L2676" t="n">
        <v>734767</v>
      </c>
      <c r="M2676" t="n">
        <v>735196</v>
      </c>
      <c r="O2676" t="n">
        <v>734016</v>
      </c>
      <c r="P2676" t="n">
        <v>716930</v>
      </c>
      <c r="Q2676" t="n">
        <v>707611</v>
      </c>
      <c r="R2676" t="n">
        <v>680739</v>
      </c>
      <c r="T2676" t="n">
        <v>687355</v>
      </c>
      <c r="U2676" t="n">
        <v>611488</v>
      </c>
      <c r="V2676" t="n">
        <v>566040</v>
      </c>
      <c r="W2676" t="n">
        <v>528510</v>
      </c>
      <c r="Y2676" t="n">
        <v>556099</v>
      </c>
      <c r="Z2676" t="n">
        <v>507797</v>
      </c>
      <c r="AA2676" t="n">
        <v>492965</v>
      </c>
      <c r="AB2676" t="n">
        <v>486625</v>
      </c>
      <c r="AD2676" t="n">
        <v>491692</v>
      </c>
      <c r="AE2676" t="n">
        <v>474598</v>
      </c>
      <c r="AF2676" t="n">
        <v>464618</v>
      </c>
      <c r="AG2676" t="n">
        <v>461507</v>
      </c>
      <c r="AI2676" t="n">
        <v>465660</v>
      </c>
      <c r="AJ2676" t="n">
        <v>453429</v>
      </c>
      <c r="AK2676" t="n">
        <v>445587</v>
      </c>
      <c r="AL2676" t="n">
        <v>442401</v>
      </c>
      <c r="AN2676" t="n">
        <v>444269</v>
      </c>
      <c r="AO2676" t="n">
        <v>425713</v>
      </c>
      <c r="AP2676" t="n">
        <v>428807</v>
      </c>
      <c r="AQ2676" t="n">
        <v>509049</v>
      </c>
      <c r="AS2676" t="n">
        <v>483888</v>
      </c>
      <c r="AT2676" t="n">
        <v>634609</v>
      </c>
      <c r="AU2676" t="n">
        <v>656372</v>
      </c>
      <c r="AV2676" t="n">
        <v>721142</v>
      </c>
      <c r="AX2676" t="n">
        <v>644015</v>
      </c>
      <c r="AY2676" t="n">
        <v>649503</v>
      </c>
      <c r="AZ2676" t="n">
        <v>718532</v>
      </c>
      <c r="BA2676" t="n">
        <v>715985</v>
      </c>
      <c r="BC2676" t="n">
        <v>655122</v>
      </c>
      <c r="BD2676" t="n">
        <v>656707</v>
      </c>
      <c r="BE2676" t="n">
        <v>719345</v>
      </c>
      <c r="BF2676" t="n">
        <v>654119</v>
      </c>
    </row>
    <row r="2677">
      <c r="A2677" t="inlineStr">
        <is>
          <t>Diluted weighted average common shares outstanding-c</t>
        </is>
      </c>
      <c r="F2677">
        <f>SUM(F2662:F2663,F2665:F2671)</f>
        <v/>
      </c>
      <c r="G2677">
        <f>SUM(G2662:G2663,G2665:G2671)</f>
        <v/>
      </c>
      <c r="H2677">
        <f>SUM(H2662:H2663,H2665:H2671)</f>
        <v/>
      </c>
      <c r="I2677">
        <f>SUM(I2662:I2663,I2665:I2671)</f>
        <v/>
      </c>
      <c r="J2677">
        <f>SUM(J2662:J2663,J2665:J2671)</f>
        <v/>
      </c>
      <c r="K2677">
        <f>SUM(K2662:K2663,K2665:K2671)</f>
        <v/>
      </c>
      <c r="L2677">
        <f>SUM(L2662:L2663,L2665:L2671)</f>
        <v/>
      </c>
      <c r="M2677">
        <f>SUM(M2662:M2663,M2665:M2671)</f>
        <v/>
      </c>
      <c r="N2677">
        <f>SUM(N2662:N2663,N2665:N2671)</f>
        <v/>
      </c>
      <c r="O2677">
        <f>SUM(O2662:O2663,O2665:O2671)</f>
        <v/>
      </c>
      <c r="P2677">
        <f>SUM(P2662:P2663,P2665:P2671)</f>
        <v/>
      </c>
      <c r="Q2677">
        <f>SUM(Q2662:Q2663,Q2665:Q2671)</f>
        <v/>
      </c>
      <c r="R2677">
        <f>SUM(R2662:R2663,R2665:R2671)</f>
        <v/>
      </c>
      <c r="S2677">
        <f>SUM(S2662:S2663,S2665:S2671)</f>
        <v/>
      </c>
      <c r="T2677">
        <f>SUM(T2662:T2663,T2665:T2671)</f>
        <v/>
      </c>
      <c r="U2677">
        <f>SUM(U2662:U2663,U2665:U2671)</f>
        <v/>
      </c>
      <c r="V2677">
        <f>SUM(V2662:V2663,V2665:V2671)</f>
        <v/>
      </c>
      <c r="W2677">
        <f>SUM(W2662:W2663,W2665:W2671)</f>
        <v/>
      </c>
      <c r="X2677">
        <f>SUM(X2662:X2663,X2665:X2671)</f>
        <v/>
      </c>
      <c r="Y2677">
        <f>SUM(Y2662:Y2663,Y2665:Y2671)</f>
        <v/>
      </c>
      <c r="Z2677">
        <f>SUM(Z2662:Z2663,Z2665:Z2671)</f>
        <v/>
      </c>
      <c r="AA2677">
        <f>SUM(AA2662:AA2663,AA2665:AA2671)</f>
        <v/>
      </c>
      <c r="AB2677">
        <f>SUM(AB2662:AB2663,AB2665:AB2671)</f>
        <v/>
      </c>
      <c r="AC2677">
        <f>SUM(AC2662:AC2663,AC2665:AC2671)</f>
        <v/>
      </c>
      <c r="AD2677">
        <f>SUM(AD2662:AD2663,AD2665:AD2671)</f>
        <v/>
      </c>
      <c r="AE2677">
        <f>SUM(AE2662:AE2663,AE2665:AE2671)</f>
        <v/>
      </c>
      <c r="AF2677">
        <f>SUM(AF2662:AF2663,AF2665:AF2671)</f>
        <v/>
      </c>
      <c r="AG2677">
        <f>SUM(AG2662:AG2663,AG2665:AG2671)</f>
        <v/>
      </c>
      <c r="AH2677">
        <f>SUM(AH2662:AH2663,AH2665:AH2671)</f>
        <v/>
      </c>
      <c r="AI2677">
        <f>SUM(AI2662:AI2663,AI2665:AI2671)</f>
        <v/>
      </c>
      <c r="AJ2677">
        <f>SUM(AJ2662:AJ2663,AJ2665:AJ2671)</f>
        <v/>
      </c>
      <c r="AK2677">
        <f>SUM(AK2662:AK2663,AK2665:AK2671)</f>
        <v/>
      </c>
      <c r="AL2677">
        <f>SUM(AL2662:AL2663,AL2665:AL2671)</f>
        <v/>
      </c>
      <c r="AM2677">
        <f>SUM(AM2662:AM2663,AM2665:AM2671)</f>
        <v/>
      </c>
      <c r="AN2677">
        <f>SUM(AN2662:AN2663,AN2665:AN2671)</f>
        <v/>
      </c>
      <c r="AO2677">
        <f>SUM(AO2662:AO2663,AO2665:AO2671)</f>
        <v/>
      </c>
      <c r="AP2677">
        <f>SUM(AP2662:AP2663,AP2665:AP2671)</f>
        <v/>
      </c>
      <c r="AQ2677">
        <f>SUM(AQ2662:AQ2663,AQ2665:AQ2671)</f>
        <v/>
      </c>
      <c r="AR2677">
        <f>SUM(AR2662:AR2663,AR2665:AR2671)</f>
        <v/>
      </c>
      <c r="AS2677">
        <f>SUM(AS2662:AS2663,AS2665:AS2671)</f>
        <v/>
      </c>
      <c r="AU2677">
        <f>SUM(AU2662:AU2663,AU2665:AU2671)</f>
        <v/>
      </c>
      <c r="AV2677">
        <f>SUM(AV2662:AV2663,AV2665:AV2671)</f>
        <v/>
      </c>
      <c r="AX2677">
        <f>SUM(AX2662:AX2663,AX2665:AX2671)</f>
        <v/>
      </c>
      <c r="AZ2677">
        <f>SUM(AZ2662:AZ2663,AZ2665:AZ2671)</f>
        <v/>
      </c>
      <c r="BA2677">
        <f>SUM(BA2662:BA2663,BA2665:BA2671)</f>
        <v/>
      </c>
      <c r="BC2677">
        <f>SUM(BC2662:BC2663,BC2665:BC2671)</f>
        <v/>
      </c>
      <c r="BD2677">
        <f>SUM(BD2662:BD2663,BD2665:BD2671)</f>
        <v/>
      </c>
      <c r="BE2677">
        <f>SUM(BE2662:BE2663,BE2665:BE2671)</f>
        <v/>
      </c>
      <c r="BF2677">
        <f>SUM(BF2662:BF2663,BF2665:BF2671)</f>
        <v/>
      </c>
    </row>
    <row r="2678">
      <c r="A2678" t="inlineStr">
        <is>
          <t>Sum check</t>
        </is>
      </c>
      <c r="F2678">
        <f>F2676-F2677</f>
        <v/>
      </c>
      <c r="G2678">
        <f>G2676-G2677</f>
        <v/>
      </c>
      <c r="H2678">
        <f>H2676-H2677</f>
        <v/>
      </c>
      <c r="I2678">
        <f>I2676-I2677</f>
        <v/>
      </c>
      <c r="J2678">
        <f>J2676-J2677</f>
        <v/>
      </c>
      <c r="K2678">
        <f>K2676-K2677</f>
        <v/>
      </c>
      <c r="L2678">
        <f>L2676-L2677</f>
        <v/>
      </c>
      <c r="M2678">
        <f>M2676-M2677</f>
        <v/>
      </c>
      <c r="N2678">
        <f>N2676-N2677</f>
        <v/>
      </c>
      <c r="O2678">
        <f>O2676-O2677</f>
        <v/>
      </c>
      <c r="P2678">
        <f>P2676-P2677</f>
        <v/>
      </c>
      <c r="Q2678">
        <f>Q2676-Q2677</f>
        <v/>
      </c>
      <c r="R2678">
        <f>R2676-R2677</f>
        <v/>
      </c>
      <c r="S2678">
        <f>S2676-S2677</f>
        <v/>
      </c>
      <c r="T2678">
        <f>T2676-T2677</f>
        <v/>
      </c>
      <c r="U2678">
        <f>U2676-U2677</f>
        <v/>
      </c>
      <c r="V2678">
        <f>V2676-V2677</f>
        <v/>
      </c>
      <c r="W2678">
        <f>W2676-W2677</f>
        <v/>
      </c>
      <c r="X2678">
        <f>X2676-X2677</f>
        <v/>
      </c>
      <c r="Y2678">
        <f>Y2676-Y2677</f>
        <v/>
      </c>
      <c r="Z2678">
        <f>Z2676-Z2677</f>
        <v/>
      </c>
      <c r="AA2678">
        <f>AA2676-AA2677</f>
        <v/>
      </c>
      <c r="AB2678">
        <f>AB2676-AB2677</f>
        <v/>
      </c>
      <c r="AC2678">
        <f>AC2676-AC2677</f>
        <v/>
      </c>
      <c r="AD2678">
        <f>AD2676-AD2677</f>
        <v/>
      </c>
      <c r="AE2678">
        <f>AE2676-AE2677</f>
        <v/>
      </c>
      <c r="AF2678">
        <f>AF2676-AF2677</f>
        <v/>
      </c>
      <c r="AG2678">
        <f>AG2676-AG2677</f>
        <v/>
      </c>
      <c r="AH2678">
        <f>AH2676-AH2677</f>
        <v/>
      </c>
      <c r="AI2678">
        <f>AI2676-AI2677</f>
        <v/>
      </c>
      <c r="AJ2678">
        <f>AJ2676-AJ2677</f>
        <v/>
      </c>
      <c r="AK2678">
        <f>AK2676-AK2677</f>
        <v/>
      </c>
      <c r="AL2678">
        <f>AL2676-AL2677</f>
        <v/>
      </c>
      <c r="AM2678">
        <f>AM2676-AM2677</f>
        <v/>
      </c>
      <c r="AN2678">
        <f>AN2676-AN2677</f>
        <v/>
      </c>
      <c r="AO2678">
        <f>AO2676-AO2677</f>
        <v/>
      </c>
      <c r="AP2678">
        <f>AP2676-AP2677</f>
        <v/>
      </c>
      <c r="AQ2678">
        <f>AQ2676-AQ2677</f>
        <v/>
      </c>
      <c r="AR2678">
        <f>AR2676-AR2677</f>
        <v/>
      </c>
      <c r="AS2678">
        <f>AS2676-AS2677</f>
        <v/>
      </c>
      <c r="AU2678">
        <f>AU2676-AU2677</f>
        <v/>
      </c>
      <c r="AV2678">
        <f>AV2676-AV2677</f>
        <v/>
      </c>
      <c r="AX2678">
        <f>AX2676-AX2677</f>
        <v/>
      </c>
      <c r="AZ2678">
        <f>AZ2676-AZ2677</f>
        <v/>
      </c>
      <c r="BA2678">
        <f>BA2676-BA2677</f>
        <v/>
      </c>
      <c r="BC2678">
        <f>BC2676-BC2677</f>
        <v/>
      </c>
      <c r="BD2678">
        <f>BD2676-BD2677</f>
        <v/>
      </c>
      <c r="BE2678">
        <f>BE2676-BE2677</f>
        <v/>
      </c>
      <c r="BF2678">
        <f>BF2676-BF2677</f>
        <v/>
      </c>
    </row>
    <row r="2679">
      <c r="A2679" t="inlineStr">
        <is>
          <t>Link check</t>
        </is>
      </c>
      <c r="I2679">
        <f>I2676-I1871</f>
        <v/>
      </c>
      <c r="J2679">
        <f>J2676-J1871</f>
        <v/>
      </c>
      <c r="K2679">
        <f>K2676-K1871</f>
        <v/>
      </c>
      <c r="L2679">
        <f>L2676-L1871</f>
        <v/>
      </c>
      <c r="M2679">
        <f>M2676-M1871</f>
        <v/>
      </c>
      <c r="N2679">
        <f>N2676-N1871</f>
        <v/>
      </c>
      <c r="O2679">
        <f>O2676-O1871</f>
        <v/>
      </c>
      <c r="P2679">
        <f>P2676-P1871</f>
        <v/>
      </c>
      <c r="Q2679">
        <f>Q2676-Q1871</f>
        <v/>
      </c>
      <c r="R2679">
        <f>R2676-R1871</f>
        <v/>
      </c>
      <c r="S2679">
        <f>S2676-S1871</f>
        <v/>
      </c>
      <c r="T2679">
        <f>T2676-T1871</f>
        <v/>
      </c>
      <c r="U2679">
        <f>U2676-U1871</f>
        <v/>
      </c>
      <c r="V2679">
        <f>V2676-V1871</f>
        <v/>
      </c>
      <c r="W2679">
        <f>W2676-W1871</f>
        <v/>
      </c>
      <c r="X2679">
        <f>X2676-X1871</f>
        <v/>
      </c>
      <c r="Y2679">
        <f>Y2676-Y1871</f>
        <v/>
      </c>
      <c r="Z2679">
        <f>Z2676-Z1871</f>
        <v/>
      </c>
      <c r="AA2679">
        <f>AA2676-AA1871</f>
        <v/>
      </c>
      <c r="AB2679">
        <f>AB2676-AB1871</f>
        <v/>
      </c>
      <c r="AC2679">
        <f>AC2676-AC1871</f>
        <v/>
      </c>
      <c r="AD2679">
        <f>AD2676-AD1871</f>
        <v/>
      </c>
      <c r="AE2679">
        <f>AE2676-AE1871</f>
        <v/>
      </c>
      <c r="AF2679">
        <f>AF2676-AF1871</f>
        <v/>
      </c>
      <c r="AG2679">
        <f>AG2676-AG1871</f>
        <v/>
      </c>
      <c r="AH2679">
        <f>AH2676-AH1871</f>
        <v/>
      </c>
      <c r="AI2679">
        <f>AI2676-AI1871</f>
        <v/>
      </c>
      <c r="AJ2679">
        <f>AJ2676-AJ1871</f>
        <v/>
      </c>
      <c r="AK2679">
        <f>AK2676-AK1871</f>
        <v/>
      </c>
      <c r="AL2679">
        <f>AL2676-AL1871</f>
        <v/>
      </c>
      <c r="AM2679">
        <f>AM2676-AM1871</f>
        <v/>
      </c>
      <c r="AN2679">
        <f>AN2676-AN1871</f>
        <v/>
      </c>
      <c r="AO2679">
        <f>AO2676-AO1871</f>
        <v/>
      </c>
      <c r="AP2679">
        <f>AP2676-AP1871</f>
        <v/>
      </c>
      <c r="AQ2679">
        <f>AQ2676-AQ1871</f>
        <v/>
      </c>
      <c r="AR2679">
        <f>AR2676-AR1871</f>
        <v/>
      </c>
      <c r="AS2679">
        <f>AS2676-AS1871</f>
        <v/>
      </c>
      <c r="AU2679">
        <f>AU2676-AU1871</f>
        <v/>
      </c>
      <c r="AV2679">
        <f>AV2676-AV1871</f>
        <v/>
      </c>
      <c r="AX2679">
        <f>AX2676-AX1871</f>
        <v/>
      </c>
      <c r="AZ2679">
        <f>AZ2676-AZ1871</f>
        <v/>
      </c>
      <c r="BA2679">
        <f>BA2676-BA1871</f>
        <v/>
      </c>
      <c r="BC2679">
        <f>BC2676-BC1871</f>
        <v/>
      </c>
      <c r="BD2679">
        <f>BD2676-BD1871</f>
        <v/>
      </c>
      <c r="BE2679">
        <f>BE2676-BE1871</f>
        <v/>
      </c>
      <c r="BF2679">
        <f>BF2676-BF1871</f>
        <v/>
      </c>
    </row>
    <row r="2681">
      <c r="A2681" t="inlineStr">
        <is>
          <t>Diluted EPS</t>
        </is>
      </c>
      <c r="C2681" t="inlineStr">
        <is>
          <t>Dollar</t>
        </is>
      </c>
      <c r="D2681" t="inlineStr">
        <is>
          <t>QQQQ</t>
        </is>
      </c>
      <c r="E2681" t="inlineStr">
        <is>
          <t>Yes</t>
        </is>
      </c>
      <c r="F2681" t="n">
        <v>-1.02</v>
      </c>
      <c r="G2681" t="n">
        <v>0.59</v>
      </c>
      <c r="H2681" t="n">
        <v>0.76</v>
      </c>
      <c r="J2681" t="n">
        <v>-11.25</v>
      </c>
      <c r="K2681" t="n">
        <v>0.65</v>
      </c>
      <c r="L2681" t="n">
        <v>1.17</v>
      </c>
      <c r="M2681" t="n">
        <v>1.28</v>
      </c>
      <c r="O2681" t="n">
        <v>3.93</v>
      </c>
      <c r="P2681" t="n">
        <v>1.3</v>
      </c>
      <c r="Q2681" t="n">
        <v>2.41</v>
      </c>
      <c r="R2681" t="n">
        <v>2.49</v>
      </c>
      <c r="T2681" t="n">
        <v>11.07</v>
      </c>
      <c r="U2681" t="n">
        <v>1.14</v>
      </c>
      <c r="V2681" t="n">
        <v>1.68</v>
      </c>
      <c r="W2681" t="n">
        <v>1.4</v>
      </c>
      <c r="Y2681" t="n">
        <v>4.81</v>
      </c>
      <c r="Z2681" t="n">
        <v>0.46</v>
      </c>
      <c r="AA2681" t="n">
        <v>1.63</v>
      </c>
      <c r="AB2681" t="n">
        <v>1.28</v>
      </c>
      <c r="AD2681" t="n">
        <v>3.9</v>
      </c>
      <c r="AE2681" t="n">
        <v>0.39</v>
      </c>
      <c r="AF2681" t="n">
        <v>1.22</v>
      </c>
      <c r="AG2681" t="n">
        <v>0.74</v>
      </c>
      <c r="AI2681" t="n">
        <v>3.03</v>
      </c>
      <c r="AJ2681" t="n">
        <v>0.41</v>
      </c>
      <c r="AK2681" t="n">
        <v>1.49</v>
      </c>
      <c r="AL2681" t="n">
        <v>0.96</v>
      </c>
      <c r="AN2681" t="n">
        <v>3.79</v>
      </c>
      <c r="AO2681" t="n">
        <v>-5.26</v>
      </c>
      <c r="AP2681" t="n">
        <v>-4.82</v>
      </c>
      <c r="AQ2681" t="n">
        <v>-4.71</v>
      </c>
      <c r="AS2681" t="n">
        <v>-18.36</v>
      </c>
      <c r="AT2681" t="n">
        <v>-1.97</v>
      </c>
      <c r="AU2681" t="n">
        <v>0.03</v>
      </c>
      <c r="AV2681" t="n">
        <v>0.25</v>
      </c>
      <c r="AX2681" t="n">
        <v>-3.09</v>
      </c>
      <c r="AY2681" t="n">
        <v>-2.52</v>
      </c>
      <c r="AZ2681" t="n">
        <v>0.68</v>
      </c>
      <c r="BA2681" t="n">
        <v>0.6899999999999999</v>
      </c>
      <c r="BC2681" t="n">
        <v>0.19</v>
      </c>
      <c r="BD2681" t="n">
        <v>0.02</v>
      </c>
      <c r="BE2681" t="n">
        <v>1.88</v>
      </c>
      <c r="BF2681" t="n">
        <v>-0.83</v>
      </c>
    </row>
    <row r="2683">
      <c r="A2683" t="inlineStr">
        <is>
          <t>The following were excluded from the calculation of diluted EPS because inclusion of such shares would be antidilutive</t>
        </is>
      </c>
    </row>
    <row r="2684">
      <c r="A2684" t="inlineStr">
        <is>
          <t>Restricted stock unit awards</t>
        </is>
      </c>
      <c r="C2684" t="inlineStr">
        <is>
          <t>Thousand</t>
        </is>
      </c>
      <c r="D2684" t="inlineStr">
        <is>
          <t>QQQQ</t>
        </is>
      </c>
      <c r="K2684" t="n">
        <v>33</v>
      </c>
      <c r="L2684" t="n">
        <v>582</v>
      </c>
      <c r="M2684" t="n">
        <v>248</v>
      </c>
      <c r="O2684" t="n">
        <v>226</v>
      </c>
      <c r="P2684" t="n">
        <v>1</v>
      </c>
      <c r="Q2684" t="n">
        <v>905</v>
      </c>
      <c r="R2684" t="n">
        <v>1094</v>
      </c>
      <c r="T2684" t="n">
        <v>764</v>
      </c>
      <c r="U2684" t="n">
        <v>1089</v>
      </c>
      <c r="V2684" t="n">
        <v>2601</v>
      </c>
      <c r="W2684" t="n">
        <v>1623</v>
      </c>
      <c r="Y2684" t="n">
        <v>1429</v>
      </c>
      <c r="Z2684" t="n">
        <v>395</v>
      </c>
      <c r="AA2684" t="n">
        <v>837</v>
      </c>
      <c r="AB2684" t="n">
        <v>66</v>
      </c>
      <c r="AD2684" t="n">
        <v>328</v>
      </c>
      <c r="AE2684" t="n">
        <v>1</v>
      </c>
      <c r="AF2684" t="n">
        <v>1690</v>
      </c>
      <c r="AG2684" t="n">
        <v>1694</v>
      </c>
      <c r="AI2684" t="n">
        <v>1266</v>
      </c>
      <c r="AJ2684" t="n">
        <v>2267</v>
      </c>
      <c r="AK2684" t="n">
        <v>3087</v>
      </c>
      <c r="AL2684" t="n">
        <v>2590</v>
      </c>
      <c r="AN2684" t="n">
        <v>2520</v>
      </c>
      <c r="AO2684" t="n">
        <v>4934</v>
      </c>
      <c r="BD2684" t="n">
        <v>4099</v>
      </c>
      <c r="BE2684" t="n">
        <v>3680</v>
      </c>
      <c r="BF2684" t="n">
        <v>3627</v>
      </c>
    </row>
    <row r="2685">
      <c r="A2685" t="inlineStr">
        <is>
          <t>Convertible notes employee stock options and deferred stock</t>
        </is>
      </c>
      <c r="C2685" t="inlineStr">
        <is>
          <t>Thousand</t>
        </is>
      </c>
      <c r="D2685" t="inlineStr">
        <is>
          <t>QQQQ</t>
        </is>
      </c>
      <c r="F2685" t="n">
        <v>51000</v>
      </c>
      <c r="J2685" t="n">
        <v>19000</v>
      </c>
    </row>
    <row r="2686">
      <c r="A2686" t="inlineStr">
        <is>
          <t>6.5% convertible senior notes</t>
        </is>
      </c>
      <c r="C2686" t="inlineStr">
        <is>
          <t>Thousand</t>
        </is>
      </c>
      <c r="D2686" t="inlineStr">
        <is>
          <t>QQQQ</t>
        </is>
      </c>
      <c r="BD2686" t="n">
        <v>61728</v>
      </c>
      <c r="BF2686" t="n">
        <v>61728</v>
      </c>
    </row>
    <row r="2687">
      <c r="A2687" t="inlineStr">
        <is>
          <t>Employee stock options</t>
        </is>
      </c>
      <c r="C2687" t="inlineStr">
        <is>
          <t>Thousand</t>
        </is>
      </c>
      <c r="D2687" t="inlineStr">
        <is>
          <t>QQQQ</t>
        </is>
      </c>
      <c r="F2687" t="n">
        <v>22000</v>
      </c>
      <c r="G2687" t="n">
        <v>8000</v>
      </c>
      <c r="H2687" t="n">
        <v>9000</v>
      </c>
      <c r="J2687" t="n">
        <v>4000</v>
      </c>
    </row>
    <row r="2689">
      <c r="A2689" t="inlineStr">
        <is>
          <t>Net deferred tax assets and liabilities</t>
        </is>
      </c>
    </row>
    <row r="2690">
      <c r="A2690" t="inlineStr">
        <is>
          <t>Postretirement benefits other than pensions</t>
        </is>
      </c>
      <c r="C2690" t="inlineStr">
        <is>
          <t>Million</t>
        </is>
      </c>
      <c r="D2690" t="inlineStr">
        <is>
          <t>QQQQ</t>
        </is>
      </c>
      <c r="I2690" t="n">
        <v>643</v>
      </c>
      <c r="N2690" t="n">
        <v>386</v>
      </c>
      <c r="S2690" t="n">
        <v>340</v>
      </c>
      <c r="X2690" t="n">
        <v>291</v>
      </c>
      <c r="AC2690" t="n">
        <v>170</v>
      </c>
      <c r="AH2690" t="n">
        <v>145</v>
      </c>
      <c r="AM2690" t="n">
        <v>145</v>
      </c>
      <c r="AR2690" t="n">
        <v>203</v>
      </c>
      <c r="AW2690" t="n">
        <v>214</v>
      </c>
      <c r="BB2690" t="n">
        <v>179</v>
      </c>
    </row>
    <row r="2691">
      <c r="A2691" t="inlineStr">
        <is>
          <t>Rent expense</t>
        </is>
      </c>
      <c r="C2691" t="inlineStr">
        <is>
          <t>Million</t>
        </is>
      </c>
      <c r="D2691" t="inlineStr">
        <is>
          <t>QQQQ</t>
        </is>
      </c>
      <c r="I2691" t="n">
        <v>355</v>
      </c>
      <c r="N2691" t="n">
        <v>180</v>
      </c>
      <c r="S2691" t="n">
        <v>134</v>
      </c>
      <c r="X2691" t="n">
        <v>256</v>
      </c>
      <c r="AC2691" t="n">
        <v>160</v>
      </c>
      <c r="AH2691" t="n">
        <v>136</v>
      </c>
      <c r="AM2691" t="n">
        <v>126</v>
      </c>
      <c r="AR2691" t="n">
        <v>96</v>
      </c>
      <c r="AW2691" t="n">
        <v>92</v>
      </c>
      <c r="BB2691" t="n">
        <v>130</v>
      </c>
    </row>
    <row r="2692">
      <c r="A2692" t="inlineStr">
        <is>
          <t>Alternative minimum tax amt credit carry forwards</t>
        </is>
      </c>
      <c r="C2692" t="inlineStr">
        <is>
          <t>Million</t>
        </is>
      </c>
      <c r="D2692" t="inlineStr">
        <is>
          <t>QQQQ</t>
        </is>
      </c>
      <c r="I2692" t="n">
        <v>370</v>
      </c>
      <c r="N2692" t="n">
        <v>346</v>
      </c>
      <c r="S2692" t="n">
        <v>458</v>
      </c>
      <c r="X2692" t="n">
        <v>344</v>
      </c>
      <c r="AC2692" t="n">
        <v>344</v>
      </c>
      <c r="AH2692" t="n">
        <v>175</v>
      </c>
      <c r="AM2692" t="n">
        <v>90</v>
      </c>
    </row>
    <row r="2693">
      <c r="A2693" t="inlineStr">
        <is>
          <t>Operating loss and other carry forwards</t>
        </is>
      </c>
      <c r="C2693" t="inlineStr">
        <is>
          <t>Million</t>
        </is>
      </c>
      <c r="D2693" t="inlineStr">
        <is>
          <t>QQQQ</t>
        </is>
      </c>
      <c r="I2693" t="n">
        <v>3655</v>
      </c>
      <c r="N2693" t="n">
        <v>3461</v>
      </c>
      <c r="S2693" t="n">
        <v>2818</v>
      </c>
      <c r="X2693" t="n">
        <v>3853</v>
      </c>
      <c r="AC2693" t="n">
        <v>2281</v>
      </c>
      <c r="AH2693" t="n">
        <v>2343</v>
      </c>
      <c r="AM2693" t="n">
        <v>2103</v>
      </c>
      <c r="AR2693" t="n">
        <v>4027</v>
      </c>
      <c r="AW2693" t="n">
        <v>4612</v>
      </c>
      <c r="BB2693" t="n">
        <v>4679</v>
      </c>
    </row>
    <row r="2694">
      <c r="A2694" t="inlineStr">
        <is>
          <t>Pensions</t>
        </is>
      </c>
      <c r="C2694" t="inlineStr">
        <is>
          <t>Million</t>
        </is>
      </c>
      <c r="D2694" t="inlineStr">
        <is>
          <t>QQQQ</t>
        </is>
      </c>
      <c r="I2694" t="n">
        <v>1765</v>
      </c>
      <c r="N2694" t="n">
        <v>2403</v>
      </c>
      <c r="S2694" t="n">
        <v>2420</v>
      </c>
      <c r="X2694" t="n">
        <v>2610</v>
      </c>
      <c r="AC2694" t="n">
        <v>1559</v>
      </c>
      <c r="AH2694" t="n">
        <v>1430</v>
      </c>
      <c r="AM2694" t="n">
        <v>1229</v>
      </c>
      <c r="AR2694" t="n">
        <v>1405</v>
      </c>
      <c r="AW2694" t="n">
        <v>941</v>
      </c>
      <c r="BB2694" t="n">
        <v>474</v>
      </c>
    </row>
    <row r="2695">
      <c r="A2695" t="inlineStr">
        <is>
          <t>Loyalty program liability</t>
        </is>
      </c>
      <c r="C2695" t="inlineStr">
        <is>
          <t>Million</t>
        </is>
      </c>
      <c r="D2695" t="inlineStr">
        <is>
          <t>QQQQ</t>
        </is>
      </c>
      <c r="I2695" t="n">
        <v>1075</v>
      </c>
      <c r="N2695" t="n">
        <v>948</v>
      </c>
      <c r="S2695" t="n">
        <v>590</v>
      </c>
      <c r="X2695" t="n">
        <v>485</v>
      </c>
      <c r="AC2695" t="n">
        <v>420</v>
      </c>
      <c r="AH2695" t="n">
        <v>1770</v>
      </c>
      <c r="AM2695" t="n">
        <v>1755</v>
      </c>
      <c r="AR2695" t="n">
        <v>1977</v>
      </c>
      <c r="AW2695" t="n">
        <v>1903</v>
      </c>
      <c r="BB2695" t="n">
        <v>1809</v>
      </c>
    </row>
    <row r="2696">
      <c r="A2696" t="inlineStr">
        <is>
          <t>Leases</t>
        </is>
      </c>
      <c r="C2696" t="inlineStr">
        <is>
          <t>Million</t>
        </is>
      </c>
      <c r="D2696" t="inlineStr">
        <is>
          <t>QQQQ</t>
        </is>
      </c>
      <c r="I2696" t="n">
        <v>56</v>
      </c>
      <c r="N2696" t="n">
        <v>207</v>
      </c>
      <c r="S2696" t="n">
        <v>261</v>
      </c>
      <c r="X2696" t="n">
        <v>213</v>
      </c>
      <c r="AC2696" t="n">
        <v>107</v>
      </c>
      <c r="AH2696" t="n">
        <v>2189</v>
      </c>
      <c r="AM2696" t="n">
        <v>2077</v>
      </c>
      <c r="AR2696" t="n">
        <v>1913</v>
      </c>
      <c r="AW2696" t="n">
        <v>1833</v>
      </c>
      <c r="BB2696" t="n">
        <v>1819</v>
      </c>
    </row>
    <row r="2697">
      <c r="A2697" t="inlineStr">
        <is>
          <t>Reorganization items</t>
        </is>
      </c>
      <c r="C2697" t="inlineStr">
        <is>
          <t>Million</t>
        </is>
      </c>
      <c r="D2697" t="inlineStr">
        <is>
          <t>QQQQ</t>
        </is>
      </c>
      <c r="I2697" t="n">
        <v>682</v>
      </c>
      <c r="N2697" t="n">
        <v>64</v>
      </c>
      <c r="S2697" t="n">
        <v>57</v>
      </c>
      <c r="X2697" t="n">
        <v>53</v>
      </c>
      <c r="AC2697" t="n">
        <v>35</v>
      </c>
      <c r="AH2697" t="n">
        <v>33</v>
      </c>
      <c r="AM2697" t="n">
        <v>30</v>
      </c>
      <c r="AR2697" t="n">
        <v>28</v>
      </c>
      <c r="AW2697" t="n">
        <v>24</v>
      </c>
    </row>
    <row r="2698">
      <c r="A2698" t="inlineStr">
        <is>
          <t>Other</t>
        </is>
      </c>
      <c r="C2698" t="inlineStr">
        <is>
          <t>Million</t>
        </is>
      </c>
      <c r="D2698" t="inlineStr">
        <is>
          <t>QQQQ</t>
        </is>
      </c>
      <c r="I2698" t="n">
        <v>871</v>
      </c>
      <c r="N2698" t="n">
        <v>1210</v>
      </c>
      <c r="S2698" t="n">
        <v>1123</v>
      </c>
      <c r="X2698" t="n">
        <v>972</v>
      </c>
      <c r="AC2698" t="n">
        <v>678</v>
      </c>
      <c r="AH2698" t="n">
        <v>631</v>
      </c>
      <c r="AM2698" t="n">
        <v>613</v>
      </c>
      <c r="AR2698" t="n">
        <v>847</v>
      </c>
      <c r="AW2698" t="n">
        <v>760</v>
      </c>
      <c r="BB2698" t="n">
        <v>742</v>
      </c>
    </row>
    <row r="2699">
      <c r="A2699" t="inlineStr">
        <is>
          <t>Total deferred tax assets</t>
        </is>
      </c>
      <c r="C2699" t="inlineStr">
        <is>
          <t>Million</t>
        </is>
      </c>
      <c r="D2699" t="inlineStr">
        <is>
          <t>QQQQ</t>
        </is>
      </c>
      <c r="I2699" t="n">
        <v>9472</v>
      </c>
      <c r="N2699" t="n">
        <v>9205</v>
      </c>
      <c r="S2699" t="n">
        <v>8201</v>
      </c>
      <c r="X2699" t="n">
        <v>9077</v>
      </c>
      <c r="AC2699" t="n">
        <v>5754</v>
      </c>
      <c r="AH2699" t="n">
        <v>8852</v>
      </c>
      <c r="AM2699" t="n">
        <v>8168</v>
      </c>
      <c r="AR2699" t="n">
        <v>10496</v>
      </c>
      <c r="AW2699" t="n">
        <v>10379</v>
      </c>
      <c r="BB2699" t="n">
        <v>9832</v>
      </c>
    </row>
    <row r="2700">
      <c r="A2700" t="inlineStr">
        <is>
          <t>Total deferred tax assets-c</t>
        </is>
      </c>
      <c r="I2700">
        <f>SUM(I2690:I2698)</f>
        <v/>
      </c>
      <c r="N2700">
        <f>SUM(N2690:N2698)</f>
        <v/>
      </c>
      <c r="S2700">
        <f>SUM(S2690:S2698)</f>
        <v/>
      </c>
      <c r="X2700">
        <f>SUM(X2690:X2698)</f>
        <v/>
      </c>
      <c r="AC2700">
        <f>SUM(AC2690:AC2698)</f>
        <v/>
      </c>
      <c r="AH2700">
        <f>SUM(AH2690:AH2698)</f>
        <v/>
      </c>
      <c r="AM2700">
        <f>SUM(AM2690:AM2698)</f>
        <v/>
      </c>
      <c r="AR2700">
        <f>SUM(AR2690:AR2698)</f>
        <v/>
      </c>
      <c r="AV2700">
        <f>SUM(AV2690:AV2698)</f>
        <v/>
      </c>
      <c r="AW2700">
        <f>SUM(AW2690:AW2698)</f>
        <v/>
      </c>
      <c r="BB2700">
        <f>SUM(BB2690:BB2698)</f>
        <v/>
      </c>
    </row>
    <row r="2701">
      <c r="A2701" t="inlineStr">
        <is>
          <t>Sum check</t>
        </is>
      </c>
      <c r="I2701">
        <f>I2699-I2700</f>
        <v/>
      </c>
      <c r="N2701">
        <f>N2699-N2700</f>
        <v/>
      </c>
      <c r="S2701">
        <f>S2699-S2700</f>
        <v/>
      </c>
      <c r="X2701">
        <f>X2699-X2700</f>
        <v/>
      </c>
      <c r="AC2701">
        <f>AC2699-AC2700</f>
        <v/>
      </c>
      <c r="AH2701">
        <f>AH2699-AH2700</f>
        <v/>
      </c>
      <c r="AM2701">
        <f>AM2699-AM2700</f>
        <v/>
      </c>
      <c r="AR2701">
        <f>AR2699-AR2700</f>
        <v/>
      </c>
      <c r="AV2701">
        <f>AV2699-AV2700</f>
        <v/>
      </c>
      <c r="AW2701">
        <f>AW2699-AW2700</f>
        <v/>
      </c>
      <c r="BB2701">
        <f>BB2699-BB2700</f>
        <v/>
      </c>
    </row>
    <row r="2703">
      <c r="A2703" t="inlineStr">
        <is>
          <t>Valuation allowance</t>
        </is>
      </c>
      <c r="C2703" t="inlineStr">
        <is>
          <t>Million</t>
        </is>
      </c>
      <c r="D2703" t="inlineStr">
        <is>
          <t>QQQQ</t>
        </is>
      </c>
      <c r="I2703" t="n">
        <v>-5013</v>
      </c>
      <c r="N2703" t="n">
        <v>-4816</v>
      </c>
      <c r="S2703" t="n">
        <v>-14</v>
      </c>
      <c r="X2703" t="n">
        <v>-29</v>
      </c>
      <c r="AC2703" t="n">
        <v>-36</v>
      </c>
      <c r="AH2703" t="n">
        <v>-30</v>
      </c>
      <c r="AM2703" t="n">
        <v>-34</v>
      </c>
      <c r="AR2703" t="n">
        <v>-34</v>
      </c>
      <c r="AW2703" t="n">
        <v>-34</v>
      </c>
      <c r="BB2703" t="n">
        <v>-19</v>
      </c>
    </row>
    <row r="2704">
      <c r="A2704" t="inlineStr">
        <is>
          <t>Net deferred tax assets</t>
        </is>
      </c>
      <c r="C2704" t="inlineStr">
        <is>
          <t>Million</t>
        </is>
      </c>
      <c r="D2704" t="inlineStr">
        <is>
          <t>QQQQ</t>
        </is>
      </c>
      <c r="I2704" t="n">
        <v>4459</v>
      </c>
      <c r="N2704" t="n">
        <v>4389</v>
      </c>
      <c r="S2704" t="n">
        <v>8187</v>
      </c>
      <c r="X2704" t="n">
        <v>9048</v>
      </c>
      <c r="AC2704" t="n">
        <v>5718</v>
      </c>
      <c r="AH2704" t="n">
        <v>8822</v>
      </c>
      <c r="AM2704" t="n">
        <v>8134</v>
      </c>
      <c r="AR2704" t="n">
        <v>10462</v>
      </c>
      <c r="AW2704" t="n">
        <v>10345</v>
      </c>
      <c r="BB2704" t="n">
        <v>9813</v>
      </c>
    </row>
    <row r="2705">
      <c r="A2705" t="inlineStr">
        <is>
          <t>Net deferred tax assets-c</t>
        </is>
      </c>
      <c r="I2705">
        <f>SUM(I2699,I2703)</f>
        <v/>
      </c>
      <c r="N2705">
        <f>SUM(N2699,N2703)</f>
        <v/>
      </c>
      <c r="S2705">
        <f>SUM(S2699,S2703)</f>
        <v/>
      </c>
      <c r="X2705">
        <f>SUM(X2699,X2703)</f>
        <v/>
      </c>
      <c r="AC2705">
        <f>SUM(AC2699,AC2703)</f>
        <v/>
      </c>
      <c r="AH2705">
        <f>SUM(AH2699,AH2703)</f>
        <v/>
      </c>
      <c r="AM2705">
        <f>SUM(AM2699,AM2703)</f>
        <v/>
      </c>
      <c r="AR2705">
        <f>SUM(AR2699,AR2703)</f>
        <v/>
      </c>
      <c r="AV2705">
        <f>SUM(AV2699,AV2703)</f>
        <v/>
      </c>
      <c r="AW2705">
        <f>SUM(AW2699,AW2703)</f>
        <v/>
      </c>
      <c r="BB2705">
        <f>SUM(BB2699,BB2703)</f>
        <v/>
      </c>
    </row>
    <row r="2706">
      <c r="A2706" t="inlineStr">
        <is>
          <t>Sum check</t>
        </is>
      </c>
      <c r="I2706">
        <f>I2704-I2705</f>
        <v/>
      </c>
      <c r="N2706">
        <f>N2704-N2705</f>
        <v/>
      </c>
      <c r="S2706">
        <f>S2704-S2705</f>
        <v/>
      </c>
      <c r="X2706">
        <f>X2704-X2705</f>
        <v/>
      </c>
      <c r="AC2706">
        <f>AC2704-AC2705</f>
        <v/>
      </c>
      <c r="AH2706">
        <f>AH2704-AH2705</f>
        <v/>
      </c>
      <c r="AM2706">
        <f>AM2704-AM2705</f>
        <v/>
      </c>
      <c r="AR2706">
        <f>AR2704-AR2705</f>
        <v/>
      </c>
      <c r="AV2706">
        <f>AV2704-AV2705</f>
        <v/>
      </c>
      <c r="AW2706">
        <f>AW2704-AW2705</f>
        <v/>
      </c>
      <c r="BB2706">
        <f>BB2704-BB2705</f>
        <v/>
      </c>
    </row>
    <row r="2708">
      <c r="A2708" t="inlineStr">
        <is>
          <t>Deferred tax liabilities</t>
        </is>
      </c>
    </row>
    <row r="2709">
      <c r="A2709" t="inlineStr">
        <is>
          <t>Accelerated depreciation and amortization</t>
        </is>
      </c>
      <c r="C2709" t="inlineStr">
        <is>
          <t>Million</t>
        </is>
      </c>
      <c r="D2709" t="inlineStr">
        <is>
          <t>QQQQ</t>
        </is>
      </c>
      <c r="I2709" t="n">
        <v>-4460</v>
      </c>
      <c r="N2709" t="n">
        <v>-4829</v>
      </c>
      <c r="S2709" t="n">
        <v>-5011</v>
      </c>
      <c r="X2709" t="n">
        <v>-7216</v>
      </c>
      <c r="AC2709" t="n">
        <v>-5045</v>
      </c>
      <c r="AH2709" t="n">
        <v>-5280</v>
      </c>
      <c r="AM2709" t="n">
        <v>-5196</v>
      </c>
      <c r="AR2709" t="n">
        <v>-5028</v>
      </c>
      <c r="AW2709" t="n">
        <v>-4747</v>
      </c>
      <c r="BB2709" t="n">
        <v>-4630</v>
      </c>
    </row>
    <row r="2710">
      <c r="A2710" t="inlineStr">
        <is>
          <t>Leases</t>
        </is>
      </c>
      <c r="C2710" t="inlineStr">
        <is>
          <t>Million</t>
        </is>
      </c>
      <c r="D2710" t="inlineStr">
        <is>
          <t>QQQQ</t>
        </is>
      </c>
      <c r="AH2710" t="n">
        <v>-2081</v>
      </c>
      <c r="AM2710" t="n">
        <v>-1979</v>
      </c>
      <c r="AR2710" t="n">
        <v>-1818</v>
      </c>
      <c r="AW2710" t="n">
        <v>-1767</v>
      </c>
      <c r="BB2710" t="n">
        <v>-1832</v>
      </c>
    </row>
    <row r="2711">
      <c r="A2711" t="inlineStr">
        <is>
          <t>Other</t>
        </is>
      </c>
      <c r="C2711" t="inlineStr">
        <is>
          <t>Million</t>
        </is>
      </c>
      <c r="D2711" t="inlineStr">
        <is>
          <t>QQQQ</t>
        </is>
      </c>
      <c r="I2711" t="n">
        <v>-519</v>
      </c>
      <c r="N2711" t="n">
        <v>-98</v>
      </c>
      <c r="S2711" t="n">
        <v>-244</v>
      </c>
      <c r="X2711" t="n">
        <v>-345</v>
      </c>
      <c r="AC2711" t="n">
        <v>-279</v>
      </c>
      <c r="AH2711" t="n">
        <v>-326</v>
      </c>
      <c r="AM2711" t="n">
        <v>-343</v>
      </c>
      <c r="AR2711" t="n">
        <v>-386</v>
      </c>
      <c r="AW2711" t="n">
        <v>-284</v>
      </c>
      <c r="BB2711" t="n">
        <v>-262</v>
      </c>
    </row>
    <row r="2712">
      <c r="A2712" t="inlineStr">
        <is>
          <t>Total deferred tax liabilities</t>
        </is>
      </c>
      <c r="C2712" t="inlineStr">
        <is>
          <t>Million</t>
        </is>
      </c>
      <c r="D2712" t="inlineStr">
        <is>
          <t>QQQQ</t>
        </is>
      </c>
      <c r="I2712" t="n">
        <v>-4979</v>
      </c>
      <c r="N2712" t="n">
        <v>-4927</v>
      </c>
      <c r="S2712" t="n">
        <v>-5255</v>
      </c>
      <c r="X2712" t="n">
        <v>-7561</v>
      </c>
      <c r="AC2712" t="n">
        <v>-5324</v>
      </c>
      <c r="AH2712" t="n">
        <v>-7687</v>
      </c>
      <c r="AM2712" t="n">
        <v>-7518</v>
      </c>
      <c r="AR2712" t="n">
        <v>-7232</v>
      </c>
      <c r="AW2712" t="n">
        <v>-6798</v>
      </c>
      <c r="BB2712" t="n">
        <v>-6724</v>
      </c>
    </row>
    <row r="2713">
      <c r="A2713" t="inlineStr">
        <is>
          <t>Total deferred tax liabilities-c</t>
        </is>
      </c>
      <c r="I2713">
        <f>SUM(I2709:I2711)</f>
        <v/>
      </c>
      <c r="N2713">
        <f>SUM(N2709:N2711)</f>
        <v/>
      </c>
      <c r="S2713">
        <f>SUM(S2709:S2711)</f>
        <v/>
      </c>
      <c r="X2713">
        <f>SUM(X2709:X2711)</f>
        <v/>
      </c>
      <c r="AC2713">
        <f>SUM(AC2709:AC2711)</f>
        <v/>
      </c>
      <c r="AH2713">
        <f>SUM(AH2709:AH2711)</f>
        <v/>
      </c>
      <c r="AM2713">
        <f>SUM(AM2709:AM2711)</f>
        <v/>
      </c>
      <c r="AR2713">
        <f>SUM(AR2709:AR2711)</f>
        <v/>
      </c>
      <c r="AV2713">
        <f>SUM(AV2709:AV2711)</f>
        <v/>
      </c>
      <c r="AW2713">
        <f>SUM(AW2709:AW2711)</f>
        <v/>
      </c>
      <c r="BB2713">
        <f>SUM(BB2709:BB2711)</f>
        <v/>
      </c>
    </row>
    <row r="2714">
      <c r="A2714" t="inlineStr">
        <is>
          <t>Sum check</t>
        </is>
      </c>
      <c r="I2714">
        <f>I2712-I2713</f>
        <v/>
      </c>
      <c r="N2714">
        <f>N2712-N2713</f>
        <v/>
      </c>
      <c r="S2714">
        <f>S2712-S2713</f>
        <v/>
      </c>
      <c r="X2714">
        <f>X2712-X2713</f>
        <v/>
      </c>
      <c r="AC2714">
        <f>AC2712-AC2713</f>
        <v/>
      </c>
      <c r="AH2714">
        <f>AH2712-AH2713</f>
        <v/>
      </c>
      <c r="AM2714">
        <f>AM2712-AM2713</f>
        <v/>
      </c>
      <c r="AR2714">
        <f>AR2712-AR2713</f>
        <v/>
      </c>
      <c r="AV2714">
        <f>AV2712-AV2713</f>
        <v/>
      </c>
      <c r="AW2714">
        <f>AW2712-AW2713</f>
        <v/>
      </c>
      <c r="BB2714">
        <f>BB2712-BB2713</f>
        <v/>
      </c>
    </row>
    <row r="2716">
      <c r="A2716" t="inlineStr">
        <is>
          <t>Net deferred tax assets</t>
        </is>
      </c>
      <c r="C2716" t="inlineStr">
        <is>
          <t>Million</t>
        </is>
      </c>
      <c r="D2716" t="inlineStr">
        <is>
          <t>QQQQ</t>
        </is>
      </c>
      <c r="I2716" t="n">
        <v>-520</v>
      </c>
      <c r="N2716" t="n">
        <v>-538</v>
      </c>
      <c r="S2716" t="n">
        <v>2932</v>
      </c>
      <c r="X2716" t="n">
        <v>1487</v>
      </c>
      <c r="AC2716" t="n">
        <v>394</v>
      </c>
      <c r="AH2716" t="n">
        <v>1135</v>
      </c>
      <c r="AM2716" t="n">
        <v>616</v>
      </c>
      <c r="AR2716" t="n">
        <v>3230</v>
      </c>
      <c r="AW2716" t="n">
        <v>3547</v>
      </c>
      <c r="BB2716" t="n">
        <v>3089</v>
      </c>
    </row>
    <row r="2717">
      <c r="A2717" t="inlineStr">
        <is>
          <t>Net deferred tax assets-c</t>
        </is>
      </c>
      <c r="I2717">
        <f>I2704+I2712</f>
        <v/>
      </c>
      <c r="N2717">
        <f>N2704+N2712</f>
        <v/>
      </c>
      <c r="S2717">
        <f>S2704+S2712</f>
        <v/>
      </c>
      <c r="X2717">
        <f>X2704+X2712</f>
        <v/>
      </c>
      <c r="AC2717">
        <f>AC2704+AC2712</f>
        <v/>
      </c>
      <c r="AH2717">
        <f>AH2704+AH2712</f>
        <v/>
      </c>
      <c r="AM2717">
        <f>AM2704+AM2712</f>
        <v/>
      </c>
      <c r="AR2717">
        <f>AR2704+AR2712</f>
        <v/>
      </c>
      <c r="AV2717">
        <f>AV2704+AV2712</f>
        <v/>
      </c>
      <c r="AW2717">
        <f>AW2704+AW2712</f>
        <v/>
      </c>
      <c r="BB2717">
        <f>BB2704+BB2712</f>
        <v/>
      </c>
    </row>
    <row r="2718">
      <c r="A2718" t="inlineStr">
        <is>
          <t>Sum check</t>
        </is>
      </c>
      <c r="I2718">
        <f>I2716-I2717</f>
        <v/>
      </c>
      <c r="N2718">
        <f>N2716-N2717</f>
        <v/>
      </c>
      <c r="S2718">
        <f>S2716-S2717</f>
        <v/>
      </c>
      <c r="X2718">
        <f>X2716-X2717</f>
        <v/>
      </c>
      <c r="AC2718">
        <f>AC2716-AC2717</f>
        <v/>
      </c>
      <c r="AH2718">
        <f>AH2716-AH2717</f>
        <v/>
      </c>
      <c r="AM2718">
        <f>AM2716-AM2717</f>
        <v/>
      </c>
      <c r="AR2718">
        <f>AR2716-AR2717</f>
        <v/>
      </c>
      <c r="AV2718">
        <f>AV2716-AV2717</f>
        <v/>
      </c>
      <c r="AW2718">
        <f>AW2716-AW2717</f>
        <v/>
      </c>
      <c r="BB2718">
        <f>BB2716-BB2717</f>
        <v/>
      </c>
    </row>
    <row r="2720">
      <c r="A2720" t="inlineStr">
        <is>
          <t>Long term debt</t>
        </is>
      </c>
    </row>
    <row r="2721">
      <c r="A2721" t="inlineStr">
        <is>
          <t>Current year</t>
        </is>
      </c>
      <c r="C2721" t="inlineStr">
        <is>
          <t>Million</t>
        </is>
      </c>
      <c r="D2721" t="inlineStr">
        <is>
          <t>QQQQ</t>
        </is>
      </c>
      <c r="AY2721" t="n">
        <v>1339</v>
      </c>
      <c r="AZ2721" t="n">
        <v>807</v>
      </c>
      <c r="BA2721" t="n">
        <v>466</v>
      </c>
      <c r="BD2721" t="n">
        <v>2529</v>
      </c>
      <c r="BE2721" t="n">
        <v>1934</v>
      </c>
      <c r="BF2721" t="n">
        <v>956</v>
      </c>
    </row>
    <row r="2722">
      <c r="A2722" t="inlineStr">
        <is>
          <t>Next year</t>
        </is>
      </c>
      <c r="C2722" t="inlineStr">
        <is>
          <t>Million</t>
        </is>
      </c>
      <c r="D2722" t="inlineStr">
        <is>
          <t>QQQQ</t>
        </is>
      </c>
      <c r="AW2722" t="n">
        <v>1637</v>
      </c>
      <c r="AY2722" t="n">
        <v>4189</v>
      </c>
      <c r="AZ2722" t="n">
        <v>4202</v>
      </c>
      <c r="BA2722" t="n">
        <v>4210</v>
      </c>
      <c r="BB2722" t="n">
        <v>3059</v>
      </c>
      <c r="BD2722" t="n">
        <v>3532</v>
      </c>
      <c r="BE2722" t="n">
        <v>3560</v>
      </c>
      <c r="BF2722" t="n">
        <v>3575</v>
      </c>
    </row>
    <row r="2723">
      <c r="A2723" t="inlineStr">
        <is>
          <t>Next 2nd year</t>
        </is>
      </c>
      <c r="C2723" t="inlineStr">
        <is>
          <t>Million</t>
        </is>
      </c>
      <c r="D2723" t="inlineStr">
        <is>
          <t>QQQQ</t>
        </is>
      </c>
      <c r="AW2723" t="n">
        <v>4167</v>
      </c>
      <c r="AY2723" t="n">
        <v>3489</v>
      </c>
      <c r="AZ2723" t="n">
        <v>3502</v>
      </c>
      <c r="BA2723" t="n">
        <v>3510</v>
      </c>
      <c r="BB2723" t="n">
        <v>3535</v>
      </c>
      <c r="BD2723" t="n">
        <v>6119</v>
      </c>
      <c r="BE2723" t="n">
        <v>5967</v>
      </c>
      <c r="BF2723" t="n">
        <v>5623</v>
      </c>
    </row>
    <row r="2724">
      <c r="A2724" t="inlineStr">
        <is>
          <t>Next 3rd year</t>
        </is>
      </c>
      <c r="C2724" t="inlineStr">
        <is>
          <t>Million</t>
        </is>
      </c>
      <c r="D2724" t="inlineStr">
        <is>
          <t>QQQQ</t>
        </is>
      </c>
      <c r="AW2724" t="n">
        <v>3467</v>
      </c>
      <c r="AY2724" t="n">
        <v>7772</v>
      </c>
      <c r="AZ2724" t="n">
        <v>7784</v>
      </c>
      <c r="BA2724" t="n">
        <v>7792</v>
      </c>
      <c r="BB2724" t="n">
        <v>7817</v>
      </c>
      <c r="BD2724" t="n">
        <v>4497</v>
      </c>
      <c r="BE2724" t="n">
        <v>4526</v>
      </c>
      <c r="BF2724" t="n">
        <v>4540</v>
      </c>
    </row>
    <row r="2725">
      <c r="A2725" t="inlineStr">
        <is>
          <t>Next 4th year</t>
        </is>
      </c>
      <c r="C2725" t="inlineStr">
        <is>
          <t>Million</t>
        </is>
      </c>
      <c r="D2725" t="inlineStr">
        <is>
          <t>QQQQ</t>
        </is>
      </c>
      <c r="AW2725" t="n">
        <v>7749</v>
      </c>
      <c r="AY2725" t="n">
        <v>4434</v>
      </c>
      <c r="AZ2725" t="n">
        <v>4447</v>
      </c>
      <c r="BA2725" t="n">
        <v>4455</v>
      </c>
      <c r="BB2725" t="n">
        <v>4480</v>
      </c>
      <c r="BD2725" t="n">
        <v>4532</v>
      </c>
      <c r="BE2725" t="n">
        <v>4561</v>
      </c>
      <c r="BF2725" t="n">
        <v>4576</v>
      </c>
    </row>
    <row r="2726">
      <c r="A2726" t="inlineStr">
        <is>
          <t>Next 5th year</t>
        </is>
      </c>
      <c r="C2726" t="inlineStr">
        <is>
          <t>Million</t>
        </is>
      </c>
      <c r="D2726" t="inlineStr">
        <is>
          <t>QQQQ</t>
        </is>
      </c>
      <c r="AW2726" t="n">
        <v>4412</v>
      </c>
      <c r="BB2726" t="n">
        <v>4515</v>
      </c>
    </row>
    <row r="2727">
      <c r="A2727" t="inlineStr">
        <is>
          <t>Another and thereafter</t>
        </is>
      </c>
      <c r="C2727" t="inlineStr">
        <is>
          <t>Million</t>
        </is>
      </c>
      <c r="D2727" t="inlineStr">
        <is>
          <t>QQQQ</t>
        </is>
      </c>
      <c r="AW2727" t="n">
        <v>10353</v>
      </c>
      <c r="AY2727" t="n">
        <v>10630</v>
      </c>
      <c r="AZ2727" t="n">
        <v>10786</v>
      </c>
      <c r="BA2727" t="n">
        <v>10880</v>
      </c>
      <c r="BB2727" t="n">
        <v>6637</v>
      </c>
      <c r="BD2727" t="n">
        <v>8400</v>
      </c>
      <c r="BE2727" t="n">
        <v>8654</v>
      </c>
      <c r="BF2727" t="n">
        <v>8774</v>
      </c>
    </row>
    <row r="2728">
      <c r="A2728" t="inlineStr">
        <is>
          <t>Total</t>
        </is>
      </c>
      <c r="C2728" t="inlineStr">
        <is>
          <t>Million</t>
        </is>
      </c>
      <c r="D2728" t="inlineStr">
        <is>
          <t>QQQQ</t>
        </is>
      </c>
      <c r="AW2728" t="n">
        <v>31785</v>
      </c>
      <c r="AY2728" t="n">
        <v>31853</v>
      </c>
      <c r="AZ2728" t="n">
        <v>31528</v>
      </c>
      <c r="BA2728" t="n">
        <v>31313</v>
      </c>
      <c r="BB2728" t="n">
        <v>30043</v>
      </c>
      <c r="BD2728" t="n">
        <v>29609</v>
      </c>
      <c r="BE2728" t="n">
        <v>29202</v>
      </c>
      <c r="BF2728" t="n">
        <v>28044</v>
      </c>
    </row>
    <row r="2729">
      <c r="A2729" t="inlineStr">
        <is>
          <t>Total-c</t>
        </is>
      </c>
      <c r="I2729">
        <f>SUM(I2721:I2727)</f>
        <v/>
      </c>
      <c r="N2729">
        <f>SUM(N2721:N2727)</f>
        <v/>
      </c>
      <c r="S2729">
        <f>SUM(S2721:S2727)</f>
        <v/>
      </c>
      <c r="X2729">
        <f>SUM(X2721:X2727)</f>
        <v/>
      </c>
      <c r="AC2729">
        <f>SUM(AC2721:AC2727)</f>
        <v/>
      </c>
      <c r="AH2729">
        <f>SUM(AH2721:AH2727)</f>
        <v/>
      </c>
      <c r="AM2729">
        <f>SUM(AM2721:AM2727)</f>
        <v/>
      </c>
      <c r="AR2729">
        <f>SUM(AR2721:AR2727)</f>
        <v/>
      </c>
      <c r="AV2729">
        <f>SUM(AV2721:AV2727)</f>
        <v/>
      </c>
      <c r="AW2729">
        <f>SUM(AW2721:AW2727)</f>
        <v/>
      </c>
      <c r="AY2729">
        <f>SUM(AY2721:AY2727)</f>
        <v/>
      </c>
      <c r="AZ2729">
        <f>SUM(AZ2721:AZ2727)</f>
        <v/>
      </c>
      <c r="BA2729">
        <f>SUM(BA2721:BA2727)</f>
        <v/>
      </c>
      <c r="BB2729">
        <f>SUM(BB2721:BB2727)</f>
        <v/>
      </c>
      <c r="BD2729">
        <f>SUM(BD2721:BD2727)</f>
        <v/>
      </c>
      <c r="BE2729">
        <f>SUM(BE2721:BE2727)</f>
        <v/>
      </c>
      <c r="BF2729">
        <f>SUM(BF2721:BF2727)</f>
        <v/>
      </c>
    </row>
    <row r="2730">
      <c r="A2730" t="inlineStr">
        <is>
          <t>Sum check</t>
        </is>
      </c>
      <c r="I2730">
        <f>I2728-I2729</f>
        <v/>
      </c>
      <c r="N2730">
        <f>N2728-N2729</f>
        <v/>
      </c>
      <c r="S2730">
        <f>S2728-S2729</f>
        <v/>
      </c>
      <c r="X2730">
        <f>X2728-X2729</f>
        <v/>
      </c>
      <c r="AC2730">
        <f>AC2728-AC2729</f>
        <v/>
      </c>
      <c r="AH2730">
        <f>AH2728-AH2729</f>
        <v/>
      </c>
      <c r="AM2730">
        <f>AM2728-AM2729</f>
        <v/>
      </c>
      <c r="AR2730">
        <f>AR2728-AR2729</f>
        <v/>
      </c>
      <c r="AV2730">
        <f>AV2728-AV2729</f>
        <v/>
      </c>
      <c r="AW2730">
        <f>AW2728-AW2729</f>
        <v/>
      </c>
      <c r="AY2730">
        <f>AY2728-AY2729</f>
        <v/>
      </c>
      <c r="AZ2730">
        <f>AZ2728-AZ2729</f>
        <v/>
      </c>
      <c r="BA2730">
        <f>BA2728-BA2729</f>
        <v/>
      </c>
      <c r="BB2730">
        <f>BB2728-BB2729</f>
        <v/>
      </c>
      <c r="BD2730">
        <f>BD2728-BD2729</f>
        <v/>
      </c>
      <c r="BE2730">
        <f>BE2728-BE2729</f>
        <v/>
      </c>
      <c r="BF2730">
        <f>BF2728-BF2729</f>
        <v/>
      </c>
    </row>
    <row r="2731">
      <c r="A2731" t="inlineStr">
        <is>
          <t>Link check</t>
        </is>
      </c>
      <c r="I2731">
        <f>I2728-I2557</f>
        <v/>
      </c>
      <c r="N2731">
        <f>N2728-N2557</f>
        <v/>
      </c>
      <c r="S2731">
        <f>S2728-S2557</f>
        <v/>
      </c>
      <c r="X2731">
        <f>X2728-X2557</f>
        <v/>
      </c>
      <c r="AC2731">
        <f>AC2728-AC2557</f>
        <v/>
      </c>
      <c r="AH2731">
        <f>AH2728-AH2557</f>
        <v/>
      </c>
      <c r="AM2731">
        <f>AM2728-AM2557</f>
        <v/>
      </c>
      <c r="AR2731">
        <f>AR2728-AR2557</f>
        <v/>
      </c>
      <c r="AV2731">
        <f>AV2728-AV2557</f>
        <v/>
      </c>
      <c r="AW2731">
        <f>AW2728-AW2557</f>
        <v/>
      </c>
      <c r="AY2731">
        <f>AY2728-AY2557</f>
        <v/>
      </c>
      <c r="AZ2731">
        <f>AZ2728-AZ2557</f>
        <v/>
      </c>
      <c r="BA2731">
        <f>BA2728-BA2557</f>
        <v/>
      </c>
      <c r="BB2731">
        <f>BB2728-BB2557</f>
        <v/>
      </c>
      <c r="BD2731">
        <f>BD2728-BD2557</f>
        <v/>
      </c>
      <c r="BE2731">
        <f>BE2728-BE2557</f>
        <v/>
      </c>
      <c r="BF2731">
        <f>BF2728-BF2557</f>
        <v/>
      </c>
    </row>
    <row r="2733">
      <c r="A2733" t="inlineStr">
        <is>
          <t>Interest obligations</t>
        </is>
      </c>
    </row>
    <row r="2734">
      <c r="A2734" t="inlineStr">
        <is>
          <t>Current year</t>
        </is>
      </c>
      <c r="C2734" t="inlineStr">
        <is>
          <t>Million</t>
        </is>
      </c>
      <c r="D2734" t="inlineStr">
        <is>
          <t>QQQQ</t>
        </is>
      </c>
      <c r="AY2734" t="n">
        <v>1117</v>
      </c>
      <c r="AZ2734" t="n">
        <v>854</v>
      </c>
      <c r="BA2734" t="n">
        <v>348</v>
      </c>
      <c r="BD2734" t="n">
        <v>1317</v>
      </c>
      <c r="BE2734" t="n">
        <v>970</v>
      </c>
      <c r="BF2734" t="n">
        <v>364</v>
      </c>
    </row>
    <row r="2735">
      <c r="A2735" t="inlineStr">
        <is>
          <t>Next year</t>
        </is>
      </c>
      <c r="C2735" t="inlineStr">
        <is>
          <t>Million</t>
        </is>
      </c>
      <c r="D2735" t="inlineStr">
        <is>
          <t>QQQQ</t>
        </is>
      </c>
      <c r="AW2735" t="n">
        <v>1544</v>
      </c>
      <c r="AY2735" t="n">
        <v>1775</v>
      </c>
      <c r="AZ2735" t="n">
        <v>1822</v>
      </c>
      <c r="BA2735" t="n">
        <v>1913</v>
      </c>
      <c r="BB2735" t="n">
        <v>1900</v>
      </c>
      <c r="BD2735" t="n">
        <v>1669</v>
      </c>
      <c r="BE2735" t="n">
        <v>1757</v>
      </c>
      <c r="BF2735" t="n">
        <v>1751</v>
      </c>
    </row>
    <row r="2736">
      <c r="A2736" t="inlineStr">
        <is>
          <t>Next 2nd year</t>
        </is>
      </c>
      <c r="C2736" t="inlineStr">
        <is>
          <t>Million</t>
        </is>
      </c>
      <c r="D2736" t="inlineStr">
        <is>
          <t>QQQQ</t>
        </is>
      </c>
      <c r="AW2736" t="n">
        <v>1537</v>
      </c>
      <c r="AY2736" t="n">
        <v>1511</v>
      </c>
      <c r="AZ2736" t="n">
        <v>1501</v>
      </c>
      <c r="BA2736" t="n">
        <v>1607</v>
      </c>
      <c r="BB2736" t="n">
        <v>1649</v>
      </c>
      <c r="BD2736" t="n">
        <v>1396</v>
      </c>
      <c r="BE2736" t="n">
        <v>1456</v>
      </c>
      <c r="BF2736" t="n">
        <v>1460</v>
      </c>
    </row>
    <row r="2737">
      <c r="A2737" t="inlineStr">
        <is>
          <t>Next 3rd year</t>
        </is>
      </c>
      <c r="C2737" t="inlineStr">
        <is>
          <t>Million</t>
        </is>
      </c>
      <c r="D2737" t="inlineStr">
        <is>
          <t>QQQQ</t>
        </is>
      </c>
      <c r="AW2737" t="n">
        <v>1373</v>
      </c>
      <c r="AY2737" t="n">
        <v>1251</v>
      </c>
      <c r="AZ2737" t="n">
        <v>1249</v>
      </c>
      <c r="BA2737" t="n">
        <v>1311</v>
      </c>
      <c r="BB2737" t="n">
        <v>1317</v>
      </c>
      <c r="BD2737" t="n">
        <v>825</v>
      </c>
      <c r="BE2737" t="n">
        <v>874</v>
      </c>
      <c r="BF2737" t="n">
        <v>918</v>
      </c>
    </row>
    <row r="2738">
      <c r="A2738" t="inlineStr">
        <is>
          <t>Next 4th year</t>
        </is>
      </c>
      <c r="C2738" t="inlineStr">
        <is>
          <t>Million</t>
        </is>
      </c>
      <c r="D2738" t="inlineStr">
        <is>
          <t>QQQQ</t>
        </is>
      </c>
      <c r="AW2738" t="n">
        <v>1180</v>
      </c>
      <c r="AY2738" t="n">
        <v>652</v>
      </c>
      <c r="AZ2738" t="n">
        <v>673</v>
      </c>
      <c r="BA2738" t="n">
        <v>703</v>
      </c>
      <c r="BB2738" t="n">
        <v>710</v>
      </c>
      <c r="BD2738" t="n">
        <v>534</v>
      </c>
      <c r="BE2738" t="n">
        <v>562</v>
      </c>
      <c r="BF2738" t="n">
        <v>597</v>
      </c>
    </row>
    <row r="2739">
      <c r="A2739" t="inlineStr">
        <is>
          <t>Next 5th year</t>
        </is>
      </c>
      <c r="C2739" t="inlineStr">
        <is>
          <t>Million</t>
        </is>
      </c>
      <c r="D2739" t="inlineStr">
        <is>
          <t>QQQQ</t>
        </is>
      </c>
      <c r="AW2739" t="n">
        <v>618</v>
      </c>
      <c r="BB2739" t="n">
        <v>427</v>
      </c>
    </row>
    <row r="2740">
      <c r="A2740" t="inlineStr">
        <is>
          <t>Another and thereafter</t>
        </is>
      </c>
      <c r="C2740" t="inlineStr">
        <is>
          <t>Million</t>
        </is>
      </c>
      <c r="D2740" t="inlineStr">
        <is>
          <t>QQQQ</t>
        </is>
      </c>
      <c r="AW2740" t="n">
        <v>762</v>
      </c>
      <c r="AY2740" t="n">
        <v>821</v>
      </c>
      <c r="AZ2740" t="n">
        <v>867</v>
      </c>
      <c r="BA2740" t="n">
        <v>898</v>
      </c>
      <c r="BB2740" t="n">
        <v>524</v>
      </c>
      <c r="BD2740" t="n">
        <v>573</v>
      </c>
      <c r="BE2740" t="n">
        <v>631</v>
      </c>
      <c r="BF2740" t="n">
        <v>695</v>
      </c>
    </row>
    <row r="2741">
      <c r="A2741" t="inlineStr">
        <is>
          <t>Total</t>
        </is>
      </c>
      <c r="C2741" t="inlineStr">
        <is>
          <t>Million</t>
        </is>
      </c>
      <c r="D2741" t="inlineStr">
        <is>
          <t>QQQQ</t>
        </is>
      </c>
      <c r="AW2741" t="n">
        <v>7014</v>
      </c>
      <c r="AY2741" t="n">
        <v>7127</v>
      </c>
      <c r="AZ2741" t="n">
        <v>6966</v>
      </c>
      <c r="BA2741" t="n">
        <v>6780</v>
      </c>
      <c r="BB2741" t="n">
        <v>6527</v>
      </c>
      <c r="BD2741" t="n">
        <v>6314</v>
      </c>
      <c r="BE2741" t="n">
        <v>6250</v>
      </c>
      <c r="BF2741" t="n">
        <v>5785</v>
      </c>
    </row>
    <row r="2742">
      <c r="A2742" t="inlineStr">
        <is>
          <t>Total-c</t>
        </is>
      </c>
      <c r="I2742">
        <f>SUM(I2734:I2740)</f>
        <v/>
      </c>
      <c r="N2742">
        <f>SUM(N2734:N2740)</f>
        <v/>
      </c>
      <c r="S2742">
        <f>SUM(S2734:S2740)</f>
        <v/>
      </c>
      <c r="X2742">
        <f>SUM(X2734:X2740)</f>
        <v/>
      </c>
      <c r="AC2742">
        <f>SUM(AC2734:AC2740)</f>
        <v/>
      </c>
      <c r="AH2742">
        <f>SUM(AH2734:AH2740)</f>
        <v/>
      </c>
      <c r="AM2742">
        <f>SUM(AM2734:AM2740)</f>
        <v/>
      </c>
      <c r="AR2742">
        <f>SUM(AR2734:AR2740)</f>
        <v/>
      </c>
      <c r="AV2742">
        <f>SUM(AV2734:AV2740)</f>
        <v/>
      </c>
      <c r="AW2742">
        <f>SUM(AW2734:AW2740)</f>
        <v/>
      </c>
      <c r="AY2742">
        <f>SUM(AY2734:AY2740)</f>
        <v/>
      </c>
      <c r="AZ2742">
        <f>SUM(AZ2734:AZ2740)</f>
        <v/>
      </c>
      <c r="BA2742">
        <f>SUM(BA2734:BA2740)</f>
        <v/>
      </c>
      <c r="BB2742">
        <f>SUM(BB2734:BB2740)</f>
        <v/>
      </c>
      <c r="BD2742">
        <f>SUM(BD2734:BD2740)</f>
        <v/>
      </c>
      <c r="BE2742">
        <f>SUM(BE2734:BE2740)</f>
        <v/>
      </c>
      <c r="BF2742">
        <f>SUM(BF2734:BF2740)</f>
        <v/>
      </c>
    </row>
    <row r="2743">
      <c r="A2743" t="inlineStr">
        <is>
          <t>Sum check</t>
        </is>
      </c>
      <c r="I2743">
        <f>I2741-I2742</f>
        <v/>
      </c>
      <c r="N2743">
        <f>N2741-N2742</f>
        <v/>
      </c>
      <c r="S2743">
        <f>S2741-S2742</f>
        <v/>
      </c>
      <c r="X2743">
        <f>X2741-X2742</f>
        <v/>
      </c>
      <c r="AC2743">
        <f>AC2741-AC2742</f>
        <v/>
      </c>
      <c r="AH2743">
        <f>AH2741-AH2742</f>
        <v/>
      </c>
      <c r="AM2743">
        <f>AM2741-AM2742</f>
        <v/>
      </c>
      <c r="AR2743">
        <f>AR2741-AR2742</f>
        <v/>
      </c>
      <c r="AV2743">
        <f>AV2741-AV2742</f>
        <v/>
      </c>
      <c r="AW2743">
        <f>AW2741-AW2742</f>
        <v/>
      </c>
      <c r="AY2743">
        <f>AY2741-AY2742</f>
        <v/>
      </c>
      <c r="AZ2743">
        <f>AZ2741-AZ2742</f>
        <v/>
      </c>
      <c r="BA2743">
        <f>BA2741-BA2742</f>
        <v/>
      </c>
      <c r="BB2743">
        <f>BB2741-BB2742</f>
        <v/>
      </c>
      <c r="BD2743">
        <f>BD2741-BD2742</f>
        <v/>
      </c>
      <c r="BE2743">
        <f>BE2741-BE2742</f>
        <v/>
      </c>
      <c r="BF2743">
        <f>BF2741-BF2742</f>
        <v/>
      </c>
    </row>
    <row r="2745">
      <c r="A2745" t="inlineStr">
        <is>
          <t>Operating leases obligations</t>
        </is>
      </c>
    </row>
    <row r="2746">
      <c r="A2746" t="inlineStr">
        <is>
          <t>Current year</t>
        </is>
      </c>
      <c r="C2746" t="inlineStr">
        <is>
          <t>Million</t>
        </is>
      </c>
      <c r="D2746" t="inlineStr">
        <is>
          <t>QQQQ</t>
        </is>
      </c>
      <c r="AY2746" t="n">
        <v>1464</v>
      </c>
      <c r="AZ2746" t="n">
        <v>993</v>
      </c>
      <c r="BA2746" t="n">
        <v>494</v>
      </c>
      <c r="BD2746" t="n">
        <v>1479</v>
      </c>
      <c r="BE2746" t="n">
        <v>993</v>
      </c>
      <c r="BF2746" t="n">
        <v>496</v>
      </c>
    </row>
    <row r="2747">
      <c r="A2747" t="inlineStr">
        <is>
          <t>Next year</t>
        </is>
      </c>
      <c r="C2747" t="inlineStr">
        <is>
          <t>Million</t>
        </is>
      </c>
      <c r="D2747" t="inlineStr">
        <is>
          <t>QQQQ</t>
        </is>
      </c>
      <c r="AW2747" t="n">
        <v>1957</v>
      </c>
      <c r="AY2747" t="n">
        <v>1947</v>
      </c>
      <c r="AZ2747" t="n">
        <v>1957</v>
      </c>
      <c r="BA2747" t="n">
        <v>1926</v>
      </c>
      <c r="BB2747" t="n">
        <v>1964</v>
      </c>
      <c r="BD2747" t="n">
        <v>1728</v>
      </c>
      <c r="BE2747" t="n">
        <v>1779</v>
      </c>
      <c r="BF2747" t="n">
        <v>1822</v>
      </c>
    </row>
    <row r="2748">
      <c r="A2748" t="inlineStr">
        <is>
          <t>Next 2nd year</t>
        </is>
      </c>
      <c r="C2748" t="inlineStr">
        <is>
          <t>Million</t>
        </is>
      </c>
      <c r="D2748" t="inlineStr">
        <is>
          <t>QQQQ</t>
        </is>
      </c>
      <c r="AW2748" t="n">
        <v>1899</v>
      </c>
      <c r="AY2748" t="n">
        <v>1632</v>
      </c>
      <c r="AZ2748" t="n">
        <v>1646</v>
      </c>
      <c r="BA2748" t="n">
        <v>1656</v>
      </c>
      <c r="BB2748" t="n">
        <v>1718</v>
      </c>
      <c r="BD2748" t="n">
        <v>1434</v>
      </c>
      <c r="BE2748" t="n">
        <v>1498</v>
      </c>
      <c r="BF2748" t="n">
        <v>1533</v>
      </c>
    </row>
    <row r="2749">
      <c r="A2749" t="inlineStr">
        <is>
          <t>Next 3rd year</t>
        </is>
      </c>
      <c r="C2749" t="inlineStr">
        <is>
          <t>Million</t>
        </is>
      </c>
      <c r="D2749" t="inlineStr">
        <is>
          <t>QQQQ</t>
        </is>
      </c>
      <c r="AW2749" t="n">
        <v>1576</v>
      </c>
      <c r="AY2749" t="n">
        <v>1275</v>
      </c>
      <c r="AZ2749" t="n">
        <v>1294</v>
      </c>
      <c r="BA2749" t="n">
        <v>1342</v>
      </c>
      <c r="BB2749" t="n">
        <v>1418</v>
      </c>
      <c r="BD2749" t="n">
        <v>1169</v>
      </c>
      <c r="BE2749" t="n">
        <v>1226</v>
      </c>
      <c r="BF2749" t="n">
        <v>1260</v>
      </c>
    </row>
    <row r="2750">
      <c r="A2750" t="inlineStr">
        <is>
          <t>Next 4th year</t>
        </is>
      </c>
      <c r="C2750" t="inlineStr">
        <is>
          <t>Million</t>
        </is>
      </c>
      <c r="D2750" t="inlineStr">
        <is>
          <t>QQQQ</t>
        </is>
      </c>
      <c r="AW2750" t="n">
        <v>1210</v>
      </c>
      <c r="AY2750" t="n">
        <v>995</v>
      </c>
      <c r="AZ2750" t="n">
        <v>1024</v>
      </c>
      <c r="BA2750" t="n">
        <v>1078</v>
      </c>
      <c r="BB2750" t="n">
        <v>1151</v>
      </c>
      <c r="BD2750" t="n">
        <v>979</v>
      </c>
      <c r="BE2750" t="n">
        <v>1035</v>
      </c>
      <c r="BF2750" t="n">
        <v>1063</v>
      </c>
    </row>
    <row r="2751">
      <c r="A2751" t="inlineStr">
        <is>
          <t>Next 5th year</t>
        </is>
      </c>
      <c r="C2751" t="inlineStr">
        <is>
          <t>Million</t>
        </is>
      </c>
      <c r="D2751" t="inlineStr">
        <is>
          <t>QQQQ</t>
        </is>
      </c>
      <c r="AW2751" t="n">
        <v>936</v>
      </c>
      <c r="BB2751" t="n">
        <v>964</v>
      </c>
    </row>
    <row r="2752">
      <c r="A2752" t="inlineStr">
        <is>
          <t>Another and thereafter</t>
        </is>
      </c>
      <c r="C2752" t="inlineStr">
        <is>
          <t>Million</t>
        </is>
      </c>
      <c r="D2752" t="inlineStr">
        <is>
          <t>QQQQ</t>
        </is>
      </c>
      <c r="AW2752" t="n">
        <v>4684</v>
      </c>
      <c r="AY2752" t="n">
        <v>4939</v>
      </c>
      <c r="AZ2752" t="n">
        <v>5083</v>
      </c>
      <c r="BA2752" t="n">
        <v>5256</v>
      </c>
      <c r="BB2752" t="n">
        <v>4529</v>
      </c>
      <c r="BD2752" t="n">
        <v>4544</v>
      </c>
      <c r="BE2752" t="n">
        <v>4799</v>
      </c>
      <c r="BF2752" t="n">
        <v>4841</v>
      </c>
    </row>
    <row r="2753">
      <c r="A2753" t="inlineStr">
        <is>
          <t>Total</t>
        </is>
      </c>
      <c r="C2753" t="inlineStr">
        <is>
          <t>Million</t>
        </is>
      </c>
      <c r="D2753" t="inlineStr">
        <is>
          <t>QQQQ</t>
        </is>
      </c>
      <c r="AW2753" t="n">
        <v>12262</v>
      </c>
      <c r="AY2753" t="n">
        <v>12252</v>
      </c>
      <c r="AZ2753" t="n">
        <v>11997</v>
      </c>
      <c r="BA2753" t="n">
        <v>11752</v>
      </c>
      <c r="BB2753" t="n">
        <v>11744</v>
      </c>
      <c r="BD2753" t="n">
        <v>11333</v>
      </c>
      <c r="BE2753" t="n">
        <v>11330</v>
      </c>
      <c r="BF2753" t="n">
        <v>11015</v>
      </c>
    </row>
    <row r="2754">
      <c r="A2754" t="inlineStr">
        <is>
          <t>Total-c</t>
        </is>
      </c>
      <c r="I2754">
        <f>SUM(I2746:I2752)</f>
        <v/>
      </c>
      <c r="N2754">
        <f>SUM(N2746:N2752)</f>
        <v/>
      </c>
      <c r="S2754">
        <f>SUM(S2746:S2752)</f>
        <v/>
      </c>
      <c r="X2754">
        <f>SUM(X2746:X2752)</f>
        <v/>
      </c>
      <c r="AC2754">
        <f>SUM(AC2746:AC2752)</f>
        <v/>
      </c>
      <c r="AH2754">
        <f>SUM(AH2746:AH2752)</f>
        <v/>
      </c>
      <c r="AM2754">
        <f>SUM(AM2746:AM2752)</f>
        <v/>
      </c>
      <c r="AR2754">
        <f>SUM(AR2746:AR2752)</f>
        <v/>
      </c>
      <c r="AV2754">
        <f>SUM(AV2746:AV2752)</f>
        <v/>
      </c>
      <c r="AW2754">
        <f>SUM(AW2746:AW2752)</f>
        <v/>
      </c>
      <c r="AY2754">
        <f>SUM(AY2746:AY2752)</f>
        <v/>
      </c>
      <c r="AZ2754">
        <f>SUM(AZ2746:AZ2752)</f>
        <v/>
      </c>
      <c r="BA2754">
        <f>SUM(BA2746:BA2752)</f>
        <v/>
      </c>
      <c r="BB2754">
        <f>SUM(BB2746:BB2752)</f>
        <v/>
      </c>
      <c r="BD2754">
        <f>SUM(BD2746:BD2752)</f>
        <v/>
      </c>
      <c r="BE2754">
        <f>SUM(BE2746:BE2752)</f>
        <v/>
      </c>
      <c r="BF2754">
        <f>SUM(BF2746:BF2752)</f>
        <v/>
      </c>
    </row>
    <row r="2755">
      <c r="A2755" t="inlineStr">
        <is>
          <t>Sum check</t>
        </is>
      </c>
      <c r="I2755">
        <f>I2753-I2754</f>
        <v/>
      </c>
      <c r="N2755">
        <f>N2753-N2754</f>
        <v/>
      </c>
      <c r="S2755">
        <f>S2753-S2754</f>
        <v/>
      </c>
      <c r="X2755">
        <f>X2753-X2754</f>
        <v/>
      </c>
      <c r="AC2755">
        <f>AC2753-AC2754</f>
        <v/>
      </c>
      <c r="AH2755">
        <f>AH2753-AH2754</f>
        <v/>
      </c>
      <c r="AM2755">
        <f>AM2753-AM2754</f>
        <v/>
      </c>
      <c r="AR2755">
        <f>AR2753-AR2754</f>
        <v/>
      </c>
      <c r="AV2755">
        <f>AV2753-AV2754</f>
        <v/>
      </c>
      <c r="AW2755">
        <f>AW2753-AW2754</f>
        <v/>
      </c>
      <c r="AY2755">
        <f>AY2753-AY2754</f>
        <v/>
      </c>
      <c r="AZ2755">
        <f>AZ2753-AZ2754</f>
        <v/>
      </c>
      <c r="BA2755">
        <f>BA2753-BA2754</f>
        <v/>
      </c>
      <c r="BB2755">
        <f>BB2753-BB2754</f>
        <v/>
      </c>
      <c r="BD2755">
        <f>BD2753-BD2754</f>
        <v/>
      </c>
      <c r="BE2755">
        <f>BE2753-BE2754</f>
        <v/>
      </c>
      <c r="BF2755">
        <f>BF2753-BF2754</f>
        <v/>
      </c>
    </row>
    <row r="2757">
      <c r="A2757" t="inlineStr">
        <is>
          <t>Finance leases obligations</t>
        </is>
      </c>
    </row>
    <row r="2758">
      <c r="A2758" t="inlineStr">
        <is>
          <t>Current year</t>
        </is>
      </c>
      <c r="C2758" t="inlineStr">
        <is>
          <t>Million</t>
        </is>
      </c>
      <c r="D2758" t="inlineStr">
        <is>
          <t>QQQQ</t>
        </is>
      </c>
      <c r="AY2758" t="n">
        <v>169</v>
      </c>
      <c r="AZ2758" t="n">
        <v>127</v>
      </c>
      <c r="BA2758" t="n">
        <v>88</v>
      </c>
      <c r="BD2758" t="n">
        <v>197</v>
      </c>
      <c r="BE2758" t="n">
        <v>115</v>
      </c>
      <c r="BF2758" t="n">
        <v>79</v>
      </c>
    </row>
    <row r="2759">
      <c r="A2759" t="inlineStr">
        <is>
          <t>Next year</t>
        </is>
      </c>
      <c r="C2759" t="inlineStr">
        <is>
          <t>Million</t>
        </is>
      </c>
      <c r="D2759" t="inlineStr">
        <is>
          <t>QQQQ</t>
        </is>
      </c>
      <c r="AW2759" t="n">
        <v>215</v>
      </c>
      <c r="AY2759" t="n">
        <v>186</v>
      </c>
      <c r="AZ2759" t="n">
        <v>186</v>
      </c>
      <c r="BA2759" t="n">
        <v>247</v>
      </c>
      <c r="BB2759" t="n">
        <v>257</v>
      </c>
      <c r="BD2759" t="n">
        <v>201</v>
      </c>
      <c r="BE2759" t="n">
        <v>150</v>
      </c>
      <c r="BF2759" t="n">
        <v>152</v>
      </c>
    </row>
    <row r="2760">
      <c r="A2760" t="inlineStr">
        <is>
          <t>Next 2nd year</t>
        </is>
      </c>
      <c r="C2760" t="inlineStr">
        <is>
          <t>Million</t>
        </is>
      </c>
      <c r="D2760" t="inlineStr">
        <is>
          <t>QQQQ</t>
        </is>
      </c>
      <c r="AW2760" t="n">
        <v>183</v>
      </c>
      <c r="AY2760" t="n">
        <v>181</v>
      </c>
      <c r="AZ2760" t="n">
        <v>181</v>
      </c>
      <c r="BA2760" t="n">
        <v>195</v>
      </c>
      <c r="BB2760" t="n">
        <v>204</v>
      </c>
      <c r="BD2760" t="n">
        <v>137</v>
      </c>
      <c r="BE2760" t="n">
        <v>139</v>
      </c>
      <c r="BF2760" t="n">
        <v>142</v>
      </c>
    </row>
    <row r="2761">
      <c r="A2761" t="inlineStr">
        <is>
          <t>Next 3rd year</t>
        </is>
      </c>
      <c r="C2761" t="inlineStr">
        <is>
          <t>Million</t>
        </is>
      </c>
      <c r="D2761" t="inlineStr">
        <is>
          <t>QQQQ</t>
        </is>
      </c>
      <c r="AW2761" t="n">
        <v>180</v>
      </c>
      <c r="AY2761" t="n">
        <v>118</v>
      </c>
      <c r="AZ2761" t="n">
        <v>118</v>
      </c>
      <c r="BA2761" t="n">
        <v>131</v>
      </c>
      <c r="BB2761" t="n">
        <v>141</v>
      </c>
      <c r="BD2761" t="n">
        <v>113</v>
      </c>
      <c r="BE2761" t="n">
        <v>114</v>
      </c>
      <c r="BF2761" t="n">
        <v>116</v>
      </c>
    </row>
    <row r="2762">
      <c r="A2762" t="inlineStr">
        <is>
          <t>Next 4th year</t>
        </is>
      </c>
      <c r="C2762" t="inlineStr">
        <is>
          <t>Million</t>
        </is>
      </c>
      <c r="D2762" t="inlineStr">
        <is>
          <t>QQQQ</t>
        </is>
      </c>
      <c r="AW2762" t="n">
        <v>113</v>
      </c>
      <c r="AY2762" t="n">
        <v>92</v>
      </c>
      <c r="AZ2762" t="n">
        <v>93</v>
      </c>
      <c r="BA2762" t="n">
        <v>106</v>
      </c>
      <c r="BB2762" t="n">
        <v>115</v>
      </c>
      <c r="BD2762" t="n">
        <v>71</v>
      </c>
      <c r="BE2762" t="n">
        <v>72</v>
      </c>
      <c r="BF2762" t="n">
        <v>73</v>
      </c>
    </row>
    <row r="2763">
      <c r="A2763" t="inlineStr">
        <is>
          <t>Next 5th year</t>
        </is>
      </c>
      <c r="C2763" t="inlineStr">
        <is>
          <t>Million</t>
        </is>
      </c>
      <c r="D2763" t="inlineStr">
        <is>
          <t>QQQQ</t>
        </is>
      </c>
      <c r="AW2763" t="n">
        <v>87</v>
      </c>
      <c r="BB2763" t="n">
        <v>69</v>
      </c>
    </row>
    <row r="2764">
      <c r="A2764" t="inlineStr">
        <is>
          <t>Another and thereafter</t>
        </is>
      </c>
      <c r="C2764" t="inlineStr">
        <is>
          <t>Million</t>
        </is>
      </c>
      <c r="D2764" t="inlineStr">
        <is>
          <t>QQQQ</t>
        </is>
      </c>
      <c r="AW2764" t="n">
        <v>77</v>
      </c>
      <c r="AY2764" t="n">
        <v>105</v>
      </c>
      <c r="AZ2764" t="n">
        <v>105</v>
      </c>
      <c r="BA2764" t="n">
        <v>126</v>
      </c>
      <c r="BB2764" t="n">
        <v>87</v>
      </c>
      <c r="BD2764" t="n">
        <v>93</v>
      </c>
      <c r="BE2764" t="n">
        <v>112</v>
      </c>
      <c r="BF2764" t="n">
        <v>121</v>
      </c>
    </row>
    <row r="2765">
      <c r="A2765" t="inlineStr">
        <is>
          <t>Total</t>
        </is>
      </c>
      <c r="C2765" t="inlineStr">
        <is>
          <t>Million</t>
        </is>
      </c>
      <c r="D2765" t="inlineStr">
        <is>
          <t>QQQQ</t>
        </is>
      </c>
      <c r="AW2765" t="n">
        <v>855</v>
      </c>
      <c r="AY2765" t="n">
        <v>851</v>
      </c>
      <c r="AZ2765" t="n">
        <v>810</v>
      </c>
      <c r="BA2765" t="n">
        <v>893</v>
      </c>
      <c r="BB2765" t="n">
        <v>873</v>
      </c>
      <c r="BD2765" t="n">
        <v>812</v>
      </c>
      <c r="BE2765" t="n">
        <v>702</v>
      </c>
      <c r="BF2765" t="n">
        <v>683</v>
      </c>
    </row>
    <row r="2766">
      <c r="A2766" t="inlineStr">
        <is>
          <t>Total-c</t>
        </is>
      </c>
      <c r="I2766">
        <f>SUM(I2758:I2764)</f>
        <v/>
      </c>
      <c r="N2766">
        <f>SUM(N2758:N2764)</f>
        <v/>
      </c>
      <c r="S2766">
        <f>SUM(S2758:S2764)</f>
        <v/>
      </c>
      <c r="X2766">
        <f>SUM(X2758:X2764)</f>
        <v/>
      </c>
      <c r="AC2766">
        <f>SUM(AC2758:AC2764)</f>
        <v/>
      </c>
      <c r="AH2766">
        <f>SUM(AH2758:AH2764)</f>
        <v/>
      </c>
      <c r="AM2766">
        <f>SUM(AM2758:AM2764)</f>
        <v/>
      </c>
      <c r="AR2766">
        <f>SUM(AR2758:AR2764)</f>
        <v/>
      </c>
      <c r="AV2766">
        <f>SUM(AV2758:AV2764)</f>
        <v/>
      </c>
      <c r="AW2766">
        <f>SUM(AW2758:AW2764)</f>
        <v/>
      </c>
      <c r="AY2766">
        <f>SUM(AY2758:AY2764)</f>
        <v/>
      </c>
      <c r="AZ2766">
        <f>SUM(AZ2758:AZ2764)</f>
        <v/>
      </c>
      <c r="BA2766">
        <f>SUM(BA2758:BA2764)</f>
        <v/>
      </c>
      <c r="BB2766">
        <f>SUM(BB2758:BB2764)</f>
        <v/>
      </c>
      <c r="BD2766">
        <f>SUM(BD2758:BD2764)</f>
        <v/>
      </c>
      <c r="BE2766">
        <f>SUM(BE2758:BE2764)</f>
        <v/>
      </c>
      <c r="BF2766">
        <f>SUM(BF2758:BF2764)</f>
        <v/>
      </c>
    </row>
    <row r="2767">
      <c r="A2767" t="inlineStr">
        <is>
          <t>Sum check</t>
        </is>
      </c>
      <c r="I2767">
        <f>I2765-I2766</f>
        <v/>
      </c>
      <c r="N2767">
        <f>N2765-N2766</f>
        <v/>
      </c>
      <c r="S2767">
        <f>S2765-S2766</f>
        <v/>
      </c>
      <c r="X2767">
        <f>X2765-X2766</f>
        <v/>
      </c>
      <c r="AC2767">
        <f>AC2765-AC2766</f>
        <v/>
      </c>
      <c r="AH2767">
        <f>AH2765-AH2766</f>
        <v/>
      </c>
      <c r="AM2767">
        <f>AM2765-AM2766</f>
        <v/>
      </c>
      <c r="AR2767">
        <f>AR2765-AR2766</f>
        <v/>
      </c>
      <c r="AV2767">
        <f>AV2765-AV2766</f>
        <v/>
      </c>
      <c r="AW2767">
        <f>AW2765-AW2766</f>
        <v/>
      </c>
      <c r="AY2767">
        <f>AY2765-AY2766</f>
        <v/>
      </c>
      <c r="AZ2767">
        <f>AZ2765-AZ2766</f>
        <v/>
      </c>
      <c r="BA2767">
        <f>BA2765-BA2766</f>
        <v/>
      </c>
      <c r="BB2767">
        <f>BB2765-BB2766</f>
        <v/>
      </c>
      <c r="BD2767">
        <f>BD2765-BD2766</f>
        <v/>
      </c>
      <c r="BE2767">
        <f>BE2765-BE2766</f>
        <v/>
      </c>
      <c r="BF2767">
        <f>BF2765-BF2766</f>
        <v/>
      </c>
    </row>
    <row r="2769">
      <c r="A2769" t="inlineStr">
        <is>
          <t>Shares outstanding</t>
        </is>
      </c>
      <c r="C2769" t="inlineStr">
        <is>
          <t>Actual</t>
        </is>
      </c>
      <c r="D2769" t="inlineStr">
        <is>
          <t>QQQQ</t>
        </is>
      </c>
      <c r="F2769" t="n">
        <v>335271557</v>
      </c>
      <c r="G2769" t="n">
        <v>335525399</v>
      </c>
      <c r="H2769" t="n">
        <v>335598131</v>
      </c>
      <c r="I2769" t="n">
        <v>471517102</v>
      </c>
      <c r="K2769" t="n">
        <v>720196221</v>
      </c>
      <c r="L2769" t="n">
        <v>720102826</v>
      </c>
      <c r="M2769" t="n">
        <v>717263563</v>
      </c>
      <c r="N2769" t="n">
        <v>696649850</v>
      </c>
      <c r="P2769" t="n">
        <v>692798851</v>
      </c>
      <c r="Q2769" t="n">
        <v>671820576</v>
      </c>
      <c r="R2769" t="n">
        <v>630325539</v>
      </c>
      <c r="S2769" t="n">
        <v>603018015</v>
      </c>
      <c r="U2769" t="n">
        <v>578171736</v>
      </c>
      <c r="V2769" t="n">
        <v>529913365</v>
      </c>
      <c r="W2769" t="n">
        <v>518125156</v>
      </c>
      <c r="X2769" t="n">
        <v>504154397</v>
      </c>
      <c r="Z2769" t="n">
        <v>492588818</v>
      </c>
      <c r="AA2769" t="n">
        <v>487009215</v>
      </c>
      <c r="AB2769" t="n">
        <v>478499073</v>
      </c>
      <c r="AC2769" t="n">
        <v>473138683</v>
      </c>
      <c r="AE2769" t="n">
        <v>468152649</v>
      </c>
      <c r="AF2769" t="n">
        <v>460509216</v>
      </c>
      <c r="AG2769" t="n">
        <v>460581463</v>
      </c>
      <c r="AH2769" t="n">
        <v>449055548</v>
      </c>
      <c r="AJ2769" t="n">
        <v>444835115</v>
      </c>
      <c r="AK2769" t="n">
        <v>445270728</v>
      </c>
      <c r="AL2769" t="n">
        <v>438057971</v>
      </c>
      <c r="AM2769" t="n">
        <v>426058744</v>
      </c>
      <c r="AO2769" t="n">
        <v>422894501</v>
      </c>
      <c r="AP2769" t="n">
        <v>508561163</v>
      </c>
      <c r="AQ2769" t="n">
        <v>508631777</v>
      </c>
      <c r="AR2769" t="n">
        <v>639675800</v>
      </c>
      <c r="AT2769" t="n">
        <v>641383123</v>
      </c>
      <c r="AU2769" t="n">
        <v>647457831</v>
      </c>
      <c r="AV2769" t="n">
        <v>647514522</v>
      </c>
      <c r="AW2769" t="n">
        <v>649160117</v>
      </c>
      <c r="AY2769" t="n">
        <v>649514848</v>
      </c>
      <c r="AZ2769" t="n">
        <v>649845927</v>
      </c>
      <c r="BA2769" t="n">
        <v>649900887</v>
      </c>
      <c r="BB2769" t="n">
        <v>651430518</v>
      </c>
      <c r="BD2769" t="n">
        <v>652862508</v>
      </c>
      <c r="BE2769" t="n">
        <v>653362436</v>
      </c>
      <c r="BF2769" t="n">
        <v>653540550</v>
      </c>
    </row>
    <row r="2771">
      <c r="A2771" t="inlineStr">
        <is>
          <t>Amortization expense maturity</t>
        </is>
      </c>
    </row>
    <row r="2772">
      <c r="A2772" t="inlineStr">
        <is>
          <t>Next year</t>
        </is>
      </c>
      <c r="C2772" t="inlineStr">
        <is>
          <t>Million</t>
        </is>
      </c>
      <c r="D2772" t="inlineStr">
        <is>
          <t>QQQQ</t>
        </is>
      </c>
      <c r="AW2772" t="n">
        <v>41</v>
      </c>
      <c r="BB2772" t="n">
        <v>7</v>
      </c>
    </row>
    <row r="2773">
      <c r="A2773" t="inlineStr">
        <is>
          <t>Next to next year</t>
        </is>
      </c>
      <c r="C2773" t="inlineStr">
        <is>
          <t>Million</t>
        </is>
      </c>
      <c r="D2773" t="inlineStr">
        <is>
          <t>QQQQ</t>
        </is>
      </c>
      <c r="AW2773" t="n">
        <v>7</v>
      </c>
      <c r="BB2773" t="n">
        <v>7</v>
      </c>
    </row>
    <row r="2774">
      <c r="A2774" t="inlineStr">
        <is>
          <t>Next 1 year</t>
        </is>
      </c>
      <c r="C2774" t="inlineStr">
        <is>
          <t>Million</t>
        </is>
      </c>
      <c r="D2774" t="inlineStr">
        <is>
          <t>QQQQ</t>
        </is>
      </c>
      <c r="AW2774" t="n">
        <v>7</v>
      </c>
      <c r="BB2774" t="n">
        <v>7</v>
      </c>
    </row>
    <row r="2775">
      <c r="A2775" t="inlineStr">
        <is>
          <t>Next 2 year</t>
        </is>
      </c>
      <c r="C2775" t="inlineStr">
        <is>
          <t>Million</t>
        </is>
      </c>
      <c r="D2775" t="inlineStr">
        <is>
          <t>QQQQ</t>
        </is>
      </c>
      <c r="AW2775" t="n">
        <v>7</v>
      </c>
      <c r="BB2775" t="n">
        <v>6</v>
      </c>
    </row>
    <row r="2776">
      <c r="A2776" t="inlineStr">
        <is>
          <t>Next 3 year</t>
        </is>
      </c>
      <c r="C2776" t="inlineStr">
        <is>
          <t>Million</t>
        </is>
      </c>
      <c r="D2776" t="inlineStr">
        <is>
          <t>QQQQ</t>
        </is>
      </c>
      <c r="AW2776" t="n">
        <v>6</v>
      </c>
      <c r="BB2776" t="n">
        <v>6</v>
      </c>
    </row>
    <row r="2777">
      <c r="A2777" t="inlineStr">
        <is>
          <t>Thereafter</t>
        </is>
      </c>
      <c r="C2777" t="inlineStr">
        <is>
          <t>Million</t>
        </is>
      </c>
      <c r="D2777" t="inlineStr">
        <is>
          <t>QQQQ</t>
        </is>
      </c>
      <c r="AW2777" t="n">
        <v>88</v>
      </c>
      <c r="BB2777" t="n">
        <v>82</v>
      </c>
    </row>
    <row r="2778">
      <c r="A2778" t="inlineStr">
        <is>
          <t>Total</t>
        </is>
      </c>
      <c r="C2778" t="inlineStr">
        <is>
          <t>Million</t>
        </is>
      </c>
      <c r="D2778" t="inlineStr">
        <is>
          <t>QQQQ</t>
        </is>
      </c>
      <c r="AW2778" t="n">
        <v>156</v>
      </c>
      <c r="BB2778" t="n">
        <v>115</v>
      </c>
    </row>
    <row r="2779">
      <c r="A2779" t="inlineStr">
        <is>
          <t>Total-c</t>
        </is>
      </c>
      <c r="I2779">
        <f>SUM(I2772:I2777)</f>
        <v/>
      </c>
      <c r="N2779">
        <f>SUM(N2772:N2777)</f>
        <v/>
      </c>
      <c r="S2779">
        <f>SUM(S2772:S2777)</f>
        <v/>
      </c>
      <c r="X2779">
        <f>SUM(X2772:X2777)</f>
        <v/>
      </c>
      <c r="AC2779">
        <f>SUM(AC2772:AC2777)</f>
        <v/>
      </c>
      <c r="AH2779">
        <f>SUM(AH2772:AH2777)</f>
        <v/>
      </c>
      <c r="AM2779">
        <f>SUM(AM2772:AM2777)</f>
        <v/>
      </c>
      <c r="AR2779">
        <f>SUM(AR2772:AR2777)</f>
        <v/>
      </c>
      <c r="AV2779">
        <f>SUM(AV2772:AV2777)</f>
        <v/>
      </c>
      <c r="AW2779">
        <f>SUM(AW2772:AW2777)</f>
        <v/>
      </c>
      <c r="BB2779">
        <f>SUM(BB2772:BB2777)</f>
        <v/>
      </c>
    </row>
    <row r="2780">
      <c r="A2780" t="inlineStr">
        <is>
          <t>Sum check</t>
        </is>
      </c>
      <c r="I2780">
        <f>I2778-I2779</f>
        <v/>
      </c>
      <c r="N2780">
        <f>N2778-N2779</f>
        <v/>
      </c>
      <c r="S2780">
        <f>S2778-S2779</f>
        <v/>
      </c>
      <c r="X2780">
        <f>X2778-X2779</f>
        <v/>
      </c>
      <c r="AC2780">
        <f>AC2778-AC2779</f>
        <v/>
      </c>
      <c r="AH2780">
        <f>AH2778-AH2779</f>
        <v/>
      </c>
      <c r="AM2780">
        <f>AM2778-AM2779</f>
        <v/>
      </c>
      <c r="AR2780">
        <f>AR2778-AR2779</f>
        <v/>
      </c>
      <c r="AV2780">
        <f>AV2778-AV2779</f>
        <v/>
      </c>
      <c r="AW2780">
        <f>AW2778-AW2779</f>
        <v/>
      </c>
      <c r="BB2780">
        <f>BB2778-BB2779</f>
        <v/>
      </c>
    </row>
    <row r="2781">
      <c r="A2781" t="inlineStr">
        <is>
          <t>Link check</t>
        </is>
      </c>
      <c r="I2781">
        <f>I2441-I2778</f>
        <v/>
      </c>
      <c r="N2781">
        <f>N2441-N2778</f>
        <v/>
      </c>
      <c r="S2781">
        <f>S2441-S2778</f>
        <v/>
      </c>
      <c r="X2781">
        <f>X2441-X2778</f>
        <v/>
      </c>
      <c r="AC2781">
        <f>AC2441-AC2778</f>
        <v/>
      </c>
      <c r="AH2781">
        <f>AH2441-AH2778</f>
        <v/>
      </c>
      <c r="AM2781">
        <f>AM2441-AM2778</f>
        <v/>
      </c>
      <c r="AR2781">
        <f>AR2441-AR2778</f>
        <v/>
      </c>
      <c r="AV2781">
        <f>AV2441-AV2778</f>
        <v/>
      </c>
      <c r="AW2781">
        <f>AW2441-AW2778</f>
        <v/>
      </c>
      <c r="BB2781">
        <f>BB2441-BB2778</f>
        <v/>
      </c>
    </row>
    <row r="2783">
      <c r="A2783" t="inlineStr">
        <is>
          <t>Long-term maturities</t>
        </is>
      </c>
    </row>
    <row r="2784">
      <c r="A2784" t="inlineStr">
        <is>
          <t>Next year</t>
        </is>
      </c>
      <c r="C2784" t="inlineStr">
        <is>
          <t>Million</t>
        </is>
      </c>
      <c r="D2784" t="inlineStr">
        <is>
          <t>QQQQ</t>
        </is>
      </c>
      <c r="AW2784" t="n">
        <v>2387</v>
      </c>
      <c r="BB2784" t="n">
        <v>3059</v>
      </c>
    </row>
    <row r="2785">
      <c r="A2785" t="inlineStr">
        <is>
          <t>Next to next year</t>
        </is>
      </c>
      <c r="C2785" t="inlineStr">
        <is>
          <t>Million</t>
        </is>
      </c>
      <c r="D2785" t="inlineStr">
        <is>
          <t>QQQQ</t>
        </is>
      </c>
      <c r="AW2785" t="n">
        <v>4167</v>
      </c>
      <c r="BB2785" t="n">
        <v>3535</v>
      </c>
    </row>
    <row r="2786">
      <c r="A2786" t="inlineStr">
        <is>
          <t>Next 1 year</t>
        </is>
      </c>
      <c r="C2786" t="inlineStr">
        <is>
          <t>Million</t>
        </is>
      </c>
      <c r="D2786" t="inlineStr">
        <is>
          <t>QQQQ</t>
        </is>
      </c>
      <c r="AW2786" t="n">
        <v>3467</v>
      </c>
      <c r="BB2786" t="n">
        <v>9317</v>
      </c>
    </row>
    <row r="2787">
      <c r="A2787" t="inlineStr">
        <is>
          <t>Next 2 year</t>
        </is>
      </c>
      <c r="C2787" t="inlineStr">
        <is>
          <t>Million</t>
        </is>
      </c>
      <c r="D2787" t="inlineStr">
        <is>
          <t>QQQQ</t>
        </is>
      </c>
      <c r="AW2787" t="n">
        <v>9249</v>
      </c>
      <c r="BB2787" t="n">
        <v>4480</v>
      </c>
    </row>
    <row r="2788">
      <c r="A2788" t="inlineStr">
        <is>
          <t>Next 3 year</t>
        </is>
      </c>
      <c r="C2788" t="inlineStr">
        <is>
          <t>Million</t>
        </is>
      </c>
      <c r="D2788" t="inlineStr">
        <is>
          <t>QQQQ</t>
        </is>
      </c>
      <c r="AW2788" t="n">
        <v>4412</v>
      </c>
      <c r="BB2788" t="n">
        <v>4515</v>
      </c>
    </row>
    <row r="2789">
      <c r="A2789" t="inlineStr">
        <is>
          <t>Thereafter</t>
        </is>
      </c>
      <c r="C2789" t="inlineStr">
        <is>
          <t>Million</t>
        </is>
      </c>
      <c r="D2789" t="inlineStr">
        <is>
          <t>QQQQ</t>
        </is>
      </c>
      <c r="AW2789" t="n">
        <v>14099</v>
      </c>
      <c r="BB2789" t="n">
        <v>10383</v>
      </c>
    </row>
    <row r="2790">
      <c r="A2790" t="inlineStr">
        <is>
          <t>Total</t>
        </is>
      </c>
      <c r="C2790" t="inlineStr">
        <is>
          <t>Million</t>
        </is>
      </c>
      <c r="D2790" t="inlineStr">
        <is>
          <t>QQQQ</t>
        </is>
      </c>
      <c r="AW2790" t="n">
        <v>37781</v>
      </c>
      <c r="BB2790" t="n">
        <v>35289</v>
      </c>
    </row>
    <row r="2791">
      <c r="A2791" t="inlineStr">
        <is>
          <t>Total-c</t>
        </is>
      </c>
      <c r="I2791">
        <f>SUM(I2784:I2789)</f>
        <v/>
      </c>
      <c r="N2791">
        <f>SUM(N2784:N2789)</f>
        <v/>
      </c>
      <c r="S2791">
        <f>SUM(S2784:S2789)</f>
        <v/>
      </c>
      <c r="X2791">
        <f>SUM(X2784:X2789)</f>
        <v/>
      </c>
      <c r="AC2791">
        <f>SUM(AC2784:AC2789)</f>
        <v/>
      </c>
      <c r="AH2791">
        <f>SUM(AH2784:AH2789)</f>
        <v/>
      </c>
      <c r="AM2791">
        <f>SUM(AM2784:AM2789)</f>
        <v/>
      </c>
      <c r="AR2791">
        <f>SUM(AR2784:AR2789)</f>
        <v/>
      </c>
      <c r="AV2791">
        <f>SUM(AV2784:AV2789)</f>
        <v/>
      </c>
      <c r="AW2791">
        <f>SUM(AW2784:AW2789)</f>
        <v/>
      </c>
      <c r="BB2791">
        <f>SUM(BB2784:BB2789)</f>
        <v/>
      </c>
    </row>
    <row r="2792">
      <c r="A2792" t="inlineStr">
        <is>
          <t>Sum check</t>
        </is>
      </c>
      <c r="I2792">
        <f>I2790-I2791</f>
        <v/>
      </c>
      <c r="N2792">
        <f>N2790-N2791</f>
        <v/>
      </c>
      <c r="S2792">
        <f>S2790-S2791</f>
        <v/>
      </c>
      <c r="X2792">
        <f>X2790-X2791</f>
        <v/>
      </c>
      <c r="AC2792">
        <f>AC2790-AC2791</f>
        <v/>
      </c>
      <c r="AH2792">
        <f>AH2790-AH2791</f>
        <v/>
      </c>
      <c r="AM2792">
        <f>AM2790-AM2791</f>
        <v/>
      </c>
      <c r="AR2792">
        <f>AR2790-AR2791</f>
        <v/>
      </c>
      <c r="AV2792">
        <f>AV2790-AV2791</f>
        <v/>
      </c>
      <c r="AW2792">
        <f>AW2790-AW2791</f>
        <v/>
      </c>
      <c r="BB2792">
        <f>BB2790-BB2791</f>
        <v/>
      </c>
    </row>
    <row r="2793">
      <c r="A2793" t="inlineStr">
        <is>
          <t>Link check</t>
        </is>
      </c>
      <c r="I2793">
        <f>I2790-I2582</f>
        <v/>
      </c>
      <c r="N2793">
        <f>N2790-N2582</f>
        <v/>
      </c>
      <c r="S2793">
        <f>S2790-S2582</f>
        <v/>
      </c>
      <c r="X2793">
        <f>X2790-X2582</f>
        <v/>
      </c>
      <c r="AC2793">
        <f>AC2790-AC2582</f>
        <v/>
      </c>
      <c r="AH2793">
        <f>AH2790-AH2582</f>
        <v/>
      </c>
      <c r="AM2793">
        <f>AM2790-AM2582</f>
        <v/>
      </c>
      <c r="AR2793">
        <f>AR2790-AR2582</f>
        <v/>
      </c>
      <c r="AV2793">
        <f>AV2790-AV2582</f>
        <v/>
      </c>
      <c r="AW2793">
        <f>AW2790-AW2582</f>
        <v/>
      </c>
      <c r="BB2793">
        <f>BB2790-BB2582</f>
        <v/>
      </c>
    </row>
    <row r="2795">
      <c r="A2795" t="inlineStr">
        <is>
          <t>Revolving credit and other facilities</t>
        </is>
      </c>
    </row>
    <row r="2796">
      <c r="A2796" t="inlineStr">
        <is>
          <t>2013 revolving facility</t>
        </is>
      </c>
      <c r="C2796" t="inlineStr">
        <is>
          <t>Million</t>
        </is>
      </c>
      <c r="D2796" t="inlineStr">
        <is>
          <t>QQQQ</t>
        </is>
      </c>
      <c r="AW2796" t="n">
        <v>750</v>
      </c>
      <c r="AY2796" t="n">
        <v>750</v>
      </c>
      <c r="AZ2796" t="n">
        <v>750</v>
      </c>
      <c r="BA2796" t="n">
        <v>750</v>
      </c>
      <c r="BB2796" t="n">
        <v>736</v>
      </c>
      <c r="BD2796" t="n">
        <v>736</v>
      </c>
      <c r="BE2796" t="n">
        <v>736</v>
      </c>
      <c r="BF2796" t="n">
        <v>736</v>
      </c>
    </row>
    <row r="2797">
      <c r="A2797" t="inlineStr">
        <is>
          <t>2014 revolving facility</t>
        </is>
      </c>
      <c r="C2797" t="inlineStr">
        <is>
          <t>Million</t>
        </is>
      </c>
      <c r="D2797" t="inlineStr">
        <is>
          <t>QQQQ</t>
        </is>
      </c>
      <c r="AW2797" t="n">
        <v>1643</v>
      </c>
      <c r="AY2797" t="n">
        <v>1643</v>
      </c>
      <c r="AZ2797" t="n">
        <v>1643</v>
      </c>
      <c r="BA2797" t="n">
        <v>1643</v>
      </c>
      <c r="BB2797" t="n">
        <v>1631</v>
      </c>
      <c r="BD2797" t="n">
        <v>1631</v>
      </c>
      <c r="BE2797" t="n">
        <v>1631</v>
      </c>
      <c r="BF2797" t="n">
        <v>1631</v>
      </c>
    </row>
    <row r="2798">
      <c r="A2798" t="inlineStr">
        <is>
          <t>April 2016 revolving facility</t>
        </is>
      </c>
      <c r="C2798" t="inlineStr">
        <is>
          <t>Million</t>
        </is>
      </c>
      <c r="D2798" t="inlineStr">
        <is>
          <t>QQQQ</t>
        </is>
      </c>
      <c r="AW2798" t="n">
        <v>450</v>
      </c>
      <c r="AY2798" t="n">
        <v>450</v>
      </c>
      <c r="AZ2798" t="n">
        <v>450</v>
      </c>
      <c r="BA2798" t="n">
        <v>450</v>
      </c>
      <c r="BB2798" t="n">
        <v>446</v>
      </c>
      <c r="BD2798" t="n">
        <v>446</v>
      </c>
      <c r="BE2798" t="n">
        <v>446</v>
      </c>
      <c r="BF2798" t="n">
        <v>446</v>
      </c>
    </row>
    <row r="2799">
      <c r="A2799" t="inlineStr">
        <is>
          <t>Other short-term facilities</t>
        </is>
      </c>
      <c r="C2799" t="inlineStr">
        <is>
          <t>Million</t>
        </is>
      </c>
      <c r="D2799" t="inlineStr">
        <is>
          <t>QQQQ</t>
        </is>
      </c>
      <c r="BD2799" t="n">
        <v>64</v>
      </c>
      <c r="BE2799" t="n">
        <v>50</v>
      </c>
      <c r="BF2799" t="n">
        <v>55</v>
      </c>
    </row>
    <row r="2800">
      <c r="A2800" t="inlineStr">
        <is>
          <t>Short-term revolving and other facilities</t>
        </is>
      </c>
      <c r="C2800" t="inlineStr">
        <is>
          <t>Million</t>
        </is>
      </c>
      <c r="D2800" t="inlineStr">
        <is>
          <t>QQQQ</t>
        </is>
      </c>
      <c r="AW2800" t="n">
        <v>568</v>
      </c>
      <c r="AY2800" t="n">
        <v>220</v>
      </c>
      <c r="AZ2800" t="n">
        <v>220</v>
      </c>
      <c r="BA2800" t="n">
        <v>220</v>
      </c>
      <c r="BB2800" t="n">
        <v>220</v>
      </c>
    </row>
    <row r="2801">
      <c r="A2801" t="inlineStr">
        <is>
          <t>Total</t>
        </is>
      </c>
      <c r="C2801" t="inlineStr">
        <is>
          <t>Million</t>
        </is>
      </c>
      <c r="D2801" t="inlineStr">
        <is>
          <t>QQQQ</t>
        </is>
      </c>
      <c r="AW2801" t="n">
        <v>3411</v>
      </c>
      <c r="AY2801" t="n">
        <v>3063</v>
      </c>
      <c r="AZ2801" t="n">
        <v>3063</v>
      </c>
      <c r="BA2801" t="n">
        <v>3063</v>
      </c>
      <c r="BB2801" t="n">
        <v>3033</v>
      </c>
      <c r="BD2801" t="n">
        <v>2877</v>
      </c>
      <c r="BE2801" t="n">
        <v>2863</v>
      </c>
      <c r="BF2801" t="n">
        <v>2868</v>
      </c>
    </row>
    <row r="2802">
      <c r="A2802" t="inlineStr">
        <is>
          <t>Total-c</t>
        </is>
      </c>
      <c r="I2802">
        <f>SUM(I2796:I2800)</f>
        <v/>
      </c>
      <c r="N2802">
        <f>SUM(N2796:N2800)</f>
        <v/>
      </c>
      <c r="S2802">
        <f>SUM(S2796:S2800)</f>
        <v/>
      </c>
      <c r="X2802">
        <f>SUM(X2796:X2800)</f>
        <v/>
      </c>
      <c r="AC2802">
        <f>SUM(AC2796:AC2800)</f>
        <v/>
      </c>
      <c r="AH2802">
        <f>SUM(AH2796:AH2800)</f>
        <v/>
      </c>
      <c r="AM2802">
        <f>SUM(AM2796:AM2800)</f>
        <v/>
      </c>
      <c r="AR2802">
        <f>SUM(AR2796:AR2800)</f>
        <v/>
      </c>
      <c r="AV2802">
        <f>SUM(AV2796:AV2800)</f>
        <v/>
      </c>
      <c r="AW2802">
        <f>SUM(AW2796:AW2800)</f>
        <v/>
      </c>
      <c r="AY2802">
        <f>SUM(AY2796:AY2800)</f>
        <v/>
      </c>
      <c r="AZ2802">
        <f>SUM(AZ2796:AZ2800)</f>
        <v/>
      </c>
      <c r="BA2802">
        <f>SUM(BA2796:BA2800)</f>
        <v/>
      </c>
      <c r="BB2802">
        <f>SUM(BB2796:BB2800)</f>
        <v/>
      </c>
      <c r="BD2802">
        <f>SUM(BD2796:BD2800)</f>
        <v/>
      </c>
      <c r="BE2802">
        <f>SUM(BE2796:BE2800)</f>
        <v/>
      </c>
      <c r="BF2802">
        <f>SUM(BF2796:BF2800)</f>
        <v/>
      </c>
    </row>
    <row r="2803">
      <c r="A2803" t="inlineStr">
        <is>
          <t>Sum check</t>
        </is>
      </c>
      <c r="I2803">
        <f>I2801-I2802</f>
        <v/>
      </c>
      <c r="N2803">
        <f>N2801-N2802</f>
        <v/>
      </c>
      <c r="S2803">
        <f>S2801-S2802</f>
        <v/>
      </c>
      <c r="X2803">
        <f>X2801-X2802</f>
        <v/>
      </c>
      <c r="AC2803">
        <f>AC2801-AC2802</f>
        <v/>
      </c>
      <c r="AH2803">
        <f>AH2801-AH2802</f>
        <v/>
      </c>
      <c r="AM2803">
        <f>AM2801-AM2802</f>
        <v/>
      </c>
      <c r="AR2803">
        <f>AR2801-AR2802</f>
        <v/>
      </c>
      <c r="AV2803">
        <f>AV2801-AV2802</f>
        <v/>
      </c>
      <c r="AW2803">
        <f>AW2801-AW2802</f>
        <v/>
      </c>
      <c r="AY2803">
        <f>AY2801-AY2802</f>
        <v/>
      </c>
      <c r="AZ2803">
        <f>AZ2801-AZ2802</f>
        <v/>
      </c>
      <c r="BA2803">
        <f>BA2801-BA2802</f>
        <v/>
      </c>
      <c r="BB2803">
        <f>BB2801-BB2802</f>
        <v/>
      </c>
      <c r="BD2803">
        <f>BD2801-BD2802</f>
        <v/>
      </c>
      <c r="BE2803">
        <f>BE2801-BE2802</f>
        <v/>
      </c>
      <c r="BF2803">
        <f>BF2801-BF2802</f>
        <v/>
      </c>
    </row>
    <row r="2805">
      <c r="A2805" t="inlineStr">
        <is>
          <t>Supplemental balance sheet related to lease</t>
        </is>
      </c>
    </row>
    <row r="2806">
      <c r="A2806" t="inlineStr">
        <is>
          <t>Operating lease</t>
        </is>
      </c>
    </row>
    <row r="2807">
      <c r="A2807" t="inlineStr">
        <is>
          <t>Operating lease rou assets</t>
        </is>
      </c>
      <c r="C2807" t="inlineStr">
        <is>
          <t>Million</t>
        </is>
      </c>
      <c r="D2807" t="inlineStr">
        <is>
          <t>QQQQ</t>
        </is>
      </c>
      <c r="AW2807" t="n">
        <v>7850</v>
      </c>
      <c r="BB2807" t="n">
        <v>8094</v>
      </c>
    </row>
    <row r="2808">
      <c r="A2808" t="inlineStr">
        <is>
          <t>Current operating lease liabilities</t>
        </is>
      </c>
      <c r="C2808" t="inlineStr">
        <is>
          <t>Million</t>
        </is>
      </c>
      <c r="D2808" t="inlineStr">
        <is>
          <t>QQQQ</t>
        </is>
      </c>
      <c r="AW2808" t="n">
        <v>1507</v>
      </c>
      <c r="BB2808" t="n">
        <v>1465</v>
      </c>
    </row>
    <row r="2809">
      <c r="A2809" t="inlineStr">
        <is>
          <t>Non-current operating lease liabilities</t>
        </is>
      </c>
      <c r="C2809" t="inlineStr">
        <is>
          <t>Million</t>
        </is>
      </c>
      <c r="D2809" t="inlineStr">
        <is>
          <t>QQQQ</t>
        </is>
      </c>
      <c r="AW2809" t="n">
        <v>6610</v>
      </c>
      <c r="BB2809" t="n">
        <v>6559</v>
      </c>
    </row>
    <row r="2810">
      <c r="A2810" t="inlineStr">
        <is>
          <t>Total operating lease liabilities</t>
        </is>
      </c>
      <c r="C2810" t="inlineStr">
        <is>
          <t>Million</t>
        </is>
      </c>
      <c r="D2810" t="inlineStr">
        <is>
          <t>QQQQ</t>
        </is>
      </c>
      <c r="AW2810" t="n">
        <v>8117</v>
      </c>
      <c r="BB2810" t="n">
        <v>8024</v>
      </c>
    </row>
    <row r="2811">
      <c r="A2811" t="inlineStr">
        <is>
          <t>Total operating lease liabilities-c</t>
        </is>
      </c>
      <c r="I2811">
        <f>I2808+I2809</f>
        <v/>
      </c>
      <c r="N2811">
        <f>N2808+N2809</f>
        <v/>
      </c>
      <c r="S2811">
        <f>S2808+S2809</f>
        <v/>
      </c>
      <c r="X2811">
        <f>X2808+X2809</f>
        <v/>
      </c>
      <c r="AC2811">
        <f>AC2808+AC2809</f>
        <v/>
      </c>
      <c r="AH2811">
        <f>AH2808+AH2809</f>
        <v/>
      </c>
      <c r="AM2811">
        <f>AM2808+AM2809</f>
        <v/>
      </c>
      <c r="AR2811">
        <f>AR2808+AR2809</f>
        <v/>
      </c>
      <c r="AV2811">
        <f>AV2808+AV2809</f>
        <v/>
      </c>
      <c r="AW2811">
        <f>AW2808+AW2809</f>
        <v/>
      </c>
      <c r="BB2811">
        <f>BB2808+BB2809</f>
        <v/>
      </c>
    </row>
    <row r="2812">
      <c r="A2812" t="inlineStr">
        <is>
          <t>Sum check</t>
        </is>
      </c>
      <c r="I2812">
        <f>I2810-I2811</f>
        <v/>
      </c>
      <c r="N2812">
        <f>N2810-N2811</f>
        <v/>
      </c>
      <c r="S2812">
        <f>S2810-S2811</f>
        <v/>
      </c>
      <c r="X2812">
        <f>X2810-X2811</f>
        <v/>
      </c>
      <c r="AC2812">
        <f>AC2810-AC2811</f>
        <v/>
      </c>
      <c r="AH2812">
        <f>AH2810-AH2811</f>
        <v/>
      </c>
      <c r="AM2812">
        <f>AM2810-AM2811</f>
        <v/>
      </c>
      <c r="AR2812">
        <f>AR2810-AR2811</f>
        <v/>
      </c>
      <c r="AV2812">
        <f>AV2810-AV2811</f>
        <v/>
      </c>
      <c r="AW2812">
        <f>AW2810-AW2811</f>
        <v/>
      </c>
      <c r="BB2812">
        <f>BB2810-BB2811</f>
        <v/>
      </c>
    </row>
    <row r="2814">
      <c r="A2814" t="inlineStr">
        <is>
          <t>Finance lease</t>
        </is>
      </c>
    </row>
    <row r="2815">
      <c r="A2815" t="inlineStr">
        <is>
          <t>Property and equipment at cost</t>
        </is>
      </c>
      <c r="C2815" t="inlineStr">
        <is>
          <t>Million</t>
        </is>
      </c>
      <c r="D2815" t="inlineStr">
        <is>
          <t>QQQQ</t>
        </is>
      </c>
      <c r="AW2815" t="n">
        <v>1201</v>
      </c>
      <c r="BB2815" t="n">
        <v>1364</v>
      </c>
    </row>
    <row r="2816">
      <c r="A2816" t="inlineStr">
        <is>
          <t>Accumulated amortization</t>
        </is>
      </c>
      <c r="C2816" t="inlineStr">
        <is>
          <t>Million</t>
        </is>
      </c>
      <c r="D2816" t="inlineStr">
        <is>
          <t>QQQQ</t>
        </is>
      </c>
      <c r="AW2816" t="n">
        <v>-653</v>
      </c>
      <c r="BB2816" t="n">
        <v>-779</v>
      </c>
    </row>
    <row r="2817">
      <c r="A2817" t="inlineStr">
        <is>
          <t>Property and equipment, net</t>
        </is>
      </c>
      <c r="C2817" t="inlineStr">
        <is>
          <t>Million</t>
        </is>
      </c>
      <c r="D2817" t="inlineStr">
        <is>
          <t>QQQQ</t>
        </is>
      </c>
      <c r="AW2817" t="n">
        <v>548</v>
      </c>
      <c r="BB2817" t="n">
        <v>585</v>
      </c>
    </row>
    <row r="2818">
      <c r="A2818" t="inlineStr">
        <is>
          <t>Property and equipment, net-c</t>
        </is>
      </c>
      <c r="I2818">
        <f>I2815+I2816</f>
        <v/>
      </c>
      <c r="N2818">
        <f>N2815+N2816</f>
        <v/>
      </c>
      <c r="S2818">
        <f>S2815+S2816</f>
        <v/>
      </c>
      <c r="X2818">
        <f>X2815+X2816</f>
        <v/>
      </c>
      <c r="AC2818">
        <f>AC2815+AC2816</f>
        <v/>
      </c>
      <c r="AH2818">
        <f>AH2815+AH2816</f>
        <v/>
      </c>
      <c r="AM2818">
        <f>AM2815+AM2816</f>
        <v/>
      </c>
      <c r="AR2818">
        <f>AR2815+AR2816</f>
        <v/>
      </c>
      <c r="AV2818">
        <f>AV2815+AV2816</f>
        <v/>
      </c>
      <c r="AW2818">
        <f>AW2815+AW2816</f>
        <v/>
      </c>
      <c r="BB2818">
        <f>BB2815+BB2816</f>
        <v/>
      </c>
    </row>
    <row r="2819">
      <c r="A2819" t="inlineStr">
        <is>
          <t>Sum check</t>
        </is>
      </c>
      <c r="I2819">
        <f>I2817-I2818</f>
        <v/>
      </c>
      <c r="N2819">
        <f>N2817-N2818</f>
        <v/>
      </c>
      <c r="S2819">
        <f>S2817-S2818</f>
        <v/>
      </c>
      <c r="X2819">
        <f>X2817-X2818</f>
        <v/>
      </c>
      <c r="AC2819">
        <f>AC2817-AC2818</f>
        <v/>
      </c>
      <c r="AH2819">
        <f>AH2817-AH2818</f>
        <v/>
      </c>
      <c r="AM2819">
        <f>AM2817-AM2818</f>
        <v/>
      </c>
      <c r="AR2819">
        <f>AR2817-AR2818</f>
        <v/>
      </c>
      <c r="AV2819">
        <f>AV2817-AV2818</f>
        <v/>
      </c>
      <c r="AW2819">
        <f>AW2817-AW2818</f>
        <v/>
      </c>
      <c r="BB2819">
        <f>BB2817-BB2818</f>
        <v/>
      </c>
    </row>
    <row r="2821">
      <c r="A2821" t="inlineStr">
        <is>
          <t>Current finance lease liabilities</t>
        </is>
      </c>
      <c r="C2821" t="inlineStr">
        <is>
          <t>Million</t>
        </is>
      </c>
      <c r="D2821" t="inlineStr">
        <is>
          <t>QQQQ</t>
        </is>
      </c>
      <c r="AW2821" t="n">
        <v>174</v>
      </c>
      <c r="BB2821" t="n">
        <v>216</v>
      </c>
    </row>
    <row r="2822">
      <c r="A2822" t="inlineStr">
        <is>
          <t>Noncurrent finance lease liabilities</t>
        </is>
      </c>
      <c r="C2822" t="inlineStr">
        <is>
          <t>Million</t>
        </is>
      </c>
      <c r="D2822" t="inlineStr">
        <is>
          <t>QQQQ</t>
        </is>
      </c>
      <c r="AW2822" t="n">
        <v>563</v>
      </c>
      <c r="BB2822" t="n">
        <v>545</v>
      </c>
    </row>
    <row r="2823">
      <c r="A2823" t="inlineStr">
        <is>
          <t>Total finance lease liabilities</t>
        </is>
      </c>
      <c r="C2823" t="inlineStr">
        <is>
          <t>Million</t>
        </is>
      </c>
      <c r="D2823" t="inlineStr">
        <is>
          <t>QQQQ</t>
        </is>
      </c>
      <c r="AW2823" t="n">
        <v>737</v>
      </c>
      <c r="BB2823" t="n">
        <v>761</v>
      </c>
    </row>
    <row r="2824">
      <c r="A2824" t="inlineStr">
        <is>
          <t>Total finance lease liabilities-c</t>
        </is>
      </c>
      <c r="I2824">
        <f>I2821+I2822</f>
        <v/>
      </c>
      <c r="N2824">
        <f>N2821+N2822</f>
        <v/>
      </c>
      <c r="S2824">
        <f>S2821+S2822</f>
        <v/>
      </c>
      <c r="X2824">
        <f>X2821+X2822</f>
        <v/>
      </c>
      <c r="AC2824">
        <f>AC2821+AC2822</f>
        <v/>
      </c>
      <c r="AH2824">
        <f>AH2821+AH2822</f>
        <v/>
      </c>
      <c r="AM2824">
        <f>AM2821+AM2822</f>
        <v/>
      </c>
      <c r="AR2824">
        <f>AR2821+AR2822</f>
        <v/>
      </c>
      <c r="AV2824">
        <f>AV2821+AV2822</f>
        <v/>
      </c>
      <c r="AW2824">
        <f>AW2821+AW2822</f>
        <v/>
      </c>
      <c r="BB2824">
        <f>BB2821+BB2822</f>
        <v/>
      </c>
    </row>
    <row r="2825">
      <c r="A2825" t="inlineStr">
        <is>
          <t>Sum check</t>
        </is>
      </c>
      <c r="I2825">
        <f>I2823-I2824</f>
        <v/>
      </c>
      <c r="N2825">
        <f>N2823-N2824</f>
        <v/>
      </c>
      <c r="S2825">
        <f>S2823-S2824</f>
        <v/>
      </c>
      <c r="X2825">
        <f>X2823-X2824</f>
        <v/>
      </c>
      <c r="AC2825">
        <f>AC2823-AC2824</f>
        <v/>
      </c>
      <c r="AH2825">
        <f>AH2823-AH2824</f>
        <v/>
      </c>
      <c r="AM2825">
        <f>AM2823-AM2824</f>
        <v/>
      </c>
      <c r="AR2825">
        <f>AR2823-AR2824</f>
        <v/>
      </c>
      <c r="AV2825">
        <f>AV2823-AV2824</f>
        <v/>
      </c>
      <c r="AW2825">
        <f>AW2823-AW2824</f>
        <v/>
      </c>
      <c r="BB2825">
        <f>BB2823-BB2824</f>
        <v/>
      </c>
    </row>
    <row r="2827">
      <c r="A2827" t="inlineStr">
        <is>
          <t>Lease maturities</t>
        </is>
      </c>
    </row>
    <row r="2828">
      <c r="A2828" t="inlineStr">
        <is>
          <t>Operating lease maturities</t>
        </is>
      </c>
    </row>
    <row r="2829">
      <c r="A2829" t="inlineStr">
        <is>
          <t>Next Year</t>
        </is>
      </c>
      <c r="C2829" t="inlineStr">
        <is>
          <t>Million</t>
        </is>
      </c>
      <c r="D2829" t="inlineStr">
        <is>
          <t>QQQQ</t>
        </is>
      </c>
      <c r="AW2829" t="n">
        <v>1912</v>
      </c>
      <c r="BB2829" t="n">
        <v>1954</v>
      </c>
    </row>
    <row r="2830">
      <c r="A2830" t="inlineStr">
        <is>
          <t>Next 2nd Year</t>
        </is>
      </c>
      <c r="C2830" t="inlineStr">
        <is>
          <t>Million</t>
        </is>
      </c>
      <c r="D2830" t="inlineStr">
        <is>
          <t>QQQQ</t>
        </is>
      </c>
      <c r="AW2830" t="n">
        <v>1777</v>
      </c>
      <c r="BB2830" t="n">
        <v>1663</v>
      </c>
    </row>
    <row r="2831">
      <c r="A2831" t="inlineStr">
        <is>
          <t>Next 3rd Year</t>
        </is>
      </c>
      <c r="C2831" t="inlineStr">
        <is>
          <t>Million</t>
        </is>
      </c>
      <c r="D2831" t="inlineStr">
        <is>
          <t>QQQQ</t>
        </is>
      </c>
      <c r="AW2831" t="n">
        <v>1398</v>
      </c>
      <c r="BB2831" t="n">
        <v>1324</v>
      </c>
    </row>
    <row r="2832">
      <c r="A2832" t="inlineStr">
        <is>
          <t>Next 4th Year</t>
        </is>
      </c>
      <c r="C2832" t="inlineStr">
        <is>
          <t>Million</t>
        </is>
      </c>
      <c r="D2832" t="inlineStr">
        <is>
          <t>QQQQ</t>
        </is>
      </c>
      <c r="AW2832" t="n">
        <v>1032</v>
      </c>
      <c r="BB2832" t="n">
        <v>1054</v>
      </c>
    </row>
    <row r="2833">
      <c r="A2833" t="inlineStr">
        <is>
          <t>Next 5th Year</t>
        </is>
      </c>
      <c r="C2833" t="inlineStr">
        <is>
          <t>Million</t>
        </is>
      </c>
      <c r="D2833" t="inlineStr">
        <is>
          <t>QQQQ</t>
        </is>
      </c>
      <c r="AW2833" t="n">
        <v>757</v>
      </c>
      <c r="BB2833" t="n">
        <v>862</v>
      </c>
    </row>
    <row r="2834">
      <c r="A2834" t="inlineStr">
        <is>
          <t>Thereafter</t>
        </is>
      </c>
      <c r="C2834" t="inlineStr">
        <is>
          <t>Million</t>
        </is>
      </c>
      <c r="D2834" t="inlineStr">
        <is>
          <t>QQQQ</t>
        </is>
      </c>
      <c r="AW2834" t="n">
        <v>3600</v>
      </c>
      <c r="BB2834" t="n">
        <v>3918</v>
      </c>
    </row>
    <row r="2835">
      <c r="A2835" t="inlineStr">
        <is>
          <t>Total lease payments</t>
        </is>
      </c>
      <c r="C2835" t="inlineStr">
        <is>
          <t>Million</t>
        </is>
      </c>
      <c r="D2835" t="inlineStr">
        <is>
          <t>QQQQ</t>
        </is>
      </c>
      <c r="AW2835" t="n">
        <v>10476</v>
      </c>
      <c r="BB2835" t="n">
        <v>10775</v>
      </c>
    </row>
    <row r="2836">
      <c r="A2836" t="inlineStr">
        <is>
          <t>Total lease payments-c</t>
        </is>
      </c>
      <c r="I2836">
        <f>SUM(I2829:I2834)</f>
        <v/>
      </c>
      <c r="N2836">
        <f>SUM(N2829:N2834)</f>
        <v/>
      </c>
      <c r="S2836">
        <f>SUM(S2829:S2834)</f>
        <v/>
      </c>
      <c r="X2836">
        <f>SUM(X2829:X2834)</f>
        <v/>
      </c>
      <c r="AC2836">
        <f>SUM(AC2829:AC2834)</f>
        <v/>
      </c>
      <c r="AH2836">
        <f>SUM(AH2829:AH2834)</f>
        <v/>
      </c>
      <c r="AM2836">
        <f>SUM(AM2829:AM2834)</f>
        <v/>
      </c>
      <c r="AR2836">
        <f>SUM(AR2829:AR2834)</f>
        <v/>
      </c>
      <c r="AV2836">
        <f>SUM(AV2829:AV2834)</f>
        <v/>
      </c>
      <c r="AW2836">
        <f>SUM(AW2829:AW2834)</f>
        <v/>
      </c>
      <c r="BB2836">
        <f>SUM(BB2829:BB2834)</f>
        <v/>
      </c>
    </row>
    <row r="2837">
      <c r="A2837" t="inlineStr">
        <is>
          <t>Sum check</t>
        </is>
      </c>
      <c r="I2837">
        <f>I2835-I2836</f>
        <v/>
      </c>
      <c r="N2837">
        <f>N2835-N2836</f>
        <v/>
      </c>
      <c r="S2837">
        <f>S2835-S2836</f>
        <v/>
      </c>
      <c r="X2837">
        <f>X2835-X2836</f>
        <v/>
      </c>
      <c r="AC2837">
        <f>AC2835-AC2836</f>
        <v/>
      </c>
      <c r="AH2837">
        <f>AH2835-AH2836</f>
        <v/>
      </c>
      <c r="AM2837">
        <f>AM2835-AM2836</f>
        <v/>
      </c>
      <c r="AR2837">
        <f>AR2835-AR2836</f>
        <v/>
      </c>
      <c r="AV2837">
        <f>AV2835-AV2836</f>
        <v/>
      </c>
      <c r="AW2837">
        <f>AW2835-AW2836</f>
        <v/>
      </c>
      <c r="BB2837">
        <f>BB2835-BB2836</f>
        <v/>
      </c>
    </row>
    <row r="2839">
      <c r="A2839" t="inlineStr">
        <is>
          <t>Less: imputed interest</t>
        </is>
      </c>
      <c r="C2839" t="inlineStr">
        <is>
          <t>Million</t>
        </is>
      </c>
      <c r="D2839" t="inlineStr">
        <is>
          <t>QQQQ</t>
        </is>
      </c>
      <c r="AW2839" t="n">
        <v>-2402</v>
      </c>
      <c r="BB2839" t="n">
        <v>-2751</v>
      </c>
    </row>
    <row r="2840">
      <c r="A2840" t="inlineStr">
        <is>
          <t>Total lease obligations</t>
        </is>
      </c>
      <c r="C2840" t="inlineStr">
        <is>
          <t>Million</t>
        </is>
      </c>
      <c r="D2840" t="inlineStr">
        <is>
          <t>QQQQ</t>
        </is>
      </c>
      <c r="AW2840" t="n">
        <v>8074</v>
      </c>
      <c r="BB2840" t="n">
        <v>8024</v>
      </c>
    </row>
    <row r="2841">
      <c r="A2841" t="inlineStr">
        <is>
          <t>Total lease obligations-c</t>
        </is>
      </c>
      <c r="I2841">
        <f>I2835+I2839</f>
        <v/>
      </c>
      <c r="N2841">
        <f>N2835+N2839</f>
        <v/>
      </c>
      <c r="S2841">
        <f>S2835+S2839</f>
        <v/>
      </c>
      <c r="X2841">
        <f>X2835+X2839</f>
        <v/>
      </c>
      <c r="AC2841">
        <f>AC2835+AC2839</f>
        <v/>
      </c>
      <c r="AH2841">
        <f>AH2835+AH2839</f>
        <v/>
      </c>
      <c r="AM2841">
        <f>AM2835+AM2839</f>
        <v/>
      </c>
      <c r="AR2841">
        <f>AR2835+AR2839</f>
        <v/>
      </c>
      <c r="AV2841">
        <f>AV2835+AV2839</f>
        <v/>
      </c>
      <c r="AW2841">
        <f>AW2835+AW2839</f>
        <v/>
      </c>
      <c r="BB2841">
        <f>BB2835+BB2839</f>
        <v/>
      </c>
    </row>
    <row r="2842">
      <c r="A2842" t="inlineStr">
        <is>
          <t>Sum check</t>
        </is>
      </c>
      <c r="I2842">
        <f>I2840-I2841</f>
        <v/>
      </c>
      <c r="N2842">
        <f>N2840-N2841</f>
        <v/>
      </c>
      <c r="S2842">
        <f>S2840-S2841</f>
        <v/>
      </c>
      <c r="X2842">
        <f>X2840-X2841</f>
        <v/>
      </c>
      <c r="AC2842">
        <f>AC2840-AC2841</f>
        <v/>
      </c>
      <c r="AH2842">
        <f>AH2840-AH2841</f>
        <v/>
      </c>
      <c r="AM2842">
        <f>AM2840-AM2841</f>
        <v/>
      </c>
      <c r="AR2842">
        <f>AR2840-AR2841</f>
        <v/>
      </c>
      <c r="AV2842">
        <f>AV2840-AV2841</f>
        <v/>
      </c>
      <c r="AW2842">
        <f>AW2840-AW2841</f>
        <v/>
      </c>
      <c r="BB2842">
        <f>BB2840-BB2841</f>
        <v/>
      </c>
    </row>
    <row r="2843">
      <c r="A2843" t="inlineStr">
        <is>
          <t>Link check</t>
        </is>
      </c>
      <c r="I2843">
        <f>I2840-I2810</f>
        <v/>
      </c>
      <c r="N2843">
        <f>N2840-N2810</f>
        <v/>
      </c>
      <c r="S2843">
        <f>S2840-S2810</f>
        <v/>
      </c>
      <c r="X2843">
        <f>X2840-X2810</f>
        <v/>
      </c>
      <c r="AC2843">
        <f>AC2840-AC2810</f>
        <v/>
      </c>
      <c r="AH2843">
        <f>AH2840-AH2810</f>
        <v/>
      </c>
      <c r="AM2843">
        <f>AM2840-AM2810</f>
        <v/>
      </c>
      <c r="AR2843">
        <f>AR2840-AR2810</f>
        <v/>
      </c>
      <c r="AV2843">
        <f>AV2840-AV2810</f>
        <v/>
      </c>
      <c r="AW2843">
        <f>AW2840-AW2810</f>
        <v/>
      </c>
      <c r="BB2843">
        <f>BB2840-BB2810</f>
        <v/>
      </c>
    </row>
    <row r="2845">
      <c r="A2845" t="inlineStr">
        <is>
          <t>Less: current obligations</t>
        </is>
      </c>
      <c r="C2845" t="inlineStr">
        <is>
          <t>Million</t>
        </is>
      </c>
      <c r="D2845" t="inlineStr">
        <is>
          <t>QQQQ</t>
        </is>
      </c>
      <c r="AW2845" t="n">
        <v>-1496</v>
      </c>
      <c r="BB2845" t="n">
        <v>-1465</v>
      </c>
    </row>
    <row r="2846">
      <c r="A2846" t="inlineStr">
        <is>
          <t>Long-term lease obligations</t>
        </is>
      </c>
      <c r="C2846" t="inlineStr">
        <is>
          <t>Million</t>
        </is>
      </c>
      <c r="D2846" t="inlineStr">
        <is>
          <t>QQQQ</t>
        </is>
      </c>
      <c r="AW2846" t="n">
        <v>6578</v>
      </c>
      <c r="BB2846" t="n">
        <v>6559</v>
      </c>
    </row>
    <row r="2847">
      <c r="A2847" t="inlineStr">
        <is>
          <t>Long-term lease obligations-c</t>
        </is>
      </c>
      <c r="I2847">
        <f>I2840+I2845</f>
        <v/>
      </c>
      <c r="N2847">
        <f>N2840+N2845</f>
        <v/>
      </c>
      <c r="S2847">
        <f>S2840+S2845</f>
        <v/>
      </c>
      <c r="X2847">
        <f>X2840+X2845</f>
        <v/>
      </c>
      <c r="AC2847">
        <f>AC2840+AC2845</f>
        <v/>
      </c>
      <c r="AH2847">
        <f>AH2840+AH2845</f>
        <v/>
      </c>
      <c r="AM2847">
        <f>AM2840+AM2845</f>
        <v/>
      </c>
      <c r="AR2847">
        <f>AR2840+AR2845</f>
        <v/>
      </c>
      <c r="AV2847">
        <f>AV2840+AV2845</f>
        <v/>
      </c>
      <c r="AW2847">
        <f>AW2840+AW2845</f>
        <v/>
      </c>
      <c r="BB2847">
        <f>BB2840+BB2845</f>
        <v/>
      </c>
    </row>
    <row r="2848">
      <c r="A2848" t="inlineStr">
        <is>
          <t>Sum check</t>
        </is>
      </c>
      <c r="I2848">
        <f>I2846-I2847</f>
        <v/>
      </c>
      <c r="N2848">
        <f>N2846-N2847</f>
        <v/>
      </c>
      <c r="S2848">
        <f>S2846-S2847</f>
        <v/>
      </c>
      <c r="X2848">
        <f>X2846-X2847</f>
        <v/>
      </c>
      <c r="AC2848">
        <f>AC2846-AC2847</f>
        <v/>
      </c>
      <c r="AH2848">
        <f>AH2846-AH2847</f>
        <v/>
      </c>
      <c r="AM2848">
        <f>AM2846-AM2847</f>
        <v/>
      </c>
      <c r="AR2848">
        <f>AR2846-AR2847</f>
        <v/>
      </c>
      <c r="AV2848">
        <f>AV2846-AV2847</f>
        <v/>
      </c>
      <c r="AW2848">
        <f>AW2846-AW2847</f>
        <v/>
      </c>
      <c r="BB2848">
        <f>BB2846-BB2847</f>
        <v/>
      </c>
    </row>
    <row r="2850">
      <c r="A2850" t="inlineStr">
        <is>
          <t>Finance lease maturities</t>
        </is>
      </c>
    </row>
    <row r="2851">
      <c r="A2851" t="inlineStr">
        <is>
          <t>Next Year</t>
        </is>
      </c>
      <c r="C2851" t="inlineStr">
        <is>
          <t>Million</t>
        </is>
      </c>
      <c r="D2851" t="inlineStr">
        <is>
          <t>QQQQ</t>
        </is>
      </c>
      <c r="AW2851" t="n">
        <v>215</v>
      </c>
      <c r="BB2851" t="n">
        <v>265</v>
      </c>
    </row>
    <row r="2852">
      <c r="A2852" t="inlineStr">
        <is>
          <t>Next 2nd Year</t>
        </is>
      </c>
      <c r="C2852" t="inlineStr">
        <is>
          <t>Million</t>
        </is>
      </c>
      <c r="D2852" t="inlineStr">
        <is>
          <t>QQQQ</t>
        </is>
      </c>
      <c r="AW2852" t="n">
        <v>183</v>
      </c>
      <c r="BB2852" t="n">
        <v>215</v>
      </c>
    </row>
    <row r="2853">
      <c r="A2853" t="inlineStr">
        <is>
          <t>Next 3rd Year</t>
        </is>
      </c>
      <c r="C2853" t="inlineStr">
        <is>
          <t>Million</t>
        </is>
      </c>
      <c r="D2853" t="inlineStr">
        <is>
          <t>QQQQ</t>
        </is>
      </c>
      <c r="AW2853" t="n">
        <v>180</v>
      </c>
      <c r="BB2853" t="n">
        <v>141</v>
      </c>
    </row>
    <row r="2854">
      <c r="A2854" t="inlineStr">
        <is>
          <t>Next 4th Year</t>
        </is>
      </c>
      <c r="C2854" t="inlineStr">
        <is>
          <t>Million</t>
        </is>
      </c>
      <c r="D2854" t="inlineStr">
        <is>
          <t>QQQQ</t>
        </is>
      </c>
      <c r="AW2854" t="n">
        <v>113</v>
      </c>
      <c r="BB2854" t="n">
        <v>115</v>
      </c>
    </row>
    <row r="2855">
      <c r="A2855" t="inlineStr">
        <is>
          <t>Next 5th Year</t>
        </is>
      </c>
      <c r="C2855" t="inlineStr">
        <is>
          <t>Million</t>
        </is>
      </c>
      <c r="D2855" t="inlineStr">
        <is>
          <t>QQQQ</t>
        </is>
      </c>
      <c r="AW2855" t="n">
        <v>87</v>
      </c>
      <c r="BB2855" t="n">
        <v>69</v>
      </c>
    </row>
    <row r="2856">
      <c r="A2856" t="inlineStr">
        <is>
          <t>Thereafter</t>
        </is>
      </c>
      <c r="C2856" t="inlineStr">
        <is>
          <t>Million</t>
        </is>
      </c>
      <c r="D2856" t="inlineStr">
        <is>
          <t>QQQQ</t>
        </is>
      </c>
      <c r="AW2856" t="n">
        <v>77</v>
      </c>
      <c r="BB2856" t="n">
        <v>87</v>
      </c>
    </row>
    <row r="2857">
      <c r="A2857" t="inlineStr">
        <is>
          <t>Total lease payments</t>
        </is>
      </c>
      <c r="C2857" t="inlineStr">
        <is>
          <t>Million</t>
        </is>
      </c>
      <c r="D2857" t="inlineStr">
        <is>
          <t>QQQQ</t>
        </is>
      </c>
      <c r="AW2857" t="n">
        <v>855</v>
      </c>
      <c r="BB2857" t="n">
        <v>892</v>
      </c>
    </row>
    <row r="2858">
      <c r="A2858" t="inlineStr">
        <is>
          <t>Total lease payments-c</t>
        </is>
      </c>
      <c r="I2858">
        <f>SUM(I2851:I2856)</f>
        <v/>
      </c>
      <c r="N2858">
        <f>SUM(N2851:N2856)</f>
        <v/>
      </c>
      <c r="S2858">
        <f>SUM(S2851:S2856)</f>
        <v/>
      </c>
      <c r="X2858">
        <f>SUM(X2851:X2856)</f>
        <v/>
      </c>
      <c r="AC2858">
        <f>SUM(AC2851:AC2856)</f>
        <v/>
      </c>
      <c r="AH2858">
        <f>SUM(AH2851:AH2856)</f>
        <v/>
      </c>
      <c r="AM2858">
        <f>SUM(AM2851:AM2856)</f>
        <v/>
      </c>
      <c r="AR2858">
        <f>SUM(AR2851:AR2856)</f>
        <v/>
      </c>
      <c r="AV2858">
        <f>SUM(AV2851:AV2856)</f>
        <v/>
      </c>
      <c r="AW2858">
        <f>SUM(AW2851:AW2856)</f>
        <v/>
      </c>
      <c r="BB2858">
        <f>SUM(BB2851:BB2856)</f>
        <v/>
      </c>
    </row>
    <row r="2859">
      <c r="A2859" t="inlineStr">
        <is>
          <t>Sum check</t>
        </is>
      </c>
      <c r="I2859">
        <f>I2857-I2858</f>
        <v/>
      </c>
      <c r="N2859">
        <f>N2857-N2858</f>
        <v/>
      </c>
      <c r="S2859">
        <f>S2857-S2858</f>
        <v/>
      </c>
      <c r="X2859">
        <f>X2857-X2858</f>
        <v/>
      </c>
      <c r="AC2859">
        <f>AC2857-AC2858</f>
        <v/>
      </c>
      <c r="AH2859">
        <f>AH2857-AH2858</f>
        <v/>
      </c>
      <c r="AM2859">
        <f>AM2857-AM2858</f>
        <v/>
      </c>
      <c r="AR2859">
        <f>AR2857-AR2858</f>
        <v/>
      </c>
      <c r="AV2859">
        <f>AV2857-AV2858</f>
        <v/>
      </c>
      <c r="AW2859">
        <f>AW2857-AW2858</f>
        <v/>
      </c>
      <c r="BB2859">
        <f>BB2857-BB2858</f>
        <v/>
      </c>
    </row>
    <row r="2861">
      <c r="A2861" t="inlineStr">
        <is>
          <t>Less: imputed interest</t>
        </is>
      </c>
      <c r="C2861" t="inlineStr">
        <is>
          <t>Million</t>
        </is>
      </c>
      <c r="D2861" t="inlineStr">
        <is>
          <t>QQQQ</t>
        </is>
      </c>
      <c r="AW2861" t="n">
        <v>-118</v>
      </c>
      <c r="BB2861" t="n">
        <v>-131</v>
      </c>
    </row>
    <row r="2862">
      <c r="A2862" t="inlineStr">
        <is>
          <t>Total lease obligations</t>
        </is>
      </c>
      <c r="C2862" t="inlineStr">
        <is>
          <t>Million</t>
        </is>
      </c>
      <c r="D2862" t="inlineStr">
        <is>
          <t>QQQQ</t>
        </is>
      </c>
      <c r="AW2862" t="n">
        <v>737</v>
      </c>
      <c r="BB2862" t="n">
        <v>761</v>
      </c>
    </row>
    <row r="2863">
      <c r="A2863" t="inlineStr">
        <is>
          <t>Total lease obligations-c</t>
        </is>
      </c>
      <c r="I2863">
        <f>I2857+I2861</f>
        <v/>
      </c>
      <c r="N2863">
        <f>N2857+N2861</f>
        <v/>
      </c>
      <c r="S2863">
        <f>S2857+S2861</f>
        <v/>
      </c>
      <c r="X2863">
        <f>X2857+X2861</f>
        <v/>
      </c>
      <c r="AC2863">
        <f>AC2857+AC2861</f>
        <v/>
      </c>
      <c r="AH2863">
        <f>AH2857+AH2861</f>
        <v/>
      </c>
      <c r="AM2863">
        <f>AM2857+AM2861</f>
        <v/>
      </c>
      <c r="AR2863">
        <f>AR2857+AR2861</f>
        <v/>
      </c>
      <c r="AV2863">
        <f>AV2857+AV2861</f>
        <v/>
      </c>
      <c r="AW2863">
        <f>AW2857+AW2861</f>
        <v/>
      </c>
      <c r="BB2863">
        <f>BB2857+BB2861</f>
        <v/>
      </c>
    </row>
    <row r="2864">
      <c r="A2864" t="inlineStr">
        <is>
          <t>Sum check</t>
        </is>
      </c>
      <c r="I2864">
        <f>I2862-I2863</f>
        <v/>
      </c>
      <c r="N2864">
        <f>N2862-N2863</f>
        <v/>
      </c>
      <c r="S2864">
        <f>S2862-S2863</f>
        <v/>
      </c>
      <c r="X2864">
        <f>X2862-X2863</f>
        <v/>
      </c>
      <c r="AC2864">
        <f>AC2862-AC2863</f>
        <v/>
      </c>
      <c r="AH2864">
        <f>AH2862-AH2863</f>
        <v/>
      </c>
      <c r="AM2864">
        <f>AM2862-AM2863</f>
        <v/>
      </c>
      <c r="AR2864">
        <f>AR2862-AR2863</f>
        <v/>
      </c>
      <c r="AV2864">
        <f>AV2862-AV2863</f>
        <v/>
      </c>
      <c r="AW2864">
        <f>AW2862-AW2863</f>
        <v/>
      </c>
      <c r="BB2864">
        <f>BB2862-BB2863</f>
        <v/>
      </c>
    </row>
    <row r="2866">
      <c r="A2866" t="inlineStr">
        <is>
          <t>Less: current obligations</t>
        </is>
      </c>
      <c r="C2866" t="inlineStr">
        <is>
          <t>Million</t>
        </is>
      </c>
      <c r="D2866" t="inlineStr">
        <is>
          <t>QQQQ</t>
        </is>
      </c>
      <c r="AW2866" t="n">
        <v>-174</v>
      </c>
      <c r="BB2866" t="n">
        <v>-216</v>
      </c>
    </row>
    <row r="2867">
      <c r="A2867" t="inlineStr">
        <is>
          <t>Long-term lease obligations</t>
        </is>
      </c>
      <c r="C2867" t="inlineStr">
        <is>
          <t>Million</t>
        </is>
      </c>
      <c r="D2867" t="inlineStr">
        <is>
          <t>QQQQ</t>
        </is>
      </c>
      <c r="AW2867" t="n">
        <v>563</v>
      </c>
      <c r="BB2867" t="n">
        <v>545</v>
      </c>
    </row>
    <row r="2868">
      <c r="A2868" t="inlineStr">
        <is>
          <t>Long-term lease obligations-c</t>
        </is>
      </c>
      <c r="I2868">
        <f>I2862+I2866</f>
        <v/>
      </c>
      <c r="N2868">
        <f>N2862+N2866</f>
        <v/>
      </c>
      <c r="S2868">
        <f>S2862+S2866</f>
        <v/>
      </c>
      <c r="X2868">
        <f>X2862+X2866</f>
        <v/>
      </c>
      <c r="AC2868">
        <f>AC2862+AC2866</f>
        <v/>
      </c>
      <c r="AH2868">
        <f>AH2862+AH2866</f>
        <v/>
      </c>
      <c r="AM2868">
        <f>AM2862+AM2866</f>
        <v/>
      </c>
      <c r="AR2868">
        <f>AR2862+AR2866</f>
        <v/>
      </c>
      <c r="AV2868">
        <f>AV2862+AV2866</f>
        <v/>
      </c>
      <c r="AW2868">
        <f>AW2862+AW2866</f>
        <v/>
      </c>
      <c r="BB2868">
        <f>BB2862+BB2866</f>
        <v/>
      </c>
    </row>
    <row r="2869">
      <c r="A2869" t="inlineStr">
        <is>
          <t>Sum check</t>
        </is>
      </c>
      <c r="I2869">
        <f>I2867-I2868</f>
        <v/>
      </c>
      <c r="N2869">
        <f>N2867-N2868</f>
        <v/>
      </c>
      <c r="S2869">
        <f>S2867-S2868</f>
        <v/>
      </c>
      <c r="X2869">
        <f>X2867-X2868</f>
        <v/>
      </c>
      <c r="AC2869">
        <f>AC2867-AC2868</f>
        <v/>
      </c>
      <c r="AH2869">
        <f>AH2867-AH2868</f>
        <v/>
      </c>
      <c r="AM2869">
        <f>AM2867-AM2868</f>
        <v/>
      </c>
      <c r="AR2869">
        <f>AR2867-AR2868</f>
        <v/>
      </c>
      <c r="AV2869">
        <f>AV2867-AV2868</f>
        <v/>
      </c>
      <c r="AW2869">
        <f>AW2867-AW2868</f>
        <v/>
      </c>
      <c r="BB2869">
        <f>BB2867-BB2868</f>
        <v/>
      </c>
    </row>
    <row r="2870">
      <c r="A2870" t="inlineStr">
        <is>
          <t>Link check</t>
        </is>
      </c>
      <c r="I2870">
        <f>I2867-I2822</f>
        <v/>
      </c>
      <c r="N2870">
        <f>N2867-N2822</f>
        <v/>
      </c>
      <c r="S2870">
        <f>S2867-S2822</f>
        <v/>
      </c>
      <c r="X2870">
        <f>X2867-X2822</f>
        <v/>
      </c>
      <c r="AC2870">
        <f>AC2867-AC2822</f>
        <v/>
      </c>
      <c r="AH2870">
        <f>AH2867-AH2822</f>
        <v/>
      </c>
      <c r="AM2870">
        <f>AM2867-AM2822</f>
        <v/>
      </c>
      <c r="AR2870">
        <f>AR2867-AR2822</f>
        <v/>
      </c>
      <c r="AV2870">
        <f>AV2867-AV2822</f>
        <v/>
      </c>
      <c r="AW2870">
        <f>AW2867-AW2822</f>
        <v/>
      </c>
      <c r="BB2870">
        <f>BB2867-BB2822</f>
        <v/>
      </c>
    </row>
    <row r="2872">
      <c r="A2872" t="inlineStr">
        <is>
          <t>Employees</t>
        </is>
      </c>
    </row>
    <row r="2873">
      <c r="A2873" t="inlineStr">
        <is>
          <t>American Mainline:</t>
        </is>
      </c>
    </row>
    <row r="2874">
      <c r="A2874" t="inlineStr">
        <is>
          <t>Allied pilots association (APA) - Pilots</t>
        </is>
      </c>
      <c r="C2874" t="inlineStr">
        <is>
          <t>Actual</t>
        </is>
      </c>
      <c r="D2874" t="inlineStr">
        <is>
          <t>QQQQ</t>
        </is>
      </c>
      <c r="I2874" t="n">
        <v>7900</v>
      </c>
      <c r="N2874" t="n">
        <v>12700</v>
      </c>
      <c r="S2874" t="n">
        <v>12800</v>
      </c>
      <c r="X2874" t="n">
        <v>13100</v>
      </c>
      <c r="AC2874" t="n">
        <v>13200</v>
      </c>
      <c r="AH2874" t="n">
        <v>13600</v>
      </c>
      <c r="AM2874" t="n">
        <v>13800</v>
      </c>
      <c r="AR2874" t="n">
        <v>13400</v>
      </c>
      <c r="AW2874" t="n">
        <v>12700</v>
      </c>
      <c r="BB2874" t="n">
        <v>13450</v>
      </c>
    </row>
    <row r="2875">
      <c r="A2875" t="inlineStr">
        <is>
          <t>Association of professional flight attendants (APFA) - flight attendants</t>
        </is>
      </c>
      <c r="C2875" t="inlineStr">
        <is>
          <t>Actual</t>
        </is>
      </c>
      <c r="D2875" t="inlineStr">
        <is>
          <t>QQQQ</t>
        </is>
      </c>
      <c r="I2875" t="n">
        <v>15000</v>
      </c>
      <c r="N2875" t="n">
        <v>23600</v>
      </c>
      <c r="S2875" t="n">
        <v>24100</v>
      </c>
      <c r="X2875" t="n">
        <v>24200</v>
      </c>
      <c r="AC2875" t="n">
        <v>24900</v>
      </c>
      <c r="AH2875" t="n">
        <v>24800</v>
      </c>
      <c r="AM2875" t="n">
        <v>25300</v>
      </c>
      <c r="AR2875" t="n">
        <v>24550</v>
      </c>
      <c r="AW2875" t="n">
        <v>22000</v>
      </c>
      <c r="BB2875" t="n">
        <v>23200</v>
      </c>
    </row>
    <row r="2876">
      <c r="A2876" t="inlineStr">
        <is>
          <t>Airline customer service employee association communications workers of America and international brotherhood of teamsters (CWA-IBT) - passenger service</t>
        </is>
      </c>
      <c r="C2876" t="inlineStr">
        <is>
          <t>Actual</t>
        </is>
      </c>
      <c r="D2876" t="inlineStr">
        <is>
          <t>QQQQ</t>
        </is>
      </c>
      <c r="N2876" t="n">
        <v>15200</v>
      </c>
      <c r="S2876" t="n">
        <v>16500</v>
      </c>
      <c r="X2876" t="n">
        <v>16000</v>
      </c>
      <c r="AC2876" t="n">
        <v>16000</v>
      </c>
      <c r="AH2876" t="n">
        <v>15050</v>
      </c>
      <c r="AM2876" t="n">
        <v>14050</v>
      </c>
      <c r="AR2876" t="n">
        <v>13500</v>
      </c>
      <c r="AW2876" t="n">
        <v>13800</v>
      </c>
      <c r="BB2876" t="n">
        <v>14650</v>
      </c>
    </row>
    <row r="2877">
      <c r="A2877" t="inlineStr">
        <is>
          <t>Transport workers union and international association of machinists &amp; aerospace workers (TWU-IAM) - mechanics and related</t>
        </is>
      </c>
      <c r="C2877" t="inlineStr">
        <is>
          <t>Actual</t>
        </is>
      </c>
      <c r="D2877" t="inlineStr">
        <is>
          <t>QQQQ</t>
        </is>
      </c>
      <c r="I2877" t="n">
        <v>9600</v>
      </c>
      <c r="N2877" t="n">
        <v>9500</v>
      </c>
      <c r="S2877" t="n">
        <v>9300</v>
      </c>
      <c r="X2877" t="n">
        <v>12800</v>
      </c>
      <c r="AC2877" t="n">
        <v>12400</v>
      </c>
      <c r="AH2877" t="n">
        <v>12450</v>
      </c>
      <c r="AM2877" t="n">
        <v>12650</v>
      </c>
      <c r="AR2877" t="n">
        <v>12300</v>
      </c>
      <c r="AW2877" t="n">
        <v>11550</v>
      </c>
      <c r="BB2877" t="n">
        <v>11850</v>
      </c>
    </row>
    <row r="2878">
      <c r="A2878" t="inlineStr">
        <is>
          <t>TWU-IAM association- fleet service</t>
        </is>
      </c>
      <c r="C2878" t="inlineStr">
        <is>
          <t>Actual</t>
        </is>
      </c>
      <c r="D2878" t="inlineStr">
        <is>
          <t>QQQQ</t>
        </is>
      </c>
      <c r="I2878" t="n">
        <v>7400</v>
      </c>
      <c r="N2878" t="n">
        <v>8400</v>
      </c>
      <c r="S2878" t="n">
        <v>9400</v>
      </c>
      <c r="X2878" t="n">
        <v>16200</v>
      </c>
      <c r="AC2878" t="n">
        <v>16700</v>
      </c>
      <c r="AH2878" t="n">
        <v>16800</v>
      </c>
      <c r="AM2878" t="n">
        <v>17750</v>
      </c>
      <c r="AR2878" t="n">
        <v>16600</v>
      </c>
      <c r="AW2878" t="n">
        <v>17400</v>
      </c>
      <c r="BB2878" t="n">
        <v>18700</v>
      </c>
    </row>
    <row r="2879">
      <c r="A2879" t="inlineStr">
        <is>
          <t>TWU-IAM association- stock clerks</t>
        </is>
      </c>
      <c r="C2879" t="inlineStr">
        <is>
          <t>Actual</t>
        </is>
      </c>
      <c r="D2879" t="inlineStr">
        <is>
          <t>QQQQ</t>
        </is>
      </c>
      <c r="I2879" t="n">
        <v>1200</v>
      </c>
      <c r="N2879" t="n">
        <v>1100</v>
      </c>
      <c r="S2879" t="n">
        <v>1200</v>
      </c>
      <c r="X2879" t="n">
        <v>1800</v>
      </c>
      <c r="AC2879" t="n">
        <v>1900</v>
      </c>
      <c r="AH2879" t="n">
        <v>1900</v>
      </c>
      <c r="AM2879" t="n">
        <v>1850</v>
      </c>
      <c r="AR2879" t="n">
        <v>1750</v>
      </c>
      <c r="AW2879" t="n">
        <v>1750</v>
      </c>
      <c r="BB2879" t="n">
        <v>1950</v>
      </c>
    </row>
    <row r="2880">
      <c r="A2880" t="inlineStr">
        <is>
          <t>TWU-IAM association- simulator technicians</t>
        </is>
      </c>
      <c r="C2880" t="inlineStr">
        <is>
          <t>Actual</t>
        </is>
      </c>
      <c r="D2880" t="inlineStr">
        <is>
          <t>QQQQ</t>
        </is>
      </c>
      <c r="I2880" t="n">
        <v>80</v>
      </c>
      <c r="N2880" t="n">
        <v>80</v>
      </c>
      <c r="S2880" t="n">
        <v>100</v>
      </c>
      <c r="X2880" t="n">
        <v>100</v>
      </c>
      <c r="AC2880" t="n">
        <v>150</v>
      </c>
      <c r="AH2880" t="n">
        <v>150</v>
      </c>
      <c r="AM2880" t="n">
        <v>150</v>
      </c>
      <c r="AR2880" t="n">
        <v>140</v>
      </c>
      <c r="AW2880" t="n">
        <v>130</v>
      </c>
    </row>
    <row r="2881">
      <c r="A2881" t="inlineStr">
        <is>
          <t>Professional airline flight control association (PAFCA)- dispatcher</t>
        </is>
      </c>
      <c r="C2881" t="inlineStr">
        <is>
          <t>Actual</t>
        </is>
      </c>
      <c r="D2881" t="inlineStr">
        <is>
          <t>QQQQ</t>
        </is>
      </c>
      <c r="AC2881" t="n">
        <v>450</v>
      </c>
      <c r="AH2881" t="n">
        <v>400</v>
      </c>
      <c r="AM2881" t="n">
        <v>500</v>
      </c>
      <c r="AR2881" t="n">
        <v>470</v>
      </c>
      <c r="AW2881" t="n">
        <v>450</v>
      </c>
      <c r="BB2881" t="n">
        <v>560</v>
      </c>
    </row>
    <row r="2882">
      <c r="A2882" t="inlineStr">
        <is>
          <t>TWU (Transport Workers Union)- dispatcher</t>
        </is>
      </c>
      <c r="C2882" t="inlineStr">
        <is>
          <t>Actual</t>
        </is>
      </c>
      <c r="D2882" t="inlineStr">
        <is>
          <t>QQQQ</t>
        </is>
      </c>
      <c r="I2882" t="n">
        <v>190</v>
      </c>
      <c r="N2882" t="n">
        <v>200</v>
      </c>
      <c r="S2882" t="n">
        <v>200</v>
      </c>
      <c r="X2882" t="n">
        <v>400</v>
      </c>
    </row>
    <row r="2883">
      <c r="A2883" t="inlineStr">
        <is>
          <t>TWU-IAM association- flight crew training instructors</t>
        </is>
      </c>
      <c r="C2883" t="inlineStr">
        <is>
          <t>Actual</t>
        </is>
      </c>
      <c r="D2883" t="inlineStr">
        <is>
          <t>QQQQ</t>
        </is>
      </c>
      <c r="I2883" t="n">
        <v>180</v>
      </c>
      <c r="N2883" t="n">
        <v>200</v>
      </c>
      <c r="S2883" t="n">
        <v>200</v>
      </c>
      <c r="X2883" t="n">
        <v>50</v>
      </c>
      <c r="AC2883" t="n">
        <v>50</v>
      </c>
      <c r="AH2883" t="n">
        <v>50</v>
      </c>
      <c r="AM2883" t="n">
        <v>30</v>
      </c>
      <c r="AR2883" t="n">
        <v>50</v>
      </c>
      <c r="AW2883" t="n">
        <v>90</v>
      </c>
      <c r="BB2883" t="n">
        <v>100</v>
      </c>
    </row>
    <row r="2884">
      <c r="A2884" t="inlineStr">
        <is>
          <t>TWU-IAM association- maintenance control technicians</t>
        </is>
      </c>
      <c r="C2884" t="inlineStr">
        <is>
          <t>Actual</t>
        </is>
      </c>
      <c r="D2884" t="inlineStr">
        <is>
          <t>QQQQ</t>
        </is>
      </c>
      <c r="I2884" t="n">
        <v>80</v>
      </c>
      <c r="N2884" t="n">
        <v>100</v>
      </c>
      <c r="S2884" t="n">
        <v>100</v>
      </c>
      <c r="X2884" t="n">
        <v>100</v>
      </c>
      <c r="AC2884" t="n">
        <v>200</v>
      </c>
      <c r="AH2884" t="n">
        <v>200</v>
      </c>
      <c r="AM2884" t="n">
        <v>200</v>
      </c>
      <c r="AR2884" t="n">
        <v>190</v>
      </c>
      <c r="AW2884" t="n">
        <v>170</v>
      </c>
      <c r="BB2884" t="n">
        <v>180</v>
      </c>
    </row>
    <row r="2885">
      <c r="A2885" t="inlineStr">
        <is>
          <t>TWU-IAM association- flight crew engineering instructors</t>
        </is>
      </c>
      <c r="C2885" t="inlineStr">
        <is>
          <t>Actual</t>
        </is>
      </c>
      <c r="D2885" t="inlineStr">
        <is>
          <t>QQQQ</t>
        </is>
      </c>
      <c r="BB2885" t="n">
        <v>140</v>
      </c>
    </row>
    <row r="2886">
      <c r="A2886" t="inlineStr">
        <is>
          <t>Transport workers union (TWU) flight crew- training instructors</t>
        </is>
      </c>
      <c r="C2886" t="inlineStr">
        <is>
          <t>Actual</t>
        </is>
      </c>
      <c r="D2886" t="inlineStr">
        <is>
          <t>QQQQ</t>
        </is>
      </c>
      <c r="X2886" t="n">
        <v>300</v>
      </c>
      <c r="AC2886" t="n">
        <v>300</v>
      </c>
      <c r="AH2886" t="n">
        <v>300</v>
      </c>
      <c r="AM2886" t="n">
        <v>350</v>
      </c>
      <c r="AR2886" t="n">
        <v>350</v>
      </c>
      <c r="AW2886" t="n">
        <v>320</v>
      </c>
      <c r="BB2886" t="n">
        <v>390</v>
      </c>
    </row>
    <row r="2888">
      <c r="A2888" t="inlineStr">
        <is>
          <t>Envoy union employees</t>
        </is>
      </c>
    </row>
    <row r="2889">
      <c r="A2889" t="inlineStr">
        <is>
          <t>Air line pilots associations (ALPA)-Pilots</t>
        </is>
      </c>
      <c r="C2889" t="inlineStr">
        <is>
          <t>Actual</t>
        </is>
      </c>
      <c r="D2889" t="inlineStr">
        <is>
          <t>QQQQ</t>
        </is>
      </c>
      <c r="I2889" t="n">
        <v>2600</v>
      </c>
      <c r="N2889" t="n">
        <v>2100</v>
      </c>
      <c r="S2889" t="n">
        <v>1800</v>
      </c>
      <c r="X2889" t="n">
        <v>1800</v>
      </c>
      <c r="AC2889" t="n">
        <v>2200</v>
      </c>
      <c r="AH2889" t="n">
        <v>2300</v>
      </c>
      <c r="AM2889" t="n">
        <v>2250</v>
      </c>
      <c r="AR2889" t="n">
        <v>2150</v>
      </c>
      <c r="AW2889" t="n">
        <v>2100</v>
      </c>
      <c r="BB2889" t="n">
        <v>1850</v>
      </c>
    </row>
    <row r="2890">
      <c r="A2890" t="inlineStr">
        <is>
          <t>Association of flight attendant-CWA (AFA)- Flights Attendants</t>
        </is>
      </c>
      <c r="C2890" t="inlineStr">
        <is>
          <t>Actual</t>
        </is>
      </c>
      <c r="D2890" t="inlineStr">
        <is>
          <t>QQQQ</t>
        </is>
      </c>
      <c r="I2890" t="n">
        <v>1575</v>
      </c>
      <c r="N2890" t="n">
        <v>1200</v>
      </c>
      <c r="S2890" t="n">
        <v>900</v>
      </c>
      <c r="X2890" t="n">
        <v>1200</v>
      </c>
      <c r="AC2890" t="n">
        <v>1300</v>
      </c>
      <c r="AH2890" t="n">
        <v>1400</v>
      </c>
      <c r="AM2890" t="n">
        <v>1650</v>
      </c>
      <c r="AR2890" t="n">
        <v>1500</v>
      </c>
      <c r="AW2890" t="n">
        <v>1450</v>
      </c>
      <c r="BB2890" t="n">
        <v>1800</v>
      </c>
    </row>
    <row r="2891">
      <c r="A2891" t="inlineStr">
        <is>
          <t>TWU-Ground School Instructors</t>
        </is>
      </c>
      <c r="C2891" t="inlineStr">
        <is>
          <t>Actual</t>
        </is>
      </c>
      <c r="D2891" t="inlineStr">
        <is>
          <t>QQQQ</t>
        </is>
      </c>
      <c r="I2891" t="n">
        <v>10</v>
      </c>
      <c r="N2891" t="n">
        <v>10</v>
      </c>
      <c r="S2891" t="n">
        <v>10</v>
      </c>
      <c r="X2891" t="n">
        <v>10</v>
      </c>
      <c r="AC2891" t="n">
        <v>10</v>
      </c>
      <c r="AH2891" t="n">
        <v>10</v>
      </c>
      <c r="AM2891" t="n">
        <v>10</v>
      </c>
      <c r="AR2891" t="n">
        <v>10</v>
      </c>
      <c r="AW2891" t="n">
        <v>10</v>
      </c>
      <c r="BB2891" t="n">
        <v>10</v>
      </c>
    </row>
    <row r="2892">
      <c r="A2892" t="inlineStr">
        <is>
          <t>TWU-Mechanics and related</t>
        </is>
      </c>
      <c r="C2892" t="inlineStr">
        <is>
          <t>Actual</t>
        </is>
      </c>
      <c r="D2892" t="inlineStr">
        <is>
          <t>QQQQ</t>
        </is>
      </c>
      <c r="I2892" t="n">
        <v>1590</v>
      </c>
      <c r="N2892" t="n">
        <v>1200</v>
      </c>
      <c r="S2892" t="n">
        <v>1100</v>
      </c>
      <c r="X2892" t="n">
        <v>1200</v>
      </c>
      <c r="AC2892" t="n">
        <v>1300</v>
      </c>
      <c r="AH2892" t="n">
        <v>1350</v>
      </c>
      <c r="AM2892" t="n">
        <v>1400</v>
      </c>
      <c r="AR2892" t="n">
        <v>1400</v>
      </c>
      <c r="AW2892" t="n">
        <v>1200</v>
      </c>
      <c r="BB2892" t="n">
        <v>1150</v>
      </c>
    </row>
    <row r="2893">
      <c r="A2893" t="inlineStr">
        <is>
          <t>TWU-stock clerks</t>
        </is>
      </c>
      <c r="C2893" t="inlineStr">
        <is>
          <t>Actual</t>
        </is>
      </c>
      <c r="D2893" t="inlineStr">
        <is>
          <t>QQQQ</t>
        </is>
      </c>
      <c r="S2893" t="n">
        <v>100</v>
      </c>
      <c r="X2893" t="n">
        <v>100</v>
      </c>
      <c r="AC2893" t="n">
        <v>150</v>
      </c>
      <c r="AH2893" t="n">
        <v>150</v>
      </c>
      <c r="AM2893" t="n">
        <v>150</v>
      </c>
      <c r="AR2893" t="n">
        <v>140</v>
      </c>
      <c r="AW2893" t="n">
        <v>120</v>
      </c>
      <c r="BB2893" t="n">
        <v>120</v>
      </c>
    </row>
    <row r="2894">
      <c r="A2894" t="inlineStr">
        <is>
          <t>TWU-Simulator instructors</t>
        </is>
      </c>
      <c r="C2894" t="inlineStr">
        <is>
          <t>Actual</t>
        </is>
      </c>
      <c r="D2894" t="inlineStr">
        <is>
          <t>QQQQ</t>
        </is>
      </c>
      <c r="AW2894" t="n">
        <v>20</v>
      </c>
      <c r="BB2894" t="n">
        <v>20</v>
      </c>
    </row>
    <row r="2895">
      <c r="A2895" t="inlineStr">
        <is>
          <t>TWU-Fleet service</t>
        </is>
      </c>
      <c r="C2895" t="inlineStr">
        <is>
          <t>Actual</t>
        </is>
      </c>
      <c r="D2895" t="inlineStr">
        <is>
          <t>QQQQ</t>
        </is>
      </c>
      <c r="I2895" t="n">
        <v>2000</v>
      </c>
      <c r="N2895" t="n">
        <v>2400</v>
      </c>
      <c r="S2895" t="n">
        <v>3100</v>
      </c>
      <c r="X2895" t="n">
        <v>3400</v>
      </c>
      <c r="AC2895" t="n">
        <v>3500</v>
      </c>
      <c r="AH2895" t="n">
        <v>3700</v>
      </c>
      <c r="AM2895" t="n">
        <v>4050</v>
      </c>
      <c r="AR2895" t="n">
        <v>3800</v>
      </c>
      <c r="AW2895" t="n">
        <v>3400</v>
      </c>
      <c r="BB2895" t="n">
        <v>3950</v>
      </c>
    </row>
    <row r="2896">
      <c r="A2896" t="inlineStr">
        <is>
          <t>TWU-Dispatchers</t>
        </is>
      </c>
      <c r="C2896" t="inlineStr">
        <is>
          <t>Actual</t>
        </is>
      </c>
      <c r="D2896" t="inlineStr">
        <is>
          <t>QQQQ</t>
        </is>
      </c>
      <c r="I2896" t="n">
        <v>100</v>
      </c>
      <c r="N2896" t="n">
        <v>100</v>
      </c>
      <c r="S2896" t="n">
        <v>100</v>
      </c>
      <c r="X2896" t="n">
        <v>100</v>
      </c>
      <c r="AC2896" t="n">
        <v>60</v>
      </c>
      <c r="AH2896" t="n">
        <v>70</v>
      </c>
      <c r="AM2896" t="n">
        <v>70</v>
      </c>
      <c r="AR2896" t="n">
        <v>70</v>
      </c>
      <c r="AW2896" t="n">
        <v>70</v>
      </c>
      <c r="BB2896" t="n">
        <v>70</v>
      </c>
    </row>
    <row r="2897">
      <c r="A2897" t="inlineStr">
        <is>
          <t>Communications workers of America (CWA)- Passenger service</t>
        </is>
      </c>
      <c r="C2897" t="inlineStr">
        <is>
          <t>Actual</t>
        </is>
      </c>
      <c r="D2897" t="inlineStr">
        <is>
          <t>QQQQ</t>
        </is>
      </c>
      <c r="X2897" t="n">
        <v>3900</v>
      </c>
      <c r="AC2897" t="n">
        <v>4300</v>
      </c>
      <c r="AH2897" t="n">
        <v>4800</v>
      </c>
      <c r="AM2897" t="n">
        <v>6300</v>
      </c>
      <c r="AR2897" t="n">
        <v>4850</v>
      </c>
      <c r="AW2897" t="n">
        <v>5550</v>
      </c>
      <c r="BB2897" t="n">
        <v>6500</v>
      </c>
    </row>
    <row r="2899">
      <c r="A2899" t="inlineStr">
        <is>
          <t>Piedmont</t>
        </is>
      </c>
    </row>
    <row r="2900">
      <c r="A2900" t="inlineStr">
        <is>
          <t>Air line pilots associations (ALPA)-Pilots</t>
        </is>
      </c>
      <c r="C2900" t="inlineStr">
        <is>
          <t>Actual</t>
        </is>
      </c>
      <c r="D2900" t="inlineStr">
        <is>
          <t>QQQQ</t>
        </is>
      </c>
      <c r="I2900" t="n">
        <v>300</v>
      </c>
      <c r="N2900" t="n">
        <v>300</v>
      </c>
      <c r="S2900" t="n">
        <v>400</v>
      </c>
      <c r="X2900" t="n">
        <v>400</v>
      </c>
      <c r="AC2900" t="n">
        <v>550</v>
      </c>
      <c r="AH2900" t="n">
        <v>630</v>
      </c>
      <c r="AM2900" t="n">
        <v>550</v>
      </c>
      <c r="AR2900" t="n">
        <v>550</v>
      </c>
      <c r="AW2900" t="n">
        <v>600</v>
      </c>
      <c r="BB2900" t="n">
        <v>740</v>
      </c>
    </row>
    <row r="2901">
      <c r="A2901" t="inlineStr">
        <is>
          <t>Association of flight attendant-CWA (AFA)- Flights Attendants</t>
        </is>
      </c>
      <c r="C2901" t="inlineStr">
        <is>
          <t>Actual</t>
        </is>
      </c>
      <c r="D2901" t="inlineStr">
        <is>
          <t>QQQQ</t>
        </is>
      </c>
      <c r="I2901" t="n">
        <v>150</v>
      </c>
      <c r="N2901" t="n">
        <v>200</v>
      </c>
      <c r="S2901" t="n">
        <v>200</v>
      </c>
      <c r="X2901" t="n">
        <v>200</v>
      </c>
      <c r="AC2901" t="n">
        <v>300</v>
      </c>
      <c r="AH2901" t="n">
        <v>300</v>
      </c>
      <c r="AM2901" t="n">
        <v>350</v>
      </c>
      <c r="AR2901" t="n">
        <v>350</v>
      </c>
      <c r="AW2901" t="n">
        <v>300</v>
      </c>
      <c r="BB2901" t="n">
        <v>310</v>
      </c>
    </row>
    <row r="2902">
      <c r="A2902" t="inlineStr">
        <is>
          <t>International brotherhood of teamsters (IBT)- Mechanics and related</t>
        </is>
      </c>
      <c r="C2902" t="inlineStr">
        <is>
          <t>Actual</t>
        </is>
      </c>
      <c r="D2902" t="inlineStr">
        <is>
          <t>QQQQ</t>
        </is>
      </c>
      <c r="I2902" t="n">
        <v>250</v>
      </c>
      <c r="N2902" t="n">
        <v>300</v>
      </c>
      <c r="S2902" t="n">
        <v>300</v>
      </c>
      <c r="X2902" t="n">
        <v>300</v>
      </c>
      <c r="AC2902" t="n">
        <v>350</v>
      </c>
      <c r="AH2902" t="n">
        <v>375</v>
      </c>
      <c r="AM2902" t="n">
        <v>450</v>
      </c>
      <c r="AR2902" t="n">
        <v>450</v>
      </c>
      <c r="AW2902" t="n">
        <v>350</v>
      </c>
      <c r="BB2902" t="n">
        <v>400</v>
      </c>
    </row>
    <row r="2903">
      <c r="A2903" t="inlineStr">
        <is>
          <t>IBT-stock clerks</t>
        </is>
      </c>
      <c r="C2903" t="inlineStr">
        <is>
          <t>Actual</t>
        </is>
      </c>
      <c r="D2903" t="inlineStr">
        <is>
          <t>QQQQ</t>
        </is>
      </c>
      <c r="I2903" t="n">
        <v>30</v>
      </c>
      <c r="N2903" t="n">
        <v>30</v>
      </c>
      <c r="S2903" t="n">
        <v>30</v>
      </c>
      <c r="X2903" t="n">
        <v>40</v>
      </c>
      <c r="AC2903" t="n">
        <v>50</v>
      </c>
      <c r="AH2903" t="n">
        <v>60</v>
      </c>
      <c r="AM2903" t="n">
        <v>60</v>
      </c>
      <c r="AR2903" t="n">
        <v>60</v>
      </c>
      <c r="AW2903" t="n">
        <v>50</v>
      </c>
      <c r="BB2903" t="n">
        <v>60</v>
      </c>
    </row>
    <row r="2904">
      <c r="A2904" t="inlineStr">
        <is>
          <t>Communications workers of America (CWA)-  Flight crew and passenger service</t>
        </is>
      </c>
      <c r="C2904" t="inlineStr">
        <is>
          <t>Actual</t>
        </is>
      </c>
      <c r="D2904" t="inlineStr">
        <is>
          <t>QQQQ</t>
        </is>
      </c>
      <c r="I2904" t="n">
        <v>2500</v>
      </c>
      <c r="N2904" t="n">
        <v>2500</v>
      </c>
      <c r="S2904" t="n">
        <v>2800</v>
      </c>
      <c r="X2904" t="n">
        <v>3200</v>
      </c>
      <c r="AC2904" t="n">
        <v>3400</v>
      </c>
      <c r="AH2904" t="n">
        <v>3650</v>
      </c>
      <c r="AM2904" t="n">
        <v>6550</v>
      </c>
      <c r="AR2904" t="n">
        <v>5950</v>
      </c>
      <c r="AW2904" t="n">
        <v>5700</v>
      </c>
      <c r="BB2904" t="n">
        <v>6300</v>
      </c>
    </row>
    <row r="2905">
      <c r="A2905" t="inlineStr">
        <is>
          <t>IBT-Dispatchers</t>
        </is>
      </c>
      <c r="C2905" t="inlineStr">
        <is>
          <t>Actual</t>
        </is>
      </c>
      <c r="D2905" t="inlineStr">
        <is>
          <t>QQQQ</t>
        </is>
      </c>
      <c r="I2905" t="n">
        <v>20</v>
      </c>
      <c r="N2905" t="n">
        <v>20</v>
      </c>
      <c r="S2905" t="n">
        <v>20</v>
      </c>
      <c r="X2905" t="n">
        <v>20</v>
      </c>
      <c r="AC2905" t="n">
        <v>20</v>
      </c>
      <c r="AH2905" t="n">
        <v>30</v>
      </c>
      <c r="AM2905" t="n">
        <v>30</v>
      </c>
      <c r="AR2905" t="n">
        <v>30</v>
      </c>
      <c r="AW2905" t="n">
        <v>30</v>
      </c>
      <c r="BB2905" t="n">
        <v>30</v>
      </c>
    </row>
    <row r="2906">
      <c r="A2906" t="inlineStr">
        <is>
          <t>Air line pilots associations (ALPA)-Flight crew timing instructors</t>
        </is>
      </c>
      <c r="C2906" t="inlineStr">
        <is>
          <t>Actual</t>
        </is>
      </c>
      <c r="D2906" t="inlineStr">
        <is>
          <t>QQQQ</t>
        </is>
      </c>
      <c r="X2906" t="n">
        <v>40</v>
      </c>
      <c r="AC2906" t="n">
        <v>40</v>
      </c>
      <c r="AH2906" t="n">
        <v>40</v>
      </c>
      <c r="AM2906" t="n">
        <v>40</v>
      </c>
      <c r="AR2906" t="n">
        <v>30</v>
      </c>
      <c r="AW2906" t="n">
        <v>30</v>
      </c>
      <c r="BB2906" t="n">
        <v>70</v>
      </c>
    </row>
    <row r="2908">
      <c r="A2908" t="inlineStr">
        <is>
          <t>PSA</t>
        </is>
      </c>
    </row>
    <row r="2909">
      <c r="A2909" t="inlineStr">
        <is>
          <t>Air line pilots associations (ALPA)-Pilots</t>
        </is>
      </c>
      <c r="C2909" t="inlineStr">
        <is>
          <t>Actual</t>
        </is>
      </c>
      <c r="D2909" t="inlineStr">
        <is>
          <t>QQQQ</t>
        </is>
      </c>
      <c r="I2909" t="n">
        <v>500</v>
      </c>
      <c r="N2909" t="n">
        <v>800</v>
      </c>
      <c r="S2909" t="n">
        <v>1000</v>
      </c>
      <c r="X2909" t="n">
        <v>1100</v>
      </c>
      <c r="AC2909" t="n">
        <v>1500</v>
      </c>
      <c r="AH2909" t="n">
        <v>1650</v>
      </c>
      <c r="AM2909" t="n">
        <v>1950</v>
      </c>
      <c r="AR2909" t="n">
        <v>1750</v>
      </c>
      <c r="AW2909" t="n">
        <v>1750</v>
      </c>
      <c r="BB2909" t="n">
        <v>1550</v>
      </c>
    </row>
    <row r="2910">
      <c r="A2910" t="inlineStr">
        <is>
          <t>Association of flight attendant-CWA (AFA)- Flights Attendants</t>
        </is>
      </c>
      <c r="C2910" t="inlineStr">
        <is>
          <t>Actual</t>
        </is>
      </c>
      <c r="D2910" t="inlineStr">
        <is>
          <t>QQQQ</t>
        </is>
      </c>
      <c r="I2910" t="n">
        <v>300</v>
      </c>
      <c r="N2910" t="n">
        <v>400</v>
      </c>
      <c r="S2910" t="n">
        <v>800</v>
      </c>
      <c r="X2910" t="n">
        <v>800</v>
      </c>
      <c r="AC2910" t="n">
        <v>1000</v>
      </c>
      <c r="AH2910" t="n">
        <v>1250</v>
      </c>
      <c r="AM2910" t="n">
        <v>1450</v>
      </c>
      <c r="AR2910" t="n">
        <v>1150</v>
      </c>
      <c r="AW2910" t="n">
        <v>1250</v>
      </c>
      <c r="BB2910" t="n">
        <v>1200</v>
      </c>
    </row>
    <row r="2911">
      <c r="A2911" t="inlineStr">
        <is>
          <t>International association of machinists aerospace workers(IAM)- Mechanics and related</t>
        </is>
      </c>
      <c r="C2911" t="inlineStr">
        <is>
          <t>Actual</t>
        </is>
      </c>
      <c r="D2911" t="inlineStr">
        <is>
          <t>QQQQ</t>
        </is>
      </c>
      <c r="I2911" t="n">
        <v>150</v>
      </c>
      <c r="N2911" t="n">
        <v>200</v>
      </c>
      <c r="S2911" t="n">
        <v>200</v>
      </c>
      <c r="X2911" t="n">
        <v>300</v>
      </c>
      <c r="AC2911" t="n">
        <v>350</v>
      </c>
      <c r="AH2911" t="n">
        <v>470</v>
      </c>
      <c r="AM2911" t="n">
        <v>700</v>
      </c>
      <c r="AR2911" t="n">
        <v>800</v>
      </c>
      <c r="AW2911" t="n">
        <v>800</v>
      </c>
      <c r="BB2911" t="n">
        <v>620</v>
      </c>
    </row>
    <row r="2912">
      <c r="A2912" t="inlineStr">
        <is>
          <t>TWU-Dispatchers</t>
        </is>
      </c>
      <c r="C2912" t="inlineStr">
        <is>
          <t>Actual</t>
        </is>
      </c>
      <c r="D2912" t="inlineStr">
        <is>
          <t>QQQQ</t>
        </is>
      </c>
      <c r="I2912" t="n">
        <v>20</v>
      </c>
      <c r="N2912" t="n">
        <v>30</v>
      </c>
      <c r="S2912" t="n">
        <v>40</v>
      </c>
      <c r="X2912" t="n">
        <v>40</v>
      </c>
      <c r="AC2912" t="n">
        <v>50</v>
      </c>
      <c r="AH2912" t="n">
        <v>60</v>
      </c>
      <c r="AM2912" t="n">
        <v>60</v>
      </c>
      <c r="AR2912" t="n">
        <v>60</v>
      </c>
      <c r="AW2912" t="n">
        <v>50</v>
      </c>
      <c r="BB2912" t="n">
        <v>50</v>
      </c>
    </row>
    <row r="2913">
      <c r="A2913" t="inlineStr">
        <is>
          <t>Flight Crew Training Instructors</t>
        </is>
      </c>
      <c r="C2913" t="inlineStr">
        <is>
          <t>Actual</t>
        </is>
      </c>
      <c r="D2913" t="inlineStr">
        <is>
          <t>QQQQ</t>
        </is>
      </c>
      <c r="BB2913" t="n">
        <v>120</v>
      </c>
    </row>
    <row r="2915">
      <c r="A2915" t="inlineStr">
        <is>
          <t>US airways mainline</t>
        </is>
      </c>
    </row>
    <row r="2916">
      <c r="A2916" t="inlineStr">
        <is>
          <t>US airline pilots association (USAPA)-Premerger US Airways Pilots</t>
        </is>
      </c>
      <c r="C2916" t="inlineStr">
        <is>
          <t>Actual</t>
        </is>
      </c>
      <c r="D2916" t="inlineStr">
        <is>
          <t>QQQQ</t>
        </is>
      </c>
      <c r="I2916" t="n">
        <v>2800</v>
      </c>
    </row>
    <row r="2917">
      <c r="A2917" t="inlineStr">
        <is>
          <t>US airline pilots association (USAPA)-Premerger America West Pilots</t>
        </is>
      </c>
      <c r="C2917" t="inlineStr">
        <is>
          <t>Actual</t>
        </is>
      </c>
      <c r="D2917" t="inlineStr">
        <is>
          <t>QQQQ</t>
        </is>
      </c>
      <c r="I2917" t="n">
        <v>1300</v>
      </c>
    </row>
    <row r="2918">
      <c r="A2918" t="inlineStr">
        <is>
          <t>Transport workers union (TWU)-Flight Crew Training Instructors</t>
        </is>
      </c>
      <c r="C2918" t="inlineStr">
        <is>
          <t>Actual</t>
        </is>
      </c>
      <c r="D2918" t="inlineStr">
        <is>
          <t>QQQQ</t>
        </is>
      </c>
      <c r="I2918" t="n">
        <v>100</v>
      </c>
      <c r="N2918" t="n">
        <v>100</v>
      </c>
      <c r="S2918" t="n">
        <v>100</v>
      </c>
    </row>
    <row r="2919">
      <c r="A2919" t="inlineStr">
        <is>
          <t>Transport workers union (TWU)-Flight Simulator Engineers</t>
        </is>
      </c>
      <c r="C2919" t="inlineStr">
        <is>
          <t>Actual</t>
        </is>
      </c>
      <c r="D2919" t="inlineStr">
        <is>
          <t>QQQQ</t>
        </is>
      </c>
      <c r="I2919" t="n">
        <v>50</v>
      </c>
      <c r="N2919" t="n">
        <v>60</v>
      </c>
      <c r="S2919" t="n">
        <v>100</v>
      </c>
    </row>
    <row r="2920">
      <c r="A2920" t="inlineStr">
        <is>
          <t>TWU-Dispatchers</t>
        </is>
      </c>
      <c r="C2920" t="inlineStr">
        <is>
          <t>Actual</t>
        </is>
      </c>
      <c r="D2920" t="inlineStr">
        <is>
          <t>QQQQ</t>
        </is>
      </c>
      <c r="I2920" t="n">
        <v>200</v>
      </c>
      <c r="N2920" t="n">
        <v>200</v>
      </c>
      <c r="S2920" t="n">
        <v>200</v>
      </c>
    </row>
    <row r="2921">
      <c r="A2921" t="inlineStr">
        <is>
          <t>Association of flight attendant-CWA (AFA)- Flights Attendants</t>
        </is>
      </c>
      <c r="C2921" t="inlineStr">
        <is>
          <t>Actual</t>
        </is>
      </c>
      <c r="D2921" t="inlineStr">
        <is>
          <t>QQQQ</t>
        </is>
      </c>
      <c r="I2921" t="n">
        <v>7700</v>
      </c>
    </row>
    <row r="2922">
      <c r="A2922" t="inlineStr">
        <is>
          <t>International association of machinists aerospace workers (IAM)-Mechanics, Stock Clerks and Related</t>
        </is>
      </c>
      <c r="C2922" t="inlineStr">
        <is>
          <t>Actual</t>
        </is>
      </c>
      <c r="D2922" t="inlineStr">
        <is>
          <t>QQQQ</t>
        </is>
      </c>
      <c r="I2922" t="n">
        <v>3100</v>
      </c>
      <c r="N2922" t="n">
        <v>3500</v>
      </c>
      <c r="S2922" t="n">
        <v>3500</v>
      </c>
    </row>
    <row r="2923">
      <c r="A2923" t="inlineStr">
        <is>
          <t>IBT-Maintenance Training Instructors</t>
        </is>
      </c>
      <c r="C2923" t="inlineStr">
        <is>
          <t>Actual</t>
        </is>
      </c>
      <c r="D2923" t="inlineStr">
        <is>
          <t>QQQQ</t>
        </is>
      </c>
      <c r="I2923" t="n">
        <v>30</v>
      </c>
      <c r="N2923" t="n">
        <v>30</v>
      </c>
      <c r="S2923" t="n">
        <v>30</v>
      </c>
    </row>
    <row r="2924">
      <c r="A2924" t="inlineStr">
        <is>
          <t>International association of machinists aerospace workers (IAM)-Fleet Service</t>
        </is>
      </c>
      <c r="C2924" t="inlineStr">
        <is>
          <t>Actual</t>
        </is>
      </c>
      <c r="D2924" t="inlineStr">
        <is>
          <t>QQQQ</t>
        </is>
      </c>
      <c r="I2924" t="n">
        <v>5500</v>
      </c>
      <c r="N2924" t="n">
        <v>6000</v>
      </c>
      <c r="S2924" t="n">
        <v>6400</v>
      </c>
    </row>
    <row r="2925">
      <c r="A2925" t="inlineStr">
        <is>
          <t>Airline Customer Service Employee Association - IBT and CWA (the Association)-Passenger Service</t>
        </is>
      </c>
      <c r="C2925" t="inlineStr">
        <is>
          <t>Actual</t>
        </is>
      </c>
      <c r="D2925" t="inlineStr">
        <is>
          <t>QQQQ</t>
        </is>
      </c>
      <c r="I2925" t="n">
        <v>6200</v>
      </c>
    </row>
    <row r="2927">
      <c r="A2927" t="inlineStr">
        <is>
          <t>Salaries, wages and benefits as  % of total operating expenses</t>
        </is>
      </c>
      <c r="C2927" t="inlineStr">
        <is>
          <t>Percent</t>
        </is>
      </c>
      <c r="D2927" t="inlineStr">
        <is>
          <t>QQQQ</t>
        </is>
      </c>
      <c r="J2927" t="n">
        <v>22</v>
      </c>
      <c r="O2927" t="n">
        <v>25</v>
      </c>
      <c r="T2927" t="n">
        <v>31</v>
      </c>
      <c r="Y2927" t="n">
        <v>35</v>
      </c>
      <c r="AD2927" t="n">
        <v>35</v>
      </c>
      <c r="AI2927" t="n">
        <v>33</v>
      </c>
      <c r="AN2927" t="n">
        <v>34</v>
      </c>
      <c r="AS2927" t="n">
        <v>45</v>
      </c>
      <c r="AX2927" t="n">
        <v>43</v>
      </c>
      <c r="BC2927" t="n">
        <v>32</v>
      </c>
    </row>
    <row r="2928">
      <c r="A2928" t="inlineStr">
        <is>
          <t>Active full-time equivalent employees</t>
        </is>
      </c>
      <c r="C2928" t="inlineStr">
        <is>
          <t>Actual</t>
        </is>
      </c>
      <c r="D2928" t="inlineStr">
        <is>
          <t>QQQQ</t>
        </is>
      </c>
      <c r="AC2928" t="n">
        <v>126600</v>
      </c>
      <c r="AH2928" t="n">
        <v>128900</v>
      </c>
      <c r="AM2928" t="n">
        <v>133700</v>
      </c>
      <c r="AR2928" t="n">
        <v>102700</v>
      </c>
      <c r="AW2928" t="n">
        <v>123400</v>
      </c>
      <c r="BB2928" t="n">
        <v>129700</v>
      </c>
    </row>
    <row r="2929">
      <c r="A2929" t="inlineStr">
        <is>
          <t>% of employees represented by various labor unions responsible for negotiating the collective bargaining agreements (CBAs) covering them</t>
        </is>
      </c>
      <c r="C2929" t="inlineStr">
        <is>
          <t>Percent</t>
        </is>
      </c>
      <c r="D2929" t="inlineStr">
        <is>
          <t>QQQQ</t>
        </is>
      </c>
      <c r="I2929" t="n">
        <v>73</v>
      </c>
      <c r="N2929" t="n">
        <v>82</v>
      </c>
      <c r="S2929" t="n">
        <v>82</v>
      </c>
      <c r="X2929" t="n">
        <v>85</v>
      </c>
      <c r="AC2929" t="n">
        <v>85</v>
      </c>
      <c r="AH2929" t="n">
        <v>84</v>
      </c>
      <c r="AM2929" t="n">
        <v>85</v>
      </c>
      <c r="AR2929" t="n">
        <v>84</v>
      </c>
      <c r="AW2929" t="n">
        <v>86</v>
      </c>
      <c r="BB2929" t="n">
        <v>87</v>
      </c>
    </row>
    <row r="2931">
      <c r="A2931" t="inlineStr">
        <is>
          <t>Components of total special items, net</t>
        </is>
      </c>
    </row>
    <row r="2932">
      <c r="A2932" t="inlineStr">
        <is>
          <t>Merger integration costs</t>
        </is>
      </c>
      <c r="C2932" t="inlineStr">
        <is>
          <t>Million</t>
        </is>
      </c>
      <c r="D2932" t="inlineStr">
        <is>
          <t>QQQQ</t>
        </is>
      </c>
      <c r="E2932" t="inlineStr">
        <is>
          <t>Yes</t>
        </is>
      </c>
      <c r="O2932" t="n">
        <v>739</v>
      </c>
      <c r="T2932" t="n">
        <v>848</v>
      </c>
      <c r="U2932" t="n">
        <v>104</v>
      </c>
      <c r="V2932" t="n">
        <v>97</v>
      </c>
      <c r="W2932" t="n">
        <v>194</v>
      </c>
      <c r="Y2932" t="n">
        <v>526</v>
      </c>
      <c r="Z2932" t="n">
        <v>63</v>
      </c>
      <c r="AA2932" t="n">
        <v>68</v>
      </c>
      <c r="AB2932" t="n">
        <v>62</v>
      </c>
      <c r="AD2932" t="n">
        <v>273</v>
      </c>
      <c r="AE2932" t="n">
        <v>59</v>
      </c>
      <c r="AF2932" t="n">
        <v>60</v>
      </c>
      <c r="AG2932" t="n">
        <v>68</v>
      </c>
      <c r="AI2932" t="n">
        <v>268</v>
      </c>
      <c r="AJ2932" t="n">
        <v>37</v>
      </c>
      <c r="AK2932" t="n">
        <v>39</v>
      </c>
      <c r="AL2932" t="n">
        <v>29</v>
      </c>
      <c r="AN2932" t="n">
        <v>191</v>
      </c>
    </row>
    <row r="2933">
      <c r="A2933" t="inlineStr">
        <is>
          <t>Fleet impairment</t>
        </is>
      </c>
      <c r="C2933" t="inlineStr">
        <is>
          <t>Million</t>
        </is>
      </c>
      <c r="D2933" t="inlineStr">
        <is>
          <t>QQQQ</t>
        </is>
      </c>
      <c r="E2933" t="inlineStr">
        <is>
          <t>Yes</t>
        </is>
      </c>
      <c r="AL2933" t="n">
        <v>201</v>
      </c>
      <c r="AN2933" t="n">
        <v>213</v>
      </c>
      <c r="AO2933" t="n">
        <v>744</v>
      </c>
      <c r="AQ2933" t="n">
        <v>742</v>
      </c>
      <c r="AS2933" t="n">
        <v>1484</v>
      </c>
      <c r="AY2933" t="n">
        <v>149</v>
      </c>
      <c r="BC2933" t="n">
        <v>149</v>
      </c>
    </row>
    <row r="2934">
      <c r="A2934" t="inlineStr">
        <is>
          <t>Fleet restructuring costs</t>
        </is>
      </c>
      <c r="C2934" t="inlineStr">
        <is>
          <t>Million</t>
        </is>
      </c>
      <c r="D2934" t="inlineStr">
        <is>
          <t>QQQQ</t>
        </is>
      </c>
      <c r="E2934" t="inlineStr">
        <is>
          <t>Yes</t>
        </is>
      </c>
      <c r="O2934" t="n">
        <v>88</v>
      </c>
      <c r="T2934" t="n">
        <v>210</v>
      </c>
      <c r="U2934" t="n">
        <v>26</v>
      </c>
      <c r="V2934" t="n">
        <v>15</v>
      </c>
      <c r="W2934" t="n">
        <v>31</v>
      </c>
      <c r="Y2934" t="n">
        <v>177</v>
      </c>
      <c r="Z2934" t="n">
        <v>63</v>
      </c>
      <c r="AA2934" t="n">
        <v>48</v>
      </c>
      <c r="AB2934" t="n">
        <v>62</v>
      </c>
      <c r="AD2934" t="n">
        <v>232</v>
      </c>
      <c r="AE2934" t="n">
        <v>82</v>
      </c>
      <c r="AF2934" t="n">
        <v>83</v>
      </c>
      <c r="AG2934" t="n">
        <v>109</v>
      </c>
      <c r="AI2934" t="n">
        <v>422</v>
      </c>
      <c r="AJ2934" t="n">
        <v>83</v>
      </c>
      <c r="AK2934" t="n">
        <v>77</v>
      </c>
      <c r="AL2934" t="n">
        <v>72</v>
      </c>
      <c r="AN2934" t="n">
        <v>271</v>
      </c>
    </row>
    <row r="2935">
      <c r="A2935" t="inlineStr">
        <is>
          <t>PSP Financial Assistance</t>
        </is>
      </c>
      <c r="C2935" t="inlineStr">
        <is>
          <t>Million</t>
        </is>
      </c>
      <c r="D2935" t="inlineStr">
        <is>
          <t>QQQQ</t>
        </is>
      </c>
      <c r="E2935" t="inlineStr">
        <is>
          <t>Yes</t>
        </is>
      </c>
      <c r="AP2935" t="n">
        <v>-1803</v>
      </c>
      <c r="AQ2935" t="n">
        <v>-1908</v>
      </c>
      <c r="AS2935" t="n">
        <v>-3710</v>
      </c>
      <c r="AT2935" t="n">
        <v>-1882</v>
      </c>
      <c r="AU2935" t="n">
        <v>-1288</v>
      </c>
      <c r="AV2935" t="n">
        <v>-992</v>
      </c>
      <c r="AX2935" t="n">
        <v>-4162</v>
      </c>
    </row>
    <row r="2936">
      <c r="A2936" t="inlineStr">
        <is>
          <t>Severance expenses</t>
        </is>
      </c>
      <c r="C2936" t="inlineStr">
        <is>
          <t>Million</t>
        </is>
      </c>
      <c r="D2936" t="inlineStr">
        <is>
          <t>QQQQ</t>
        </is>
      </c>
      <c r="E2936" t="inlineStr">
        <is>
          <t>Yes</t>
        </is>
      </c>
      <c r="AE2936" t="n">
        <v>0</v>
      </c>
      <c r="AF2936" t="n">
        <v>0</v>
      </c>
      <c r="AG2936" t="n">
        <v>20</v>
      </c>
      <c r="AI2936" t="n">
        <v>58</v>
      </c>
      <c r="AN2936" t="n">
        <v>11</v>
      </c>
      <c r="AO2936" t="n">
        <v>205</v>
      </c>
      <c r="AP2936" t="n">
        <v>332</v>
      </c>
      <c r="AQ2936" t="n">
        <v>871</v>
      </c>
      <c r="AS2936" t="n">
        <v>1408</v>
      </c>
      <c r="AT2936" t="n">
        <v>168</v>
      </c>
      <c r="AX2936" t="n">
        <v>168</v>
      </c>
      <c r="BD2936" t="n">
        <v>21</v>
      </c>
    </row>
    <row r="2937">
      <c r="A2937" t="inlineStr">
        <is>
          <t>Litigation reserve adjustments</t>
        </is>
      </c>
      <c r="C2937" t="inlineStr">
        <is>
          <t>Million</t>
        </is>
      </c>
      <c r="D2937" t="inlineStr">
        <is>
          <t>QQQQ</t>
        </is>
      </c>
      <c r="E2937" t="inlineStr">
        <is>
          <t>Yes</t>
        </is>
      </c>
      <c r="AE2937" t="n">
        <v>0</v>
      </c>
      <c r="AF2937" t="n">
        <v>5</v>
      </c>
      <c r="AG2937" t="n">
        <v>0</v>
      </c>
      <c r="AI2937" t="n">
        <v>45</v>
      </c>
      <c r="AL2937" t="n">
        <v>-53</v>
      </c>
      <c r="AN2937" t="n">
        <v>-53</v>
      </c>
      <c r="AT2937" t="n">
        <v>0</v>
      </c>
      <c r="AU2937" t="n">
        <v>0</v>
      </c>
      <c r="AV2937" t="n">
        <v>0</v>
      </c>
      <c r="AX2937" t="n">
        <v>-19</v>
      </c>
      <c r="BA2937" t="n">
        <v>37</v>
      </c>
      <c r="BC2937" t="n">
        <v>37</v>
      </c>
    </row>
    <row r="2938">
      <c r="A2938" t="inlineStr">
        <is>
          <t>Mark-to-market adjustments for bankruptcy obligations and other</t>
        </is>
      </c>
      <c r="C2938" t="inlineStr">
        <is>
          <t>Million</t>
        </is>
      </c>
      <c r="D2938" t="inlineStr">
        <is>
          <t>QQQQ</t>
        </is>
      </c>
      <c r="E2938" t="inlineStr">
        <is>
          <t>Yes</t>
        </is>
      </c>
      <c r="O2938" t="n">
        <v>81</v>
      </c>
      <c r="T2938" t="n">
        <v>-53</v>
      </c>
      <c r="U2938" t="n">
        <v>-5</v>
      </c>
      <c r="V2938" t="n">
        <v>-56</v>
      </c>
      <c r="W2938" t="n">
        <v>39</v>
      </c>
      <c r="Y2938" t="n">
        <v>25</v>
      </c>
      <c r="Z2938" t="n">
        <v>-18</v>
      </c>
      <c r="AA2938" t="n">
        <v>38</v>
      </c>
      <c r="AB2938" t="n">
        <v>-12</v>
      </c>
      <c r="AD2938" t="n">
        <v>27</v>
      </c>
      <c r="AE2938" t="n">
        <v>0</v>
      </c>
      <c r="AF2938" t="n">
        <v>-57</v>
      </c>
      <c r="AG2938" t="n">
        <v>17</v>
      </c>
      <c r="AI2938" t="n">
        <v>-76</v>
      </c>
      <c r="AK2938" t="n">
        <v>5</v>
      </c>
      <c r="AL2938" t="n">
        <v>-22</v>
      </c>
      <c r="AN2938" t="n">
        <v>-11</v>
      </c>
      <c r="AO2938" t="n">
        <v>-50</v>
      </c>
      <c r="AS2938" t="n">
        <v>-49</v>
      </c>
      <c r="AT2938" t="n">
        <v>6</v>
      </c>
      <c r="AU2938" t="n">
        <v>0</v>
      </c>
      <c r="AV2938" t="n">
        <v>-1</v>
      </c>
      <c r="AX2938" t="n">
        <v>-3</v>
      </c>
    </row>
    <row r="2939">
      <c r="A2939" t="inlineStr">
        <is>
          <t>Net gain (loss) on slot transactions</t>
        </is>
      </c>
      <c r="C2939" t="inlineStr">
        <is>
          <t>Million</t>
        </is>
      </c>
      <c r="D2939" t="inlineStr">
        <is>
          <t>QQQQ</t>
        </is>
      </c>
      <c r="E2939" t="inlineStr">
        <is>
          <t>Yes</t>
        </is>
      </c>
      <c r="O2939" t="n">
        <v>-265</v>
      </c>
    </row>
    <row r="2940">
      <c r="A2940" t="inlineStr">
        <is>
          <t>Employee 2017 tax act bonus expense</t>
        </is>
      </c>
      <c r="C2940" t="inlineStr">
        <is>
          <t>Million</t>
        </is>
      </c>
      <c r="D2940" t="inlineStr">
        <is>
          <t>QQQQ</t>
        </is>
      </c>
      <c r="E2940" t="inlineStr">
        <is>
          <t>Yes</t>
        </is>
      </c>
      <c r="AD2940" t="n">
        <v>123</v>
      </c>
    </row>
    <row r="2941">
      <c r="A2941" t="inlineStr">
        <is>
          <t>Charge to revise estimates of certain aircraft residual values</t>
        </is>
      </c>
      <c r="C2941" t="inlineStr">
        <is>
          <t>Million</t>
        </is>
      </c>
      <c r="D2941" t="inlineStr">
        <is>
          <t>QQQQ</t>
        </is>
      </c>
      <c r="E2941" t="inlineStr">
        <is>
          <t>Yes</t>
        </is>
      </c>
      <c r="O2941" t="n">
        <v>81</v>
      </c>
    </row>
    <row r="2942">
      <c r="A2942" t="inlineStr">
        <is>
          <t>Labor contract expenses</t>
        </is>
      </c>
      <c r="C2942" t="inlineStr">
        <is>
          <t>Million</t>
        </is>
      </c>
      <c r="D2942" t="inlineStr">
        <is>
          <t>QQQQ</t>
        </is>
      </c>
      <c r="E2942" t="inlineStr">
        <is>
          <t>Yes</t>
        </is>
      </c>
      <c r="AA2942" t="n">
        <v>45</v>
      </c>
      <c r="AD2942" t="n">
        <v>46</v>
      </c>
      <c r="AE2942" t="n">
        <v>13</v>
      </c>
      <c r="AI2942" t="n">
        <v>13</v>
      </c>
      <c r="AO2942" t="n">
        <v>218</v>
      </c>
      <c r="AP2942" t="n">
        <v>10</v>
      </c>
      <c r="AS2942" t="n">
        <v>228</v>
      </c>
      <c r="BF2942" t="n">
        <v>983</v>
      </c>
    </row>
    <row r="2943">
      <c r="A2943" t="inlineStr">
        <is>
          <t>Intangible asset impairment</t>
        </is>
      </c>
      <c r="C2943" t="inlineStr">
        <is>
          <t>Million</t>
        </is>
      </c>
      <c r="D2943" t="inlineStr">
        <is>
          <t>QQQQ</t>
        </is>
      </c>
      <c r="E2943" t="inlineStr">
        <is>
          <t>Yes</t>
        </is>
      </c>
      <c r="AF2943" t="n">
        <v>26</v>
      </c>
      <c r="AI2943" t="n">
        <v>26</v>
      </c>
    </row>
    <row r="2944">
      <c r="A2944" t="inlineStr">
        <is>
          <t>Other operating charges credits, net</t>
        </is>
      </c>
      <c r="C2944" t="inlineStr">
        <is>
          <t>Million</t>
        </is>
      </c>
      <c r="D2944" t="inlineStr">
        <is>
          <t>QQQQ</t>
        </is>
      </c>
      <c r="E2944" t="inlineStr">
        <is>
          <t>Yes</t>
        </is>
      </c>
      <c r="O2944" t="n">
        <v>100</v>
      </c>
      <c r="T2944" t="n">
        <v>75</v>
      </c>
      <c r="U2944" t="n">
        <v>-26</v>
      </c>
      <c r="V2944" t="n">
        <v>6</v>
      </c>
      <c r="W2944" t="n">
        <v>25</v>
      </c>
      <c r="Y2944" t="n">
        <v>-5</v>
      </c>
      <c r="Z2944" t="n">
        <v>11</v>
      </c>
      <c r="AA2944" t="n">
        <v>3</v>
      </c>
      <c r="AD2944" t="n">
        <v>11</v>
      </c>
      <c r="AE2944" t="n">
        <v>41</v>
      </c>
      <c r="AF2944" t="n">
        <v>35</v>
      </c>
      <c r="AG2944" t="n">
        <v>1</v>
      </c>
      <c r="AI2944" t="n">
        <v>31</v>
      </c>
      <c r="AJ2944" t="n">
        <v>18</v>
      </c>
      <c r="AL2944" t="n">
        <v>1</v>
      </c>
      <c r="AN2944" t="n">
        <v>13</v>
      </c>
      <c r="AO2944" t="n">
        <v>15</v>
      </c>
      <c r="AP2944" t="n">
        <v>-33</v>
      </c>
      <c r="AS2944" t="n">
        <v>-18</v>
      </c>
      <c r="AV2944" t="n">
        <v>3</v>
      </c>
      <c r="AX2944" t="n">
        <v>10</v>
      </c>
      <c r="AY2944" t="n">
        <v>8</v>
      </c>
      <c r="AZ2944" t="n">
        <v>-5</v>
      </c>
      <c r="BC2944" t="n">
        <v>7</v>
      </c>
      <c r="BD2944" t="n">
        <v>-8</v>
      </c>
      <c r="BF2944" t="n">
        <v>-34</v>
      </c>
    </row>
    <row r="2945">
      <c r="A2945" t="inlineStr">
        <is>
          <t>Mainline operating special items, net</t>
        </is>
      </c>
      <c r="C2945" t="inlineStr">
        <is>
          <t>Million</t>
        </is>
      </c>
      <c r="D2945" t="inlineStr">
        <is>
          <t>QQQQ</t>
        </is>
      </c>
      <c r="E2945" t="inlineStr">
        <is>
          <t>Yes</t>
        </is>
      </c>
      <c r="F2945" t="n">
        <v>71</v>
      </c>
      <c r="G2945" t="n">
        <v>12</v>
      </c>
      <c r="H2945" t="n">
        <v>15</v>
      </c>
      <c r="J2945" t="n">
        <v>251</v>
      </c>
      <c r="K2945" t="n">
        <v>-137</v>
      </c>
      <c r="L2945" t="n">
        <v>251</v>
      </c>
      <c r="M2945" t="n">
        <v>221</v>
      </c>
      <c r="O2945" t="n">
        <v>824</v>
      </c>
      <c r="P2945" t="n">
        <v>303</v>
      </c>
      <c r="Q2945" t="n">
        <v>144</v>
      </c>
      <c r="R2945" t="n">
        <v>163</v>
      </c>
      <c r="T2945" t="n">
        <v>1080</v>
      </c>
      <c r="U2945" t="n">
        <v>99</v>
      </c>
      <c r="V2945" t="n">
        <v>62</v>
      </c>
      <c r="W2945" t="n">
        <v>289</v>
      </c>
      <c r="Y2945" t="n">
        <v>723</v>
      </c>
      <c r="Z2945" t="n">
        <v>119</v>
      </c>
      <c r="AA2945" t="n">
        <v>202</v>
      </c>
      <c r="AB2945" t="n">
        <v>112</v>
      </c>
      <c r="AD2945" t="n">
        <v>712</v>
      </c>
      <c r="AE2945" t="n">
        <v>195</v>
      </c>
      <c r="AF2945" t="n">
        <v>152</v>
      </c>
      <c r="AG2945" t="n">
        <v>215</v>
      </c>
      <c r="AI2945" t="n">
        <v>787</v>
      </c>
      <c r="AJ2945" t="n">
        <v>138</v>
      </c>
      <c r="AK2945" t="n">
        <v>121</v>
      </c>
      <c r="AL2945" t="n">
        <v>228</v>
      </c>
      <c r="AN2945" t="n">
        <v>635</v>
      </c>
      <c r="AO2945" t="n">
        <v>1132</v>
      </c>
      <c r="AP2945" t="n">
        <v>-1494</v>
      </c>
      <c r="AQ2945" t="n">
        <v>-295</v>
      </c>
      <c r="AS2945" t="n">
        <v>-657</v>
      </c>
      <c r="AT2945" t="n">
        <v>-1708</v>
      </c>
      <c r="AU2945" t="n">
        <v>-1288</v>
      </c>
      <c r="AV2945" t="n">
        <v>-990</v>
      </c>
      <c r="AX2945" t="n">
        <v>-4006</v>
      </c>
      <c r="AY2945" t="n">
        <v>157</v>
      </c>
      <c r="AZ2945" t="n">
        <v>-5</v>
      </c>
      <c r="BA2945" t="n">
        <v>37</v>
      </c>
      <c r="BC2945" t="n">
        <v>193</v>
      </c>
      <c r="BD2945" t="n">
        <v>13</v>
      </c>
      <c r="BF2945" t="n">
        <v>949</v>
      </c>
    </row>
    <row r="2946">
      <c r="A2946" t="inlineStr">
        <is>
          <t>Mainline operating special items, net-c</t>
        </is>
      </c>
      <c r="I2946">
        <f>SUM(I2932:I2944)</f>
        <v/>
      </c>
      <c r="N2946">
        <f>SUM(N2932:N2944)</f>
        <v/>
      </c>
      <c r="O2946">
        <f>SUM(O2932:O2944)</f>
        <v/>
      </c>
      <c r="S2946">
        <f>SUM(S2932:S2944)</f>
        <v/>
      </c>
      <c r="T2946">
        <f>SUM(T2932:T2944)</f>
        <v/>
      </c>
      <c r="U2946">
        <f>SUM(U2932:U2944)</f>
        <v/>
      </c>
      <c r="V2946">
        <f>SUM(V2932:V2944)</f>
        <v/>
      </c>
      <c r="W2946">
        <f>SUM(W2932:W2944)</f>
        <v/>
      </c>
      <c r="X2946">
        <f>SUM(X2932:X2944)</f>
        <v/>
      </c>
      <c r="Y2946">
        <f>SUM(Y2932:Y2944)</f>
        <v/>
      </c>
      <c r="Z2946">
        <f>SUM(Z2932:Z2944)</f>
        <v/>
      </c>
      <c r="AA2946">
        <f>SUM(AA2932:AA2944)</f>
        <v/>
      </c>
      <c r="AB2946">
        <f>SUM(AB2932:AB2944)</f>
        <v/>
      </c>
      <c r="AC2946">
        <f>SUM(AC2932:AC2944)</f>
        <v/>
      </c>
      <c r="AD2946">
        <f>SUM(AD2932:AD2944)</f>
        <v/>
      </c>
      <c r="AE2946">
        <f>SUM(AE2932:AE2944)</f>
        <v/>
      </c>
      <c r="AF2946">
        <f>SUM(AF2932:AF2944)</f>
        <v/>
      </c>
      <c r="AG2946">
        <f>SUM(AG2932:AG2944)</f>
        <v/>
      </c>
      <c r="AH2946">
        <f>SUM(AH2932:AH2944)</f>
        <v/>
      </c>
      <c r="AI2946">
        <f>SUM(AI2932:AI2944)</f>
        <v/>
      </c>
      <c r="AJ2946">
        <f>SUM(AJ2932:AJ2944)</f>
        <v/>
      </c>
      <c r="AK2946">
        <f>SUM(AK2932:AK2944)</f>
        <v/>
      </c>
      <c r="AL2946">
        <f>SUM(AL2932:AL2944)</f>
        <v/>
      </c>
      <c r="AM2946">
        <f>SUM(AM2932:AM2944)</f>
        <v/>
      </c>
      <c r="AN2946">
        <f>SUM(AN2932:AN2944)</f>
        <v/>
      </c>
      <c r="AO2946">
        <f>SUM(AO2932:AO2944)</f>
        <v/>
      </c>
      <c r="AP2946">
        <f>SUM(AP2932:AP2944)</f>
        <v/>
      </c>
      <c r="AQ2946">
        <f>SUM(AQ2932:AQ2944)</f>
        <v/>
      </c>
      <c r="AR2946">
        <f>SUM(AR2932:AR2944)</f>
        <v/>
      </c>
      <c r="AS2946">
        <f>SUM(AS2932:AS2944)</f>
        <v/>
      </c>
      <c r="AT2946">
        <f>SUM(AT2932:AT2944)</f>
        <v/>
      </c>
      <c r="AU2946">
        <f>SUM(AU2932:AU2944)</f>
        <v/>
      </c>
      <c r="AV2946">
        <f>SUM(AV2932:AV2944)</f>
        <v/>
      </c>
      <c r="AX2946">
        <f>SUM(AX2932:AX2944)</f>
        <v/>
      </c>
      <c r="AY2946">
        <f>SUM(AY2932:AY2944)</f>
        <v/>
      </c>
      <c r="AZ2946">
        <f>SUM(AZ2932:AZ2944)</f>
        <v/>
      </c>
      <c r="BA2946">
        <f>SUM(BA2932:BA2944)</f>
        <v/>
      </c>
      <c r="BC2946">
        <f>SUM(BC2932:BC2944)</f>
        <v/>
      </c>
      <c r="BD2946">
        <f>SUM(BD2932:BD2944)</f>
        <v/>
      </c>
      <c r="BF2946">
        <f>SUM(BF2932:BF2944)</f>
        <v/>
      </c>
    </row>
    <row r="2947">
      <c r="A2947" t="inlineStr">
        <is>
          <t>Sum check</t>
        </is>
      </c>
      <c r="I2947">
        <f>I2945-I2946</f>
        <v/>
      </c>
      <c r="N2947">
        <f>N2945-N2946</f>
        <v/>
      </c>
      <c r="O2947">
        <f>O2945-O2946</f>
        <v/>
      </c>
      <c r="S2947">
        <f>S2945-S2946</f>
        <v/>
      </c>
      <c r="T2947">
        <f>T2945-T2946</f>
        <v/>
      </c>
      <c r="U2947">
        <f>U2945-U2946</f>
        <v/>
      </c>
      <c r="V2947">
        <f>V2945-V2946</f>
        <v/>
      </c>
      <c r="W2947">
        <f>W2945-W2946</f>
        <v/>
      </c>
      <c r="X2947">
        <f>X2945-X2946</f>
        <v/>
      </c>
      <c r="Y2947">
        <f>Y2945-Y2946</f>
        <v/>
      </c>
      <c r="Z2947">
        <f>Z2945-Z2946</f>
        <v/>
      </c>
      <c r="AA2947">
        <f>AA2945-AA2946</f>
        <v/>
      </c>
      <c r="AB2947">
        <f>AB2945-AB2946</f>
        <v/>
      </c>
      <c r="AC2947">
        <f>AC2945-AC2946</f>
        <v/>
      </c>
      <c r="AD2947">
        <f>AD2945-AD2946</f>
        <v/>
      </c>
      <c r="AE2947">
        <f>AE2945-AE2946</f>
        <v/>
      </c>
      <c r="AF2947">
        <f>AF2945-AF2946</f>
        <v/>
      </c>
      <c r="AG2947">
        <f>AG2945-AG2946</f>
        <v/>
      </c>
      <c r="AH2947">
        <f>AH2945-AH2946</f>
        <v/>
      </c>
      <c r="AI2947">
        <f>AI2945-AI2946</f>
        <v/>
      </c>
      <c r="AJ2947">
        <f>AJ2945-AJ2946</f>
        <v/>
      </c>
      <c r="AK2947">
        <f>AK2945-AK2946</f>
        <v/>
      </c>
      <c r="AL2947">
        <f>AL2945-AL2946</f>
        <v/>
      </c>
      <c r="AM2947">
        <f>AM2945-AM2946</f>
        <v/>
      </c>
      <c r="AN2947">
        <f>AN2945-AN2946</f>
        <v/>
      </c>
      <c r="AO2947">
        <f>AO2945-AO2946</f>
        <v/>
      </c>
      <c r="AP2947">
        <f>AP2945-AP2946</f>
        <v/>
      </c>
      <c r="AQ2947">
        <f>AQ2945-AQ2946</f>
        <v/>
      </c>
      <c r="AR2947">
        <f>AR2945-AR2946</f>
        <v/>
      </c>
      <c r="AS2947">
        <f>AS2945-AS2946</f>
        <v/>
      </c>
      <c r="AT2947">
        <f>AT2945-AT2946</f>
        <v/>
      </c>
      <c r="AU2947">
        <f>AU2945-AU2946</f>
        <v/>
      </c>
      <c r="AV2947">
        <f>AV2945-AV2946</f>
        <v/>
      </c>
      <c r="AX2947">
        <f>AX2945-AX2946</f>
        <v/>
      </c>
      <c r="AY2947">
        <f>AY2945-AY2946</f>
        <v/>
      </c>
      <c r="AZ2947">
        <f>AZ2945-AZ2946</f>
        <v/>
      </c>
      <c r="BA2947">
        <f>BA2945-BA2946</f>
        <v/>
      </c>
      <c r="BC2947">
        <f>BC2945-BC2946</f>
        <v/>
      </c>
      <c r="BD2947">
        <f>BD2945-BD2946</f>
        <v/>
      </c>
      <c r="BF2947">
        <f>BF2945-BF2946</f>
        <v/>
      </c>
    </row>
    <row r="2949">
      <c r="A2949" t="inlineStr">
        <is>
          <t>PSP Financial Assistance</t>
        </is>
      </c>
      <c r="C2949" t="inlineStr">
        <is>
          <t>Million</t>
        </is>
      </c>
      <c r="D2949" t="inlineStr">
        <is>
          <t>QQQQ</t>
        </is>
      </c>
      <c r="E2949" t="inlineStr">
        <is>
          <t>Yes</t>
        </is>
      </c>
      <c r="AP2949" t="n">
        <v>-216</v>
      </c>
      <c r="AQ2949" t="n">
        <v>-228</v>
      </c>
      <c r="AS2949" t="n">
        <v>-444</v>
      </c>
      <c r="AT2949" t="n">
        <v>-244</v>
      </c>
      <c r="AU2949" t="n">
        <v>-167</v>
      </c>
      <c r="AV2949" t="n">
        <v>-128</v>
      </c>
      <c r="AX2949" t="n">
        <v>-539</v>
      </c>
    </row>
    <row r="2950">
      <c r="A2950" t="inlineStr">
        <is>
          <t>Regional pilot retention program</t>
        </is>
      </c>
      <c r="C2950" t="inlineStr">
        <is>
          <t>Million</t>
        </is>
      </c>
      <c r="D2950" t="inlineStr">
        <is>
          <t>QQQQ</t>
        </is>
      </c>
      <c r="E2950" t="inlineStr">
        <is>
          <t>Yes</t>
        </is>
      </c>
      <c r="AV2950" t="n">
        <v>61</v>
      </c>
      <c r="AX2950" t="n">
        <v>61</v>
      </c>
    </row>
    <row r="2951">
      <c r="A2951" t="inlineStr">
        <is>
          <t>Fleet impairment</t>
        </is>
      </c>
      <c r="C2951" t="inlineStr">
        <is>
          <t>Million</t>
        </is>
      </c>
      <c r="D2951" t="inlineStr">
        <is>
          <t>QQQQ</t>
        </is>
      </c>
      <c r="E2951" t="inlineStr">
        <is>
          <t>Yes</t>
        </is>
      </c>
      <c r="AP2951" t="n">
        <v>24</v>
      </c>
      <c r="AS2951" t="n">
        <v>117</v>
      </c>
      <c r="AT2951" t="n">
        <v>27</v>
      </c>
      <c r="AX2951" t="n">
        <v>27</v>
      </c>
    </row>
    <row r="2952">
      <c r="A2952" t="inlineStr">
        <is>
          <t>Other operating special items, net</t>
        </is>
      </c>
      <c r="C2952" t="inlineStr">
        <is>
          <t>Million</t>
        </is>
      </c>
      <c r="D2952" t="inlineStr">
        <is>
          <t>QQQQ</t>
        </is>
      </c>
      <c r="E2952" t="inlineStr">
        <is>
          <t>Yes</t>
        </is>
      </c>
      <c r="BA2952" t="n">
        <v>2</v>
      </c>
      <c r="BC2952" t="n">
        <v>5</v>
      </c>
    </row>
    <row r="2953">
      <c r="A2953" t="inlineStr">
        <is>
          <t>Severance expenses</t>
        </is>
      </c>
      <c r="C2953" t="inlineStr">
        <is>
          <t>Million</t>
        </is>
      </c>
      <c r="D2953" t="inlineStr">
        <is>
          <t>QQQQ</t>
        </is>
      </c>
      <c r="E2953" t="inlineStr">
        <is>
          <t>Yes</t>
        </is>
      </c>
      <c r="AP2953" t="n">
        <v>14</v>
      </c>
      <c r="AQ2953" t="n">
        <v>4</v>
      </c>
      <c r="AS2953" t="n">
        <v>18</v>
      </c>
      <c r="AT2953" t="n">
        <v>2</v>
      </c>
      <c r="AX2953" t="n">
        <v>2</v>
      </c>
    </row>
    <row r="2954">
      <c r="A2954" t="inlineStr">
        <is>
          <t>Regional operating special items, net</t>
        </is>
      </c>
      <c r="C2954" t="inlineStr">
        <is>
          <t>Million</t>
        </is>
      </c>
      <c r="D2954" t="inlineStr">
        <is>
          <t>QQQQ</t>
        </is>
      </c>
      <c r="E2954" t="inlineStr">
        <is>
          <t>Yes</t>
        </is>
      </c>
      <c r="F2954" t="n">
        <v>2</v>
      </c>
      <c r="G2954" t="n">
        <v>1</v>
      </c>
      <c r="J2954" t="n">
        <v>8</v>
      </c>
      <c r="K2954" t="n">
        <v>4</v>
      </c>
      <c r="L2954" t="n">
        <v>2</v>
      </c>
      <c r="M2954" t="n">
        <v>2</v>
      </c>
      <c r="P2954" t="n">
        <v>7</v>
      </c>
      <c r="Q2954" t="n">
        <v>10</v>
      </c>
      <c r="R2954" t="n">
        <v>2</v>
      </c>
      <c r="U2954" t="n">
        <v>5</v>
      </c>
      <c r="V2954" t="n">
        <v>3</v>
      </c>
      <c r="W2954" t="n">
        <v>5</v>
      </c>
      <c r="Z2954" t="n">
        <v>2</v>
      </c>
      <c r="AA2954" t="n">
        <v>1</v>
      </c>
      <c r="AB2954" t="n">
        <v>-5</v>
      </c>
      <c r="AD2954" t="n">
        <v>22</v>
      </c>
      <c r="AE2954" t="n">
        <v>0</v>
      </c>
      <c r="AF2954" t="n">
        <v>0</v>
      </c>
      <c r="AG2954" t="n">
        <v>2</v>
      </c>
      <c r="AI2954" t="n">
        <v>6</v>
      </c>
      <c r="AL2954" t="n">
        <v>6</v>
      </c>
      <c r="AN2954" t="n">
        <v>6</v>
      </c>
      <c r="AO2954" t="n">
        <v>93</v>
      </c>
      <c r="AP2954" t="n">
        <v>-178</v>
      </c>
      <c r="AQ2954" t="n">
        <v>-224</v>
      </c>
      <c r="AS2954" t="n">
        <v>-309</v>
      </c>
      <c r="AT2954" t="n">
        <v>-215</v>
      </c>
      <c r="AU2954" t="n">
        <v>-167</v>
      </c>
      <c r="AV2954" t="n">
        <v>-67</v>
      </c>
      <c r="AX2954" t="n">
        <v>-449</v>
      </c>
      <c r="BA2954" t="n">
        <v>2</v>
      </c>
      <c r="BC2954" t="n">
        <v>5</v>
      </c>
      <c r="BE2954" t="n">
        <v>6</v>
      </c>
      <c r="BF2954" t="n">
        <v>2</v>
      </c>
    </row>
    <row r="2955">
      <c r="A2955" t="inlineStr">
        <is>
          <t>Regional operating special items, net-c</t>
        </is>
      </c>
      <c r="I2955">
        <f>SUM(I2949:I2953)</f>
        <v/>
      </c>
      <c r="N2955">
        <f>SUM(N2949:N2953)</f>
        <v/>
      </c>
      <c r="S2955">
        <f>SUM(S2949:S2953)</f>
        <v/>
      </c>
      <c r="X2955">
        <f>SUM(X2949:X2953)</f>
        <v/>
      </c>
      <c r="AC2955">
        <f>SUM(AC2949:AC2953)</f>
        <v/>
      </c>
      <c r="AH2955">
        <f>SUM(AH2949:AH2953)</f>
        <v/>
      </c>
      <c r="AM2955">
        <f>SUM(AM2949:AM2953)</f>
        <v/>
      </c>
      <c r="AP2955">
        <f>SUM(AP2949:AP2953)</f>
        <v/>
      </c>
      <c r="AQ2955">
        <f>SUM(AQ2949:AQ2953)</f>
        <v/>
      </c>
      <c r="AR2955">
        <f>SUM(AR2949:AR2953)</f>
        <v/>
      </c>
      <c r="AS2955">
        <f>SUM(AS2949:AS2953)</f>
        <v/>
      </c>
      <c r="AT2955">
        <f>SUM(AT2949:AT2953)</f>
        <v/>
      </c>
      <c r="AU2955">
        <f>SUM(AU2949:AU2953)</f>
        <v/>
      </c>
      <c r="AV2955">
        <f>SUM(AV2949:AV2953)</f>
        <v/>
      </c>
      <c r="AX2955">
        <f>SUM(AX2949:AX2953)</f>
        <v/>
      </c>
      <c r="BA2955">
        <f>SUM(BA2949:BA2953)</f>
        <v/>
      </c>
      <c r="BC2955">
        <f>SUM(BC2949:BC2953)</f>
        <v/>
      </c>
    </row>
    <row r="2956">
      <c r="A2956" t="inlineStr">
        <is>
          <t>Sum check</t>
        </is>
      </c>
      <c r="I2956">
        <f>I2954-I2955</f>
        <v/>
      </c>
      <c r="N2956">
        <f>N2954-N2955</f>
        <v/>
      </c>
      <c r="S2956">
        <f>S2954-S2955</f>
        <v/>
      </c>
      <c r="X2956">
        <f>X2954-X2955</f>
        <v/>
      </c>
      <c r="AC2956">
        <f>AC2954-AC2955</f>
        <v/>
      </c>
      <c r="AH2956">
        <f>AH2954-AH2955</f>
        <v/>
      </c>
      <c r="AM2956">
        <f>AM2954-AM2955</f>
        <v/>
      </c>
      <c r="AP2956">
        <f>AP2954-AP2955</f>
        <v/>
      </c>
      <c r="AQ2956">
        <f>AQ2954-AQ2955</f>
        <v/>
      </c>
      <c r="AR2956">
        <f>AR2954-AR2955</f>
        <v/>
      </c>
      <c r="AS2956">
        <f>AS2954-AS2955</f>
        <v/>
      </c>
      <c r="AT2956">
        <f>AT2954-AT2955</f>
        <v/>
      </c>
      <c r="AU2956">
        <f>AU2954-AU2955</f>
        <v/>
      </c>
      <c r="AV2956">
        <f>AV2954-AV2955</f>
        <v/>
      </c>
      <c r="AX2956">
        <f>AX2954-AX2955</f>
        <v/>
      </c>
      <c r="BA2956">
        <f>BA2954-BA2955</f>
        <v/>
      </c>
      <c r="BC2956">
        <f>BC2954-BC2955</f>
        <v/>
      </c>
    </row>
    <row r="2958">
      <c r="A2958" t="inlineStr">
        <is>
          <t>Operating special items, net</t>
        </is>
      </c>
      <c r="C2958" t="inlineStr">
        <is>
          <t>Million</t>
        </is>
      </c>
      <c r="D2958" t="inlineStr">
        <is>
          <t>QQQQ</t>
        </is>
      </c>
      <c r="E2958" t="inlineStr">
        <is>
          <t>Yes</t>
        </is>
      </c>
      <c r="AD2958" t="n">
        <v>734</v>
      </c>
      <c r="AI2958" t="n">
        <v>793</v>
      </c>
      <c r="AN2958" t="n">
        <v>641</v>
      </c>
      <c r="AO2958" t="n">
        <v>1225</v>
      </c>
      <c r="AP2958" t="n">
        <v>-1672</v>
      </c>
      <c r="AQ2958" t="n">
        <v>-519</v>
      </c>
      <c r="AS2958" t="n">
        <v>-966</v>
      </c>
      <c r="AT2958" t="n">
        <v>-1923</v>
      </c>
      <c r="AU2958" t="n">
        <v>-1455</v>
      </c>
      <c r="AV2958" t="n">
        <v>-1057</v>
      </c>
      <c r="AX2958" t="n">
        <v>-4455</v>
      </c>
      <c r="AY2958" t="n">
        <v>157</v>
      </c>
      <c r="AZ2958" t="n">
        <v>-5</v>
      </c>
      <c r="BA2958" t="n">
        <v>39</v>
      </c>
      <c r="BC2958" t="n">
        <v>198</v>
      </c>
      <c r="BE2958" t="n">
        <v>6</v>
      </c>
      <c r="BF2958" t="n">
        <v>951</v>
      </c>
    </row>
    <row r="2959">
      <c r="A2959" t="inlineStr">
        <is>
          <t>Operating special items, net-c</t>
        </is>
      </c>
      <c r="I2959">
        <f>SUM(I2932:I2944)+I2954</f>
        <v/>
      </c>
      <c r="N2959">
        <f>SUM(N2932:N2944)+N2954</f>
        <v/>
      </c>
      <c r="S2959">
        <f>SUM(S2932:S2944)+S2954</f>
        <v/>
      </c>
      <c r="X2959">
        <f>SUM(X2932:X2944)+X2954</f>
        <v/>
      </c>
      <c r="AC2959">
        <f>SUM(AC2932:AC2944)+AC2954</f>
        <v/>
      </c>
      <c r="AD2959">
        <f>SUM(AD2932:AD2944)+AD2954</f>
        <v/>
      </c>
      <c r="AH2959">
        <f>SUM(AH2932:AH2944)+AH2954</f>
        <v/>
      </c>
      <c r="AI2959">
        <f>SUM(AI2932:AI2944)+AI2954</f>
        <v/>
      </c>
      <c r="AM2959">
        <f>SUM(AM2932:AM2944)+AM2954</f>
        <v/>
      </c>
      <c r="AN2959">
        <f>SUM(AN2932:AN2944)+AN2954</f>
        <v/>
      </c>
      <c r="AO2959">
        <f>SUM(AO2932:AO2944)+AO2954</f>
        <v/>
      </c>
      <c r="AP2959">
        <f>SUM(AP2932:AP2944)+AP2954</f>
        <v/>
      </c>
      <c r="AQ2959">
        <f>SUM(AQ2932:AQ2944)+AQ2954</f>
        <v/>
      </c>
      <c r="AR2959">
        <f>SUM(AR2932:AR2944)+AR2954</f>
        <v/>
      </c>
      <c r="AS2959">
        <f>SUM(AS2932:AS2944)+AS2954</f>
        <v/>
      </c>
      <c r="AT2959">
        <f>SUM(AT2932:AT2944)+AT2954</f>
        <v/>
      </c>
      <c r="AU2959">
        <f>SUM(AU2932:AU2944)+AU2954</f>
        <v/>
      </c>
      <c r="AV2959">
        <f>SUM(AV2932:AV2944)+AV2954</f>
        <v/>
      </c>
      <c r="AX2959">
        <f>SUM(AX2932:AX2944)+AX2954</f>
        <v/>
      </c>
      <c r="AY2959">
        <f>SUM(AY2932:AY2944)+AY2954</f>
        <v/>
      </c>
      <c r="AZ2959">
        <f>SUM(AZ2932:AZ2944)+AZ2954</f>
        <v/>
      </c>
      <c r="BA2959">
        <f>SUM(BA2932:BA2944)+BA2954</f>
        <v/>
      </c>
      <c r="BC2959">
        <f>SUM(BC2932:BC2944)+BC2954</f>
        <v/>
      </c>
      <c r="BE2959">
        <f>SUM(BE2932:BE2944)+BE2954</f>
        <v/>
      </c>
      <c r="BF2959">
        <f>SUM(BF2932:BF2944)+BF2954</f>
        <v/>
      </c>
    </row>
    <row r="2960">
      <c r="A2960" t="inlineStr">
        <is>
          <t>Sum check</t>
        </is>
      </c>
      <c r="I2960">
        <f>I2958-I2959</f>
        <v/>
      </c>
      <c r="N2960">
        <f>N2958-N2959</f>
        <v/>
      </c>
      <c r="S2960">
        <f>S2958-S2959</f>
        <v/>
      </c>
      <c r="X2960">
        <f>X2958-X2959</f>
        <v/>
      </c>
      <c r="AC2960">
        <f>AC2958-AC2959</f>
        <v/>
      </c>
      <c r="AD2960">
        <f>AD2958-AD2959</f>
        <v/>
      </c>
      <c r="AH2960">
        <f>AH2958-AH2959</f>
        <v/>
      </c>
      <c r="AI2960">
        <f>AI2958-AI2959</f>
        <v/>
      </c>
      <c r="AM2960">
        <f>AM2958-AM2959</f>
        <v/>
      </c>
      <c r="AN2960">
        <f>AN2958-AN2959</f>
        <v/>
      </c>
      <c r="AO2960">
        <f>AO2958-AO2959</f>
        <v/>
      </c>
      <c r="AP2960">
        <f>AP2958-AP2959</f>
        <v/>
      </c>
      <c r="AQ2960">
        <f>AQ2958-AQ2959</f>
        <v/>
      </c>
      <c r="AR2960">
        <f>AR2958-AR2959</f>
        <v/>
      </c>
      <c r="AS2960">
        <f>AS2958-AS2959</f>
        <v/>
      </c>
      <c r="AT2960">
        <f>AT2958-AT2959</f>
        <v/>
      </c>
      <c r="AU2960">
        <f>AU2958-AU2959</f>
        <v/>
      </c>
      <c r="AV2960">
        <f>AV2958-AV2959</f>
        <v/>
      </c>
      <c r="AX2960">
        <f>AX2958-AX2959</f>
        <v/>
      </c>
      <c r="AY2960">
        <f>AY2958-AY2959</f>
        <v/>
      </c>
      <c r="AZ2960">
        <f>AZ2958-AZ2959</f>
        <v/>
      </c>
      <c r="BA2960">
        <f>BA2958-BA2959</f>
        <v/>
      </c>
      <c r="BC2960">
        <f>BC2958-BC2959</f>
        <v/>
      </c>
      <c r="BE2960">
        <f>BE2958-BE2959</f>
        <v/>
      </c>
      <c r="BF2960">
        <f>BF2958-BF2959</f>
        <v/>
      </c>
    </row>
    <row r="2962">
      <c r="A2962" t="inlineStr">
        <is>
          <t>Venezuela foreign currency losses</t>
        </is>
      </c>
      <c r="C2962" t="inlineStr">
        <is>
          <t>Million</t>
        </is>
      </c>
      <c r="D2962" t="inlineStr">
        <is>
          <t>QQQQ</t>
        </is>
      </c>
      <c r="E2962" t="inlineStr">
        <is>
          <t>Yes</t>
        </is>
      </c>
      <c r="O2962" t="n">
        <v>43</v>
      </c>
      <c r="T2962" t="n">
        <v>592</v>
      </c>
    </row>
    <row r="2963">
      <c r="A2963" t="inlineStr">
        <is>
          <t>Mark-to-market adjustments on equity investments</t>
        </is>
      </c>
      <c r="C2963" t="inlineStr">
        <is>
          <t>Million</t>
        </is>
      </c>
      <c r="D2963" t="inlineStr">
        <is>
          <t>QQQQ</t>
        </is>
      </c>
      <c r="E2963" t="inlineStr">
        <is>
          <t>Yes</t>
        </is>
      </c>
      <c r="AF2963" t="n">
        <v>66</v>
      </c>
      <c r="AG2963" t="n">
        <v>15</v>
      </c>
      <c r="AI2963" t="n">
        <v>104</v>
      </c>
      <c r="AJ2963" t="n">
        <v>-76</v>
      </c>
      <c r="AK2963" t="n">
        <v>52</v>
      </c>
      <c r="AL2963" t="n">
        <v>45</v>
      </c>
      <c r="AN2963" t="n">
        <v>-5</v>
      </c>
      <c r="AO2963" t="n">
        <v>180</v>
      </c>
      <c r="AP2963" t="n">
        <v>0</v>
      </c>
      <c r="AQ2963" t="n">
        <v>-21</v>
      </c>
      <c r="AS2963" t="n">
        <v>135</v>
      </c>
      <c r="AT2963" t="n">
        <v>-49</v>
      </c>
      <c r="AU2963" t="n">
        <v>37</v>
      </c>
      <c r="AV2963" t="n">
        <v>16</v>
      </c>
      <c r="AX2963" t="n">
        <v>31</v>
      </c>
      <c r="AY2963" t="n">
        <v>1</v>
      </c>
      <c r="AZ2963" t="n">
        <v>89</v>
      </c>
      <c r="BA2963" t="n">
        <v>-57</v>
      </c>
      <c r="BC2963" t="n">
        <v>71</v>
      </c>
      <c r="BE2963" t="n">
        <v>11</v>
      </c>
      <c r="BF2963" t="n">
        <v>59</v>
      </c>
    </row>
    <row r="2964">
      <c r="A2964" t="inlineStr">
        <is>
          <t>Debt extinguishment and refinancing charges</t>
        </is>
      </c>
      <c r="C2964" t="inlineStr">
        <is>
          <t>Million</t>
        </is>
      </c>
      <c r="D2964" t="inlineStr">
        <is>
          <t>QQQQ</t>
        </is>
      </c>
      <c r="E2964" t="inlineStr">
        <is>
          <t>Yes</t>
        </is>
      </c>
      <c r="O2964" t="n">
        <v>56</v>
      </c>
      <c r="T2964" t="n">
        <v>24</v>
      </c>
      <c r="Y2964" t="n">
        <v>49</v>
      </c>
      <c r="AD2964" t="n">
        <v>22</v>
      </c>
      <c r="AI2964" t="n">
        <v>13</v>
      </c>
      <c r="AJ2964" t="n">
        <v>0</v>
      </c>
      <c r="AK2964" t="n">
        <v>8</v>
      </c>
      <c r="AL2964" t="n">
        <v>7</v>
      </c>
      <c r="AN2964" t="n">
        <v>16</v>
      </c>
      <c r="AO2964" t="n">
        <v>37</v>
      </c>
      <c r="AP2964" t="n">
        <v>11</v>
      </c>
      <c r="AQ2964" t="n">
        <v>0</v>
      </c>
      <c r="AS2964" t="n">
        <v>35</v>
      </c>
      <c r="AT2964" t="n">
        <v>26</v>
      </c>
      <c r="AU2964" t="n">
        <v>0</v>
      </c>
      <c r="AV2964" t="n">
        <v>2</v>
      </c>
      <c r="AX2964" t="n">
        <v>29</v>
      </c>
      <c r="AY2964" t="n">
        <v>2</v>
      </c>
      <c r="AZ2964" t="n">
        <v>0</v>
      </c>
      <c r="BA2964" t="n">
        <v>0</v>
      </c>
      <c r="BC2964" t="n">
        <v>3</v>
      </c>
      <c r="BE2964" t="n">
        <v>17</v>
      </c>
      <c r="BF2964" t="n">
        <v>42</v>
      </c>
    </row>
    <row r="2965">
      <c r="A2965" t="inlineStr">
        <is>
          <t>Other non-operating credits, net</t>
        </is>
      </c>
      <c r="C2965" t="inlineStr">
        <is>
          <t>Million</t>
        </is>
      </c>
      <c r="D2965" t="inlineStr">
        <is>
          <t>QQQQ</t>
        </is>
      </c>
      <c r="E2965" t="inlineStr">
        <is>
          <t>Yes</t>
        </is>
      </c>
      <c r="O2965" t="n">
        <v>33</v>
      </c>
      <c r="T2965" t="n">
        <v>-22</v>
      </c>
      <c r="AF2965" t="n">
        <v>14</v>
      </c>
      <c r="AI2965" t="n">
        <v>-4</v>
      </c>
      <c r="AJ2965" t="n">
        <v>7</v>
      </c>
      <c r="AK2965" t="n">
        <v>9</v>
      </c>
      <c r="AL2965" t="n">
        <v>-8</v>
      </c>
      <c r="AN2965" t="n">
        <v>-8</v>
      </c>
    </row>
    <row r="2966">
      <c r="A2966" t="inlineStr">
        <is>
          <t>Non-operating special items, net</t>
        </is>
      </c>
      <c r="C2966" t="inlineStr">
        <is>
          <t>Million</t>
        </is>
      </c>
      <c r="D2966" t="inlineStr">
        <is>
          <t>QQQQ</t>
        </is>
      </c>
      <c r="E2966" t="inlineStr">
        <is>
          <t>Yes</t>
        </is>
      </c>
      <c r="F2966" t="n">
        <v>116</v>
      </c>
      <c r="H2966" t="n">
        <v>75</v>
      </c>
      <c r="J2966" t="n">
        <v>211</v>
      </c>
      <c r="K2966" t="n">
        <v>47</v>
      </c>
      <c r="L2966" t="n">
        <v>2</v>
      </c>
      <c r="M2966" t="n">
        <v>50</v>
      </c>
      <c r="O2966" t="n">
        <v>132</v>
      </c>
      <c r="P2966" t="n">
        <v>-8</v>
      </c>
      <c r="Q2966" t="n">
        <v>-11</v>
      </c>
      <c r="R2966" t="n">
        <v>21</v>
      </c>
      <c r="T2966" t="n">
        <v>594</v>
      </c>
      <c r="V2966" t="n">
        <v>36</v>
      </c>
      <c r="Y2966" t="n">
        <v>49</v>
      </c>
      <c r="Z2966" t="n">
        <v>5</v>
      </c>
      <c r="AA2966" t="n">
        <v>2</v>
      </c>
      <c r="AB2966" t="n">
        <v>3</v>
      </c>
      <c r="AD2966" t="n">
        <v>22</v>
      </c>
      <c r="AF2966" t="n">
        <v>80</v>
      </c>
      <c r="AG2966" t="n">
        <v>15</v>
      </c>
      <c r="AI2966" t="n">
        <v>113</v>
      </c>
      <c r="AJ2966" t="n">
        <v>-69</v>
      </c>
      <c r="AK2966" t="n">
        <v>69</v>
      </c>
      <c r="AL2966" t="n">
        <v>44</v>
      </c>
      <c r="AN2966" t="n">
        <v>3</v>
      </c>
      <c r="AO2966" t="n">
        <v>217</v>
      </c>
      <c r="AP2966" t="n">
        <v>11</v>
      </c>
      <c r="AQ2966" t="n">
        <v>-21</v>
      </c>
      <c r="AS2966" t="n">
        <v>170</v>
      </c>
      <c r="AT2966" t="n">
        <v>-23</v>
      </c>
      <c r="AU2966" t="n">
        <v>37</v>
      </c>
      <c r="AV2966" t="n">
        <v>18</v>
      </c>
      <c r="AX2966" t="n">
        <v>60</v>
      </c>
      <c r="AY2966" t="n">
        <v>3</v>
      </c>
      <c r="AZ2966" t="n">
        <v>89</v>
      </c>
      <c r="BA2966" t="n">
        <v>-57</v>
      </c>
      <c r="BC2966" t="n">
        <v>74</v>
      </c>
      <c r="BD2966" t="n">
        <v>15</v>
      </c>
      <c r="BE2966" t="n">
        <v>28</v>
      </c>
      <c r="BF2966" t="n">
        <v>101</v>
      </c>
    </row>
    <row r="2967">
      <c r="A2967" t="inlineStr">
        <is>
          <t>Non-operating special items, net-c</t>
        </is>
      </c>
      <c r="I2967">
        <f>SUM(I2962:I2965)</f>
        <v/>
      </c>
      <c r="N2967">
        <f>SUM(N2962:N2965)</f>
        <v/>
      </c>
      <c r="O2967">
        <f>SUM(O2962:O2965)</f>
        <v/>
      </c>
      <c r="S2967">
        <f>SUM(S2962:S2965)</f>
        <v/>
      </c>
      <c r="T2967">
        <f>SUM(T2962:T2965)</f>
        <v/>
      </c>
      <c r="X2967">
        <f>SUM(X2962:X2965)</f>
        <v/>
      </c>
      <c r="Y2967">
        <f>SUM(Y2962:Y2965)</f>
        <v/>
      </c>
      <c r="AC2967">
        <f>SUM(AC2962:AC2965)</f>
        <v/>
      </c>
      <c r="AD2967">
        <f>SUM(AD2962:AD2965)</f>
        <v/>
      </c>
      <c r="AF2967">
        <f>SUM(AF2962:AF2965)</f>
        <v/>
      </c>
      <c r="AG2967">
        <f>SUM(AG2962:AG2965)</f>
        <v/>
      </c>
      <c r="AH2967">
        <f>SUM(AH2962:AH2965)</f>
        <v/>
      </c>
      <c r="AI2967">
        <f>SUM(AI2962:AI2965)</f>
        <v/>
      </c>
      <c r="AJ2967">
        <f>SUM(AJ2962:AJ2965)</f>
        <v/>
      </c>
      <c r="AK2967">
        <f>SUM(AK2962:AK2965)</f>
        <v/>
      </c>
      <c r="AL2967">
        <f>SUM(AL2962:AL2965)</f>
        <v/>
      </c>
      <c r="AM2967">
        <f>SUM(AM2962:AM2965)</f>
        <v/>
      </c>
      <c r="AN2967">
        <f>SUM(AN2962:AN2965)</f>
        <v/>
      </c>
      <c r="AO2967">
        <f>SUM(AO2962:AO2965)</f>
        <v/>
      </c>
      <c r="AP2967">
        <f>SUM(AP2962:AP2965)</f>
        <v/>
      </c>
      <c r="AQ2967">
        <f>SUM(AQ2962:AQ2965)</f>
        <v/>
      </c>
      <c r="AR2967">
        <f>SUM(AR2962:AR2965)</f>
        <v/>
      </c>
      <c r="AS2967">
        <f>SUM(AS2962:AS2965)</f>
        <v/>
      </c>
      <c r="AT2967">
        <f>SUM(AT2962:AT2965)</f>
        <v/>
      </c>
      <c r="AU2967">
        <f>SUM(AU2962:AU2965)</f>
        <v/>
      </c>
      <c r="AV2967">
        <f>SUM(AV2962:AV2965)</f>
        <v/>
      </c>
      <c r="AX2967">
        <f>SUM(AX2962:AX2965)</f>
        <v/>
      </c>
      <c r="AY2967">
        <f>SUM(AY2962:AY2965)</f>
        <v/>
      </c>
      <c r="AZ2967">
        <f>SUM(AZ2962:AZ2965)</f>
        <v/>
      </c>
      <c r="BA2967">
        <f>SUM(BA2962:BA2965)</f>
        <v/>
      </c>
      <c r="BC2967">
        <f>SUM(BC2962:BC2965)</f>
        <v/>
      </c>
      <c r="BD2967">
        <f>SUM(BD2962:BD2965)</f>
        <v/>
      </c>
      <c r="BE2967">
        <f>SUM(BE2962:BE2965)</f>
        <v/>
      </c>
      <c r="BF2967">
        <f>SUM(BF2962:BF2965)</f>
        <v/>
      </c>
    </row>
    <row r="2968">
      <c r="A2968" t="inlineStr">
        <is>
          <t>Sum check</t>
        </is>
      </c>
      <c r="I2968">
        <f>I2966-I2967</f>
        <v/>
      </c>
      <c r="N2968">
        <f>N2966-N2967</f>
        <v/>
      </c>
      <c r="O2968">
        <f>O2966-O2967</f>
        <v/>
      </c>
      <c r="S2968">
        <f>S2966-S2967</f>
        <v/>
      </c>
      <c r="T2968">
        <f>T2966-T2967</f>
        <v/>
      </c>
      <c r="X2968">
        <f>X2966-X2967</f>
        <v/>
      </c>
      <c r="Y2968">
        <f>Y2966-Y2967</f>
        <v/>
      </c>
      <c r="AC2968">
        <f>AC2966-AC2967</f>
        <v/>
      </c>
      <c r="AD2968">
        <f>AD2966-AD2967</f>
        <v/>
      </c>
      <c r="AF2968">
        <f>AF2966-AF2967</f>
        <v/>
      </c>
      <c r="AG2968">
        <f>AG2966-AG2967</f>
        <v/>
      </c>
      <c r="AH2968">
        <f>AH2966-AH2967</f>
        <v/>
      </c>
      <c r="AI2968">
        <f>AI2966-AI2967</f>
        <v/>
      </c>
      <c r="AJ2968">
        <f>AJ2966-AJ2967</f>
        <v/>
      </c>
      <c r="AK2968">
        <f>AK2966-AK2967</f>
        <v/>
      </c>
      <c r="AL2968">
        <f>AL2966-AL2967</f>
        <v/>
      </c>
      <c r="AM2968">
        <f>AM2966-AM2967</f>
        <v/>
      </c>
      <c r="AN2968">
        <f>AN2966-AN2967</f>
        <v/>
      </c>
      <c r="AO2968">
        <f>AO2966-AO2967</f>
        <v/>
      </c>
      <c r="AP2968">
        <f>AP2966-AP2967</f>
        <v/>
      </c>
      <c r="AQ2968">
        <f>AQ2966-AQ2967</f>
        <v/>
      </c>
      <c r="AR2968">
        <f>AR2966-AR2967</f>
        <v/>
      </c>
      <c r="AS2968">
        <f>AS2966-AS2967</f>
        <v/>
      </c>
      <c r="AT2968">
        <f>AT2966-AT2967</f>
        <v/>
      </c>
      <c r="AU2968">
        <f>AU2966-AU2967</f>
        <v/>
      </c>
      <c r="AV2968">
        <f>AV2966-AV2967</f>
        <v/>
      </c>
      <c r="AX2968">
        <f>AX2966-AX2967</f>
        <v/>
      </c>
      <c r="AY2968">
        <f>AY2966-AY2967</f>
        <v/>
      </c>
      <c r="AZ2968">
        <f>AZ2966-AZ2967</f>
        <v/>
      </c>
      <c r="BA2968">
        <f>BA2966-BA2967</f>
        <v/>
      </c>
      <c r="BC2968">
        <f>BC2966-BC2967</f>
        <v/>
      </c>
      <c r="BD2968">
        <f>BD2966-BD2967</f>
        <v/>
      </c>
      <c r="BE2968">
        <f>BE2966-BE2967</f>
        <v/>
      </c>
      <c r="BF2968">
        <f>BF2966-BF2967</f>
        <v/>
      </c>
    </row>
    <row r="2970">
      <c r="A2970" t="inlineStr">
        <is>
          <t>Pre-tax special items, net</t>
        </is>
      </c>
      <c r="C2970" t="inlineStr">
        <is>
          <t>Million</t>
        </is>
      </c>
      <c r="D2970" t="inlineStr">
        <is>
          <t>QQQQ</t>
        </is>
      </c>
      <c r="O2970" t="n">
        <v>956</v>
      </c>
      <c r="T2970" t="n">
        <v>1674</v>
      </c>
      <c r="Y2970" t="n">
        <v>772</v>
      </c>
      <c r="AD2970" t="n">
        <v>756</v>
      </c>
    </row>
    <row r="2971">
      <c r="A2971" t="inlineStr">
        <is>
          <t>Pre-tax special items, net-c</t>
        </is>
      </c>
      <c r="I2971">
        <f>I2966+SUM(I2932:I2944)+I2954</f>
        <v/>
      </c>
      <c r="N2971">
        <f>N2966+SUM(N2932:N2944)+N2954</f>
        <v/>
      </c>
      <c r="O2971">
        <f>O2966+SUM(O2932:O2944)+O2954</f>
        <v/>
      </c>
      <c r="S2971">
        <f>S2966+SUM(S2932:S2944)+S2954</f>
        <v/>
      </c>
      <c r="T2971">
        <f>T2966+SUM(T2932:T2944)+T2954</f>
        <v/>
      </c>
      <c r="X2971">
        <f>X2966+SUM(X2932:X2944)+X2954</f>
        <v/>
      </c>
      <c r="Y2971">
        <f>Y2966+SUM(Y2932:Y2944)+Y2954</f>
        <v/>
      </c>
      <c r="AC2971">
        <f>AC2966+SUM(AC2932:AC2944)+AC2954</f>
        <v/>
      </c>
      <c r="AD2971">
        <f>AD2966+SUM(AD2932:AD2944)+AD2954</f>
        <v/>
      </c>
      <c r="AH2971">
        <f>AH2966+SUM(AH2932:AH2944)+AH2954</f>
        <v/>
      </c>
      <c r="AM2971">
        <f>AM2966+SUM(AM2932:AM2944)+AM2954</f>
        <v/>
      </c>
      <c r="AR2971">
        <f>AR2966+SUM(AR2932:AR2944)+AR2954</f>
        <v/>
      </c>
      <c r="AV2971">
        <f>AV2966+SUM(AV2932:AV2944)+AV2954</f>
        <v/>
      </c>
    </row>
    <row r="2972">
      <c r="A2972" t="inlineStr">
        <is>
          <t>Sum check</t>
        </is>
      </c>
      <c r="I2972">
        <f>I2970-I2971</f>
        <v/>
      </c>
      <c r="N2972">
        <f>N2970-N2971</f>
        <v/>
      </c>
      <c r="O2972">
        <f>O2970-O2971</f>
        <v/>
      </c>
      <c r="S2972">
        <f>S2970-S2971</f>
        <v/>
      </c>
      <c r="T2972">
        <f>T2970-T2971</f>
        <v/>
      </c>
      <c r="X2972">
        <f>X2970-X2971</f>
        <v/>
      </c>
      <c r="Y2972">
        <f>Y2970-Y2971</f>
        <v/>
      </c>
      <c r="AC2972">
        <f>AC2970-AC2971</f>
        <v/>
      </c>
      <c r="AD2972">
        <f>AD2970-AD2971</f>
        <v/>
      </c>
      <c r="AH2972">
        <f>AH2970-AH2971</f>
        <v/>
      </c>
      <c r="AM2972">
        <f>AM2970-AM2971</f>
        <v/>
      </c>
      <c r="AR2972">
        <f>AR2970-AR2971</f>
        <v/>
      </c>
      <c r="AV2972">
        <f>AV2970-AV2971</f>
        <v/>
      </c>
    </row>
    <row r="2974">
      <c r="A2974" t="inlineStr">
        <is>
          <t>Impact of the 2017 tax act on deferred tax assets and liabilities</t>
        </is>
      </c>
      <c r="C2974" t="inlineStr">
        <is>
          <t>Million</t>
        </is>
      </c>
      <c r="D2974" t="inlineStr">
        <is>
          <t>QQQQ</t>
        </is>
      </c>
      <c r="E2974" t="inlineStr">
        <is>
          <t>Yes</t>
        </is>
      </c>
      <c r="AD2974" t="n">
        <v>-7</v>
      </c>
    </row>
    <row r="2975">
      <c r="A2975" t="inlineStr">
        <is>
          <t>Release of deferred tax valuation allowance</t>
        </is>
      </c>
      <c r="C2975" t="inlineStr">
        <is>
          <t>Million</t>
        </is>
      </c>
      <c r="D2975" t="inlineStr">
        <is>
          <t>QQQQ</t>
        </is>
      </c>
      <c r="E2975" t="inlineStr">
        <is>
          <t>Yes</t>
        </is>
      </c>
      <c r="T2975" t="n">
        <v>-3040</v>
      </c>
    </row>
    <row r="2976">
      <c r="A2976" t="inlineStr">
        <is>
          <t>Reorganization items, net</t>
        </is>
      </c>
      <c r="C2976" t="inlineStr">
        <is>
          <t>Million</t>
        </is>
      </c>
      <c r="D2976" t="inlineStr">
        <is>
          <t>QQQQ</t>
        </is>
      </c>
      <c r="E2976" t="inlineStr">
        <is>
          <t>Yes</t>
        </is>
      </c>
      <c r="F2976" t="n">
        <v>160</v>
      </c>
      <c r="G2976" t="n">
        <v>124</v>
      </c>
      <c r="H2976" t="n">
        <v>151</v>
      </c>
      <c r="J2976" t="n">
        <v>2655</v>
      </c>
    </row>
    <row r="2977">
      <c r="A2977" t="inlineStr">
        <is>
          <t>Other tax charges</t>
        </is>
      </c>
      <c r="C2977" t="inlineStr">
        <is>
          <t>Million</t>
        </is>
      </c>
      <c r="D2977" t="inlineStr">
        <is>
          <t>QQQQ</t>
        </is>
      </c>
      <c r="E2977" t="inlineStr">
        <is>
          <t>Yes</t>
        </is>
      </c>
      <c r="O2977" t="n">
        <v>16</v>
      </c>
      <c r="T2977" t="n">
        <v>25</v>
      </c>
    </row>
    <row r="2978">
      <c r="A2978" t="inlineStr">
        <is>
          <t>Income tax special items</t>
        </is>
      </c>
      <c r="C2978" t="inlineStr">
        <is>
          <t>Million</t>
        </is>
      </c>
      <c r="D2978" t="inlineStr">
        <is>
          <t>QQQQ</t>
        </is>
      </c>
      <c r="E2978" t="inlineStr">
        <is>
          <t>Yes</t>
        </is>
      </c>
      <c r="J2978" t="n">
        <v>-324</v>
      </c>
      <c r="O2978" t="n">
        <v>330</v>
      </c>
      <c r="AI2978" t="n">
        <v>18</v>
      </c>
    </row>
    <row r="2979">
      <c r="A2979" t="inlineStr">
        <is>
          <t>Income tax special items, net</t>
        </is>
      </c>
      <c r="C2979" t="inlineStr">
        <is>
          <t>Million</t>
        </is>
      </c>
      <c r="D2979" t="inlineStr">
        <is>
          <t>QQQQ</t>
        </is>
      </c>
      <c r="E2979" t="inlineStr">
        <is>
          <t>Yes</t>
        </is>
      </c>
      <c r="K2979" t="n">
        <v>8</v>
      </c>
      <c r="L2979" t="n">
        <v>337</v>
      </c>
      <c r="M2979" t="n">
        <v>8</v>
      </c>
      <c r="O2979" t="n">
        <v>346</v>
      </c>
      <c r="P2979" t="n">
        <v>9</v>
      </c>
      <c r="Q2979" t="n">
        <v>7</v>
      </c>
      <c r="R2979" t="n">
        <v>6</v>
      </c>
      <c r="T2979" t="n">
        <v>-3015</v>
      </c>
      <c r="AD2979" t="n">
        <v>-7</v>
      </c>
      <c r="AE2979" t="n">
        <v>22</v>
      </c>
      <c r="AF2979" t="n">
        <v>18</v>
      </c>
      <c r="AI2979" t="n">
        <v>18</v>
      </c>
      <c r="AZ2979" t="n">
        <v>-9</v>
      </c>
      <c r="BC2979" t="n">
        <v>-9</v>
      </c>
    </row>
    <row r="2980">
      <c r="A2980" t="inlineStr">
        <is>
          <t>Income tax special items, net-c</t>
        </is>
      </c>
      <c r="I2980">
        <f>SUM(I2974:I2978)</f>
        <v/>
      </c>
      <c r="N2980">
        <f>SUM(N2974:N2978)</f>
        <v/>
      </c>
      <c r="O2980">
        <f>SUM(O2974:O2978)</f>
        <v/>
      </c>
      <c r="S2980">
        <f>SUM(S2974:S2978)</f>
        <v/>
      </c>
      <c r="T2980">
        <f>SUM(T2974:T2978)</f>
        <v/>
      </c>
      <c r="X2980">
        <f>SUM(X2974:X2978)</f>
        <v/>
      </c>
      <c r="AC2980">
        <f>SUM(AC2974:AC2978)</f>
        <v/>
      </c>
      <c r="AD2980">
        <f>SUM(AD2974:AD2978)</f>
        <v/>
      </c>
      <c r="AH2980">
        <f>SUM(AH2974:AH2978)</f>
        <v/>
      </c>
      <c r="AI2980">
        <f>SUM(AI2974:AI2978)</f>
        <v/>
      </c>
      <c r="AM2980">
        <f>SUM(AM2974:AM2978)</f>
        <v/>
      </c>
      <c r="AR2980">
        <f>SUM(AR2974:AR2978)</f>
        <v/>
      </c>
      <c r="AV2980">
        <f>SUM(AV2974:AV2978)</f>
        <v/>
      </c>
    </row>
    <row r="2981">
      <c r="A2981" t="inlineStr">
        <is>
          <t>Sum check</t>
        </is>
      </c>
      <c r="I2981">
        <f>I2979-I2980</f>
        <v/>
      </c>
      <c r="N2981">
        <f>N2979-N2980</f>
        <v/>
      </c>
      <c r="O2981">
        <f>O2979-O2980</f>
        <v/>
      </c>
      <c r="S2981">
        <f>S2979-S2980</f>
        <v/>
      </c>
      <c r="T2981">
        <f>T2979-T2980</f>
        <v/>
      </c>
      <c r="X2981">
        <f>X2979-X2980</f>
        <v/>
      </c>
      <c r="AC2981">
        <f>AC2979-AC2980</f>
        <v/>
      </c>
      <c r="AD2981">
        <f>AD2979-AD2980</f>
        <v/>
      </c>
      <c r="AH2981">
        <f>AH2979-AH2980</f>
        <v/>
      </c>
      <c r="AI2981">
        <f>AI2979-AI2980</f>
        <v/>
      </c>
      <c r="AM2981">
        <f>AM2979-AM2980</f>
        <v/>
      </c>
      <c r="AR2981">
        <f>AR2979-AR2980</f>
        <v/>
      </c>
      <c r="AV2981">
        <f>AV2979-AV2980</f>
        <v/>
      </c>
    </row>
    <row r="2983">
      <c r="A2983" t="inlineStr">
        <is>
          <t>Total special items, net</t>
        </is>
      </c>
      <c r="C2983" t="inlineStr">
        <is>
          <t>Million</t>
        </is>
      </c>
      <c r="D2983" t="inlineStr">
        <is>
          <t>QQQQ</t>
        </is>
      </c>
      <c r="E2983" t="inlineStr">
        <is>
          <t>Yes</t>
        </is>
      </c>
      <c r="J2983" t="n">
        <v>2801</v>
      </c>
      <c r="O2983" t="n">
        <v>1302</v>
      </c>
      <c r="T2983" t="n">
        <v>-1341</v>
      </c>
      <c r="Y2983" t="n">
        <v>772</v>
      </c>
      <c r="AD2983" t="n">
        <v>749</v>
      </c>
    </row>
    <row r="2984">
      <c r="A2984" t="inlineStr">
        <is>
          <t>Total special items, net-c</t>
        </is>
      </c>
      <c r="I2984">
        <f>I2970+I2979</f>
        <v/>
      </c>
      <c r="N2984">
        <f>N2970+N2979</f>
        <v/>
      </c>
      <c r="O2984">
        <f>O2970+O2979</f>
        <v/>
      </c>
      <c r="S2984">
        <f>S2970+S2979</f>
        <v/>
      </c>
      <c r="T2984">
        <f>T2970+T2979</f>
        <v/>
      </c>
      <c r="X2984">
        <f>X2970+X2979</f>
        <v/>
      </c>
      <c r="Y2984">
        <f>Y2970+Y2979</f>
        <v/>
      </c>
      <c r="AC2984">
        <f>AC2970+AC2979</f>
        <v/>
      </c>
      <c r="AD2984">
        <f>AD2970+AD2979</f>
        <v/>
      </c>
      <c r="AH2984">
        <f>AH2970+AH2979</f>
        <v/>
      </c>
      <c r="AM2984">
        <f>AM2970+AM2979</f>
        <v/>
      </c>
      <c r="AR2984">
        <f>AR2970+AR2979</f>
        <v/>
      </c>
      <c r="AV2984">
        <f>AV2970+AV2979</f>
        <v/>
      </c>
    </row>
    <row r="2985">
      <c r="A2985" t="inlineStr">
        <is>
          <t>Sum check</t>
        </is>
      </c>
      <c r="I2985">
        <f>I2983-I2984</f>
        <v/>
      </c>
      <c r="N2985">
        <f>N2983-N2984</f>
        <v/>
      </c>
      <c r="O2985">
        <f>O2983-O2984</f>
        <v/>
      </c>
      <c r="S2985">
        <f>S2983-S2984</f>
        <v/>
      </c>
      <c r="T2985">
        <f>T2983-T2984</f>
        <v/>
      </c>
      <c r="X2985">
        <f>X2983-X2984</f>
        <v/>
      </c>
      <c r="Y2985">
        <f>Y2983-Y2984</f>
        <v/>
      </c>
      <c r="AC2985">
        <f>AC2983-AC2984</f>
        <v/>
      </c>
      <c r="AD2985">
        <f>AD2983-AD2984</f>
        <v/>
      </c>
      <c r="AH2985">
        <f>AH2983-AH2984</f>
        <v/>
      </c>
      <c r="AM2985">
        <f>AM2983-AM2984</f>
        <v/>
      </c>
      <c r="AR2985">
        <f>AR2983-AR2984</f>
        <v/>
      </c>
      <c r="AV2985">
        <f>AV2983-AV2984</f>
        <v/>
      </c>
    </row>
    <row r="2987">
      <c r="A2987" t="inlineStr">
        <is>
          <t>Mainline</t>
        </is>
      </c>
    </row>
    <row r="2988">
      <c r="A2988" t="inlineStr">
        <is>
          <t>Average seating capacity</t>
        </is>
      </c>
    </row>
    <row r="2989">
      <c r="A2989" t="inlineStr">
        <is>
          <t>Airbus A319</t>
        </is>
      </c>
      <c r="C2989" t="inlineStr">
        <is>
          <t>Actual</t>
        </is>
      </c>
      <c r="D2989" t="inlineStr">
        <is>
          <t>QQQQ</t>
        </is>
      </c>
      <c r="I2989" t="n">
        <v>125</v>
      </c>
      <c r="N2989" t="n">
        <v>125</v>
      </c>
      <c r="S2989" t="n">
        <v>125</v>
      </c>
      <c r="X2989" t="n">
        <v>128</v>
      </c>
      <c r="AC2989" t="n">
        <v>128</v>
      </c>
      <c r="AH2989" t="n">
        <v>128</v>
      </c>
      <c r="AM2989" t="n">
        <v>128</v>
      </c>
      <c r="AR2989" t="n">
        <v>128</v>
      </c>
      <c r="AW2989" t="n">
        <v>128</v>
      </c>
      <c r="BB2989" t="n">
        <v>128</v>
      </c>
    </row>
    <row r="2990">
      <c r="A2990" t="inlineStr">
        <is>
          <t>Airbus A320</t>
        </is>
      </c>
      <c r="C2990" t="inlineStr">
        <is>
          <t>Actual</t>
        </is>
      </c>
      <c r="D2990" t="inlineStr">
        <is>
          <t>QQQQ</t>
        </is>
      </c>
      <c r="I2990" t="n">
        <v>150</v>
      </c>
      <c r="N2990" t="n">
        <v>150</v>
      </c>
      <c r="S2990" t="n">
        <v>150</v>
      </c>
      <c r="X2990" t="n">
        <v>150</v>
      </c>
      <c r="AC2990" t="n">
        <v>150</v>
      </c>
      <c r="AH2990" t="n">
        <v>150</v>
      </c>
      <c r="AM2990" t="n">
        <v>150</v>
      </c>
      <c r="AR2990" t="n">
        <v>150</v>
      </c>
      <c r="AW2990" t="n">
        <v>150</v>
      </c>
      <c r="BB2990" t="n">
        <v>150</v>
      </c>
    </row>
    <row r="2991">
      <c r="A2991" t="inlineStr">
        <is>
          <t>Airbus A321</t>
        </is>
      </c>
      <c r="C2991" t="inlineStr">
        <is>
          <t>Actual</t>
        </is>
      </c>
      <c r="D2991" t="inlineStr">
        <is>
          <t>QQQQ</t>
        </is>
      </c>
      <c r="I2991" t="n">
        <v>183</v>
      </c>
      <c r="N2991" t="n">
        <v>176</v>
      </c>
      <c r="S2991" t="n">
        <v>177</v>
      </c>
      <c r="X2991" t="n">
        <v>178</v>
      </c>
      <c r="AC2991" t="n">
        <v>178</v>
      </c>
      <c r="AH2991" t="n">
        <v>178</v>
      </c>
      <c r="AM2991" t="n">
        <v>179</v>
      </c>
      <c r="AR2991" t="n">
        <v>179</v>
      </c>
      <c r="AW2991" t="n">
        <v>182</v>
      </c>
      <c r="BB2991" t="n">
        <v>184</v>
      </c>
    </row>
    <row r="2992">
      <c r="A2992" t="inlineStr">
        <is>
          <t>Airbus A321 Neo</t>
        </is>
      </c>
      <c r="C2992" t="inlineStr">
        <is>
          <t>Actual</t>
        </is>
      </c>
      <c r="D2992" t="inlineStr">
        <is>
          <t>QQQQ</t>
        </is>
      </c>
      <c r="AM2992" t="n">
        <v>196</v>
      </c>
      <c r="AR2992" t="n">
        <v>196</v>
      </c>
      <c r="AW2992" t="n">
        <v>196</v>
      </c>
      <c r="BB2992" t="n">
        <v>196</v>
      </c>
    </row>
    <row r="2993">
      <c r="A2993" t="inlineStr">
        <is>
          <t>Airbus A330-200</t>
        </is>
      </c>
      <c r="C2993" t="inlineStr">
        <is>
          <t>Actual</t>
        </is>
      </c>
      <c r="D2993" t="inlineStr">
        <is>
          <t>QQQQ</t>
        </is>
      </c>
      <c r="I2993" t="n">
        <v>258</v>
      </c>
      <c r="N2993" t="n">
        <v>258</v>
      </c>
      <c r="S2993" t="n">
        <v>258</v>
      </c>
      <c r="X2993" t="n">
        <v>258</v>
      </c>
      <c r="AC2993" t="n">
        <v>251</v>
      </c>
      <c r="AH2993" t="n">
        <v>247</v>
      </c>
      <c r="AM2993" t="n">
        <v>247</v>
      </c>
    </row>
    <row r="2994">
      <c r="A2994" t="inlineStr">
        <is>
          <t>Airbus A330-300</t>
        </is>
      </c>
      <c r="C2994" t="inlineStr">
        <is>
          <t>Actual</t>
        </is>
      </c>
      <c r="D2994" t="inlineStr">
        <is>
          <t>QQQQ</t>
        </is>
      </c>
      <c r="I2994" t="n">
        <v>291</v>
      </c>
      <c r="N2994" t="n">
        <v>291</v>
      </c>
      <c r="S2994" t="n">
        <v>291</v>
      </c>
      <c r="X2994" t="n">
        <v>291</v>
      </c>
      <c r="AC2994" t="n">
        <v>291</v>
      </c>
      <c r="AH2994" t="n">
        <v>291</v>
      </c>
      <c r="AM2994" t="n">
        <v>291</v>
      </c>
    </row>
    <row r="2995">
      <c r="A2995" t="inlineStr">
        <is>
          <t>Boeing-757-200</t>
        </is>
      </c>
      <c r="C2995" t="inlineStr">
        <is>
          <t>Actual</t>
        </is>
      </c>
      <c r="D2995" t="inlineStr">
        <is>
          <t>QQQQ</t>
        </is>
      </c>
      <c r="I2995" t="n">
        <v>181</v>
      </c>
      <c r="N2995" t="n">
        <v>182</v>
      </c>
      <c r="S2995" t="n">
        <v>181</v>
      </c>
      <c r="X2995" t="n">
        <v>179</v>
      </c>
      <c r="AC2995" t="n">
        <v>180</v>
      </c>
      <c r="AH2995" t="n">
        <v>180</v>
      </c>
      <c r="AM2995" t="n">
        <v>180</v>
      </c>
    </row>
    <row r="2996">
      <c r="A2996" t="inlineStr">
        <is>
          <t>Boeing-737-400</t>
        </is>
      </c>
      <c r="C2996" t="inlineStr">
        <is>
          <t>Actual</t>
        </is>
      </c>
      <c r="D2996" t="inlineStr">
        <is>
          <t>QQQQ</t>
        </is>
      </c>
      <c r="I2996" t="n">
        <v>144</v>
      </c>
    </row>
    <row r="2997">
      <c r="A2997" t="inlineStr">
        <is>
          <t>Boeing 777-200ER</t>
        </is>
      </c>
      <c r="C2997" t="inlineStr">
        <is>
          <t>Actual</t>
        </is>
      </c>
      <c r="D2997" t="inlineStr">
        <is>
          <t>QQQQ</t>
        </is>
      </c>
      <c r="I2997" t="n">
        <v>247</v>
      </c>
      <c r="N2997" t="n">
        <v>247</v>
      </c>
      <c r="S2997" t="n">
        <v>249</v>
      </c>
      <c r="X2997" t="n">
        <v>263</v>
      </c>
      <c r="AC2997" t="n">
        <v>269</v>
      </c>
      <c r="AH2997" t="n">
        <v>273</v>
      </c>
      <c r="AM2997" t="n">
        <v>273</v>
      </c>
      <c r="AR2997" t="n">
        <v>273</v>
      </c>
      <c r="AW2997" t="n">
        <v>273</v>
      </c>
      <c r="BB2997" t="n">
        <v>273</v>
      </c>
    </row>
    <row r="2998">
      <c r="A2998" t="inlineStr">
        <is>
          <t>Boeing 777-300ER</t>
        </is>
      </c>
      <c r="C2998" t="inlineStr">
        <is>
          <t>Actual</t>
        </is>
      </c>
      <c r="D2998" t="inlineStr">
        <is>
          <t>QQQQ</t>
        </is>
      </c>
      <c r="I2998" t="n">
        <v>310</v>
      </c>
      <c r="N2998" t="n">
        <v>310</v>
      </c>
      <c r="S2998" t="n">
        <v>310</v>
      </c>
      <c r="X2998" t="n">
        <v>310</v>
      </c>
      <c r="AC2998" t="n">
        <v>310</v>
      </c>
      <c r="AH2998" t="n">
        <v>304</v>
      </c>
      <c r="AM2998" t="n">
        <v>304</v>
      </c>
      <c r="AR2998" t="n">
        <v>304</v>
      </c>
      <c r="AW2998" t="n">
        <v>304</v>
      </c>
      <c r="BB2998" t="n">
        <v>304</v>
      </c>
    </row>
    <row r="2999">
      <c r="A2999" t="inlineStr">
        <is>
          <t>Boeing 787-8</t>
        </is>
      </c>
      <c r="C2999" t="inlineStr">
        <is>
          <t>Actual</t>
        </is>
      </c>
      <c r="D2999" t="inlineStr">
        <is>
          <t>QQQQ</t>
        </is>
      </c>
      <c r="S2999" t="n">
        <v>226</v>
      </c>
      <c r="X2999" t="n">
        <v>226</v>
      </c>
      <c r="AC2999" t="n">
        <v>226</v>
      </c>
      <c r="AH2999" t="n">
        <v>226</v>
      </c>
      <c r="AM2999" t="n">
        <v>234</v>
      </c>
      <c r="AR2999" t="n">
        <v>234</v>
      </c>
      <c r="AW2999" t="n">
        <v>234</v>
      </c>
      <c r="BB2999" t="n">
        <v>234</v>
      </c>
    </row>
    <row r="3000">
      <c r="A3000" t="inlineStr">
        <is>
          <t>Boeing 787-9</t>
        </is>
      </c>
      <c r="C3000" t="inlineStr">
        <is>
          <t>Actual</t>
        </is>
      </c>
      <c r="D3000" t="inlineStr">
        <is>
          <t>QQQQ</t>
        </is>
      </c>
      <c r="X3000" t="n">
        <v>285</v>
      </c>
      <c r="AC3000" t="n">
        <v>285</v>
      </c>
      <c r="AH3000" t="n">
        <v>285</v>
      </c>
      <c r="AM3000" t="n">
        <v>285</v>
      </c>
      <c r="AR3000" t="n">
        <v>285</v>
      </c>
      <c r="AW3000" t="n">
        <v>285</v>
      </c>
      <c r="BB3000" t="n">
        <v>285</v>
      </c>
    </row>
    <row r="3001">
      <c r="A3001" t="inlineStr">
        <is>
          <t xml:space="preserve">Boeing 737-800 </t>
        </is>
      </c>
      <c r="C3001" t="inlineStr">
        <is>
          <t>Actual</t>
        </is>
      </c>
      <c r="D3001" t="inlineStr">
        <is>
          <t>QQQQ</t>
        </is>
      </c>
      <c r="I3001" t="n">
        <v>150</v>
      </c>
      <c r="N3001" t="n">
        <v>150</v>
      </c>
      <c r="S3001" t="n">
        <v>159</v>
      </c>
      <c r="X3001" t="n">
        <v>160</v>
      </c>
      <c r="AC3001" t="n">
        <v>160</v>
      </c>
      <c r="AH3001" t="n">
        <v>161</v>
      </c>
      <c r="AM3001" t="n">
        <v>163</v>
      </c>
      <c r="AR3001" t="n">
        <v>168</v>
      </c>
      <c r="AW3001" t="n">
        <v>172</v>
      </c>
      <c r="BB3001" t="n">
        <v>172</v>
      </c>
    </row>
    <row r="3002">
      <c r="A3002" t="inlineStr">
        <is>
          <t>Boeing 737-8 Max</t>
        </is>
      </c>
      <c r="C3002" t="inlineStr">
        <is>
          <t>Actual</t>
        </is>
      </c>
      <c r="D3002" t="inlineStr">
        <is>
          <t>QQQQ</t>
        </is>
      </c>
      <c r="AC3002" t="n">
        <v>172</v>
      </c>
      <c r="AH3002" t="n">
        <v>172</v>
      </c>
      <c r="AM3002" t="n">
        <v>172</v>
      </c>
      <c r="AR3002" t="n">
        <v>172</v>
      </c>
      <c r="AW3002" t="n">
        <v>172</v>
      </c>
      <c r="BB3002" t="n">
        <v>172</v>
      </c>
    </row>
    <row r="3003">
      <c r="A3003" t="inlineStr">
        <is>
          <t>Boeing 767-200ER</t>
        </is>
      </c>
      <c r="C3003" t="inlineStr">
        <is>
          <t>Actual</t>
        </is>
      </c>
      <c r="D3003" t="inlineStr">
        <is>
          <t>QQQQ</t>
        </is>
      </c>
      <c r="I3003" t="n">
        <v>186</v>
      </c>
      <c r="N3003" t="n">
        <v>204</v>
      </c>
    </row>
    <row r="3004">
      <c r="A3004" t="inlineStr">
        <is>
          <t>Boeing 767-300ER</t>
        </is>
      </c>
      <c r="C3004" t="inlineStr">
        <is>
          <t>Actual</t>
        </is>
      </c>
      <c r="D3004" t="inlineStr">
        <is>
          <t>QQQQ</t>
        </is>
      </c>
      <c r="I3004" t="n">
        <v>218</v>
      </c>
      <c r="N3004" t="n">
        <v>218</v>
      </c>
      <c r="S3004" t="n">
        <v>213</v>
      </c>
      <c r="X3004" t="n">
        <v>211</v>
      </c>
      <c r="AC3004" t="n">
        <v>209</v>
      </c>
      <c r="AH3004" t="n">
        <v>209</v>
      </c>
      <c r="AM3004" t="n">
        <v>209</v>
      </c>
    </row>
    <row r="3005">
      <c r="A3005" t="inlineStr">
        <is>
          <t>ERJ -190</t>
        </is>
      </c>
      <c r="C3005" t="inlineStr">
        <is>
          <t>Actual</t>
        </is>
      </c>
      <c r="D3005" t="inlineStr">
        <is>
          <t>QQQQ</t>
        </is>
      </c>
      <c r="I3005" t="n">
        <v>99</v>
      </c>
      <c r="N3005" t="n">
        <v>99</v>
      </c>
      <c r="S3005" t="n">
        <v>99</v>
      </c>
      <c r="X3005" t="n">
        <v>99</v>
      </c>
      <c r="AC3005" t="n">
        <v>99</v>
      </c>
      <c r="AH3005" t="n">
        <v>99</v>
      </c>
      <c r="AM3005" t="n">
        <v>99</v>
      </c>
    </row>
    <row r="3006">
      <c r="A3006" t="inlineStr">
        <is>
          <t>MC Donnell Douglas MD80</t>
        </is>
      </c>
      <c r="C3006" t="inlineStr">
        <is>
          <t>Actual</t>
        </is>
      </c>
      <c r="D3006" t="inlineStr">
        <is>
          <t>QQQQ</t>
        </is>
      </c>
      <c r="I3006" t="n">
        <v>140</v>
      </c>
      <c r="N3006" t="n">
        <v>140</v>
      </c>
      <c r="S3006" t="n">
        <v>140</v>
      </c>
      <c r="X3006" t="n">
        <v>140</v>
      </c>
      <c r="AC3006" t="n">
        <v>140</v>
      </c>
      <c r="AH3006" t="n">
        <v>140</v>
      </c>
    </row>
    <row r="3008">
      <c r="A3008" t="inlineStr">
        <is>
          <t>Average age (years)</t>
        </is>
      </c>
    </row>
    <row r="3009">
      <c r="A3009" t="inlineStr">
        <is>
          <t>Airbus A319</t>
        </is>
      </c>
      <c r="C3009" t="inlineStr">
        <is>
          <t>Actual</t>
        </is>
      </c>
      <c r="D3009" t="inlineStr">
        <is>
          <t>QQQQ</t>
        </is>
      </c>
      <c r="I3009" t="n">
        <v>11</v>
      </c>
      <c r="N3009" t="n">
        <v>11</v>
      </c>
      <c r="S3009" t="n">
        <v>12</v>
      </c>
      <c r="X3009" t="n">
        <v>12.8</v>
      </c>
      <c r="AC3009" t="n">
        <v>13.8</v>
      </c>
      <c r="AH3009" t="n">
        <v>14.7</v>
      </c>
      <c r="AM3009" t="n">
        <v>15.7</v>
      </c>
      <c r="AR3009" t="n">
        <v>16.7</v>
      </c>
      <c r="AW3009" t="n">
        <v>17.7</v>
      </c>
      <c r="BB3009" t="n">
        <v>18.7</v>
      </c>
    </row>
    <row r="3010">
      <c r="A3010" t="inlineStr">
        <is>
          <t>Airbus A320</t>
        </is>
      </c>
      <c r="C3010" t="inlineStr">
        <is>
          <t>Actual</t>
        </is>
      </c>
      <c r="D3010" t="inlineStr">
        <is>
          <t>QQQQ</t>
        </is>
      </c>
      <c r="I3010" t="n">
        <v>15</v>
      </c>
      <c r="N3010" t="n">
        <v>15</v>
      </c>
      <c r="S3010" t="n">
        <v>15</v>
      </c>
      <c r="X3010" t="n">
        <v>15.5</v>
      </c>
      <c r="AC3010" t="n">
        <v>16.7</v>
      </c>
      <c r="AH3010" t="n">
        <v>17.7</v>
      </c>
      <c r="AM3010" t="n">
        <v>18.7</v>
      </c>
      <c r="AR3010" t="n">
        <v>19.7</v>
      </c>
      <c r="AW3010" t="n">
        <v>20.7</v>
      </c>
      <c r="BB3010" t="n">
        <v>21.7</v>
      </c>
    </row>
    <row r="3011">
      <c r="A3011" t="inlineStr">
        <is>
          <t>Airbus A321</t>
        </is>
      </c>
      <c r="C3011" t="inlineStr">
        <is>
          <t>Actual</t>
        </is>
      </c>
      <c r="D3011" t="inlineStr">
        <is>
          <t>QQQQ</t>
        </is>
      </c>
      <c r="I3011" t="n">
        <v>5</v>
      </c>
      <c r="N3011" t="n">
        <v>5</v>
      </c>
      <c r="S3011" t="n">
        <v>5</v>
      </c>
      <c r="X3011" t="n">
        <v>4.9</v>
      </c>
      <c r="AC3011" t="n">
        <v>5.4</v>
      </c>
      <c r="AH3011" t="n">
        <v>6.4</v>
      </c>
      <c r="AM3011" t="n">
        <v>7.4</v>
      </c>
      <c r="AR3011" t="n">
        <v>8.4</v>
      </c>
      <c r="AW3011" t="n">
        <v>9.4</v>
      </c>
      <c r="BB3011" t="n">
        <v>10.4</v>
      </c>
    </row>
    <row r="3012">
      <c r="A3012" t="inlineStr">
        <is>
          <t>Airbus A321 Neo</t>
        </is>
      </c>
      <c r="C3012" t="inlineStr">
        <is>
          <t>Actual</t>
        </is>
      </c>
      <c r="D3012" t="inlineStr">
        <is>
          <t>QQQQ</t>
        </is>
      </c>
      <c r="AM3012" t="n">
        <v>0.4</v>
      </c>
      <c r="AR3012" t="n">
        <v>0.8</v>
      </c>
      <c r="AW3012" t="n">
        <v>1.3</v>
      </c>
      <c r="BB3012" t="n">
        <v>1.7</v>
      </c>
    </row>
    <row r="3013">
      <c r="A3013" t="inlineStr">
        <is>
          <t>Airbus A330-200</t>
        </is>
      </c>
      <c r="C3013" t="inlineStr">
        <is>
          <t>Actual</t>
        </is>
      </c>
      <c r="D3013" t="inlineStr">
        <is>
          <t>QQQQ</t>
        </is>
      </c>
      <c r="I3013" t="n">
        <v>3</v>
      </c>
      <c r="N3013" t="n">
        <v>3</v>
      </c>
      <c r="S3013" t="n">
        <v>4</v>
      </c>
      <c r="X3013" t="n">
        <v>5</v>
      </c>
      <c r="AC3013" t="n">
        <v>6</v>
      </c>
      <c r="AH3013" t="n">
        <v>7</v>
      </c>
      <c r="AM3013" t="n">
        <v>8</v>
      </c>
    </row>
    <row r="3014">
      <c r="A3014" t="inlineStr">
        <is>
          <t>Airbus A330-300</t>
        </is>
      </c>
      <c r="C3014" t="inlineStr">
        <is>
          <t>Actual</t>
        </is>
      </c>
      <c r="D3014" t="inlineStr">
        <is>
          <t>QQQQ</t>
        </is>
      </c>
      <c r="I3014" t="n">
        <v>13</v>
      </c>
      <c r="N3014" t="n">
        <v>14</v>
      </c>
      <c r="S3014" t="n">
        <v>15</v>
      </c>
      <c r="X3014" t="n">
        <v>16.4</v>
      </c>
      <c r="AC3014" t="n">
        <v>17.4</v>
      </c>
      <c r="AH3014" t="n">
        <v>18.4</v>
      </c>
      <c r="AM3014" t="n">
        <v>19.4</v>
      </c>
    </row>
    <row r="3015">
      <c r="A3015" t="inlineStr">
        <is>
          <t>Boeing 737-400</t>
        </is>
      </c>
      <c r="C3015" t="inlineStr">
        <is>
          <t>Actual</t>
        </is>
      </c>
      <c r="D3015" t="inlineStr">
        <is>
          <t>QQQQ</t>
        </is>
      </c>
      <c r="I3015" t="n">
        <v>24</v>
      </c>
      <c r="AR3015" t="n">
        <v>10.3</v>
      </c>
      <c r="AW3015" t="n">
        <v>10.7</v>
      </c>
    </row>
    <row r="3016">
      <c r="A3016" t="inlineStr">
        <is>
          <t>Boeing 737-800</t>
        </is>
      </c>
      <c r="C3016" t="inlineStr">
        <is>
          <t>Actual</t>
        </is>
      </c>
      <c r="D3016" t="inlineStr">
        <is>
          <t>QQQQ</t>
        </is>
      </c>
      <c r="I3016" t="n">
        <v>6</v>
      </c>
      <c r="N3016" t="n">
        <v>7</v>
      </c>
      <c r="S3016" t="n">
        <v>7</v>
      </c>
      <c r="X3016" t="n">
        <v>7.7</v>
      </c>
      <c r="AC3016" t="n">
        <v>8.1</v>
      </c>
      <c r="AH3016" t="n">
        <v>9.1</v>
      </c>
      <c r="AM3016" t="n">
        <v>10.1</v>
      </c>
      <c r="BB3016" t="n">
        <v>12.8</v>
      </c>
    </row>
    <row r="3017">
      <c r="A3017" t="inlineStr">
        <is>
          <t>Boeing 737-8 Max</t>
        </is>
      </c>
      <c r="C3017" t="inlineStr">
        <is>
          <t>Actual</t>
        </is>
      </c>
      <c r="D3017" t="inlineStr">
        <is>
          <t>QQQQ</t>
        </is>
      </c>
      <c r="AC3017" t="n">
        <v>0.1</v>
      </c>
      <c r="AH3017" t="n">
        <v>0.6</v>
      </c>
      <c r="AM3017" t="n">
        <v>1.4</v>
      </c>
      <c r="AR3017" t="n">
        <v>1.7</v>
      </c>
      <c r="AW3017" t="n">
        <v>2.4</v>
      </c>
      <c r="BB3017" t="n">
        <v>3.4</v>
      </c>
    </row>
    <row r="3018">
      <c r="A3018" t="inlineStr">
        <is>
          <t>Boeing-757-200</t>
        </is>
      </c>
      <c r="C3018" t="inlineStr">
        <is>
          <t>Actual</t>
        </is>
      </c>
      <c r="D3018" t="inlineStr">
        <is>
          <t>QQQQ</t>
        </is>
      </c>
      <c r="I3018" t="n">
        <v>19</v>
      </c>
      <c r="N3018" t="n">
        <v>20</v>
      </c>
      <c r="S3018" t="n">
        <v>19</v>
      </c>
      <c r="X3018" t="n">
        <v>17.9</v>
      </c>
      <c r="AC3018" t="n">
        <v>18.1</v>
      </c>
      <c r="AH3018" t="n">
        <v>19.1</v>
      </c>
      <c r="AM3018" t="n">
        <v>20.1</v>
      </c>
    </row>
    <row r="3019">
      <c r="A3019" t="inlineStr">
        <is>
          <t>Boeing 767-200 ER</t>
        </is>
      </c>
      <c r="C3019" t="inlineStr">
        <is>
          <t>Actual</t>
        </is>
      </c>
      <c r="D3019" t="inlineStr">
        <is>
          <t>QQQQ</t>
        </is>
      </c>
      <c r="I3019" t="n">
        <v>26</v>
      </c>
      <c r="N3019" t="n">
        <v>25</v>
      </c>
      <c r="BB3019" t="n">
        <v>22</v>
      </c>
    </row>
    <row r="3020">
      <c r="A3020" t="inlineStr">
        <is>
          <t>Boeing 767-300ER</t>
        </is>
      </c>
      <c r="C3020" t="inlineStr">
        <is>
          <t>Actual</t>
        </is>
      </c>
      <c r="D3020" t="inlineStr">
        <is>
          <t>QQQQ</t>
        </is>
      </c>
      <c r="I3020" t="n">
        <v>20</v>
      </c>
      <c r="N3020" t="n">
        <v>21</v>
      </c>
      <c r="S3020" t="n">
        <v>21</v>
      </c>
      <c r="X3020" t="n">
        <v>19.5</v>
      </c>
      <c r="AC3020" t="n">
        <v>19.1</v>
      </c>
      <c r="AH3020" t="n">
        <v>20.1</v>
      </c>
      <c r="AM3020" t="n">
        <v>19.9</v>
      </c>
      <c r="AR3020" t="n">
        <v>20</v>
      </c>
      <c r="AW3020" t="n">
        <v>21</v>
      </c>
    </row>
    <row r="3021">
      <c r="A3021" t="inlineStr">
        <is>
          <t>Boeing 777-200ER</t>
        </is>
      </c>
      <c r="C3021" t="inlineStr">
        <is>
          <t>Actual</t>
        </is>
      </c>
      <c r="D3021" t="inlineStr">
        <is>
          <t>QQQQ</t>
        </is>
      </c>
      <c r="I3021" t="n">
        <v>13</v>
      </c>
      <c r="N3021" t="n">
        <v>14</v>
      </c>
      <c r="S3021" t="n">
        <v>15</v>
      </c>
      <c r="X3021" t="n">
        <v>16</v>
      </c>
      <c r="AC3021" t="n">
        <v>17</v>
      </c>
      <c r="AH3021" t="n">
        <v>18</v>
      </c>
      <c r="AM3021" t="n">
        <v>19</v>
      </c>
      <c r="AR3021" t="n">
        <v>6.8</v>
      </c>
      <c r="AW3021" t="n">
        <v>7.8</v>
      </c>
    </row>
    <row r="3022">
      <c r="A3022" t="inlineStr">
        <is>
          <t>Boeing 777-300ER</t>
        </is>
      </c>
      <c r="C3022" t="inlineStr">
        <is>
          <t>Actual</t>
        </is>
      </c>
      <c r="D3022" t="inlineStr">
        <is>
          <t>QQQQ</t>
        </is>
      </c>
      <c r="I3022" t="n">
        <v>1</v>
      </c>
      <c r="N3022" t="n">
        <v>1</v>
      </c>
      <c r="S3022" t="n">
        <v>2</v>
      </c>
      <c r="X3022" t="n">
        <v>2.8</v>
      </c>
      <c r="AC3022" t="n">
        <v>3.8</v>
      </c>
      <c r="AH3022" t="n">
        <v>4.8</v>
      </c>
      <c r="AM3022" t="n">
        <v>5.8</v>
      </c>
      <c r="BB3022" t="n">
        <v>8.800000000000001</v>
      </c>
    </row>
    <row r="3023">
      <c r="A3023" t="inlineStr">
        <is>
          <t>Boeing 787-8</t>
        </is>
      </c>
      <c r="C3023" t="inlineStr">
        <is>
          <t>Actual</t>
        </is>
      </c>
      <c r="D3023" t="inlineStr">
        <is>
          <t>QQQQ</t>
        </is>
      </c>
      <c r="S3023" t="n">
        <v>1</v>
      </c>
      <c r="X3023" t="n">
        <v>1.3</v>
      </c>
      <c r="AC3023" t="n">
        <v>2.1</v>
      </c>
      <c r="AH3023" t="n">
        <v>3.1</v>
      </c>
      <c r="AM3023" t="n">
        <v>4.1</v>
      </c>
      <c r="AR3023" t="n">
        <v>4.5</v>
      </c>
      <c r="AW3023" t="n">
        <v>5.3</v>
      </c>
      <c r="BB3023" t="n">
        <v>4.6</v>
      </c>
    </row>
    <row r="3024">
      <c r="A3024" t="inlineStr">
        <is>
          <t>Boeing 787-9</t>
        </is>
      </c>
      <c r="C3024" t="inlineStr">
        <is>
          <t>Actual</t>
        </is>
      </c>
      <c r="D3024" t="inlineStr">
        <is>
          <t>QQQQ</t>
        </is>
      </c>
      <c r="X3024" t="n">
        <v>0.2</v>
      </c>
      <c r="AC3024" t="n">
        <v>0.7</v>
      </c>
      <c r="AH3024" t="n">
        <v>1.3</v>
      </c>
      <c r="AM3024" t="n">
        <v>2.2</v>
      </c>
      <c r="AR3024" t="n">
        <v>3.2</v>
      </c>
      <c r="AW3024" t="n">
        <v>4.2</v>
      </c>
      <c r="BB3024" t="n">
        <v>5.2</v>
      </c>
    </row>
    <row r="3025">
      <c r="A3025" t="inlineStr">
        <is>
          <t>ERJ -190</t>
        </is>
      </c>
      <c r="C3025" t="inlineStr">
        <is>
          <t>Actual</t>
        </is>
      </c>
      <c r="D3025" t="inlineStr">
        <is>
          <t>QQQQ</t>
        </is>
      </c>
      <c r="I3025" t="n">
        <v>6</v>
      </c>
      <c r="N3025" t="n">
        <v>7</v>
      </c>
      <c r="S3025" t="n">
        <v>8</v>
      </c>
      <c r="X3025" t="n">
        <v>9.199999999999999</v>
      </c>
      <c r="AC3025" t="n">
        <v>10.2</v>
      </c>
      <c r="AH3025" t="n">
        <v>11.1</v>
      </c>
      <c r="AM3025" t="n">
        <v>12.1</v>
      </c>
    </row>
    <row r="3026">
      <c r="A3026" t="inlineStr">
        <is>
          <t>MC Donnell Douglas MD-80</t>
        </is>
      </c>
      <c r="C3026" t="inlineStr">
        <is>
          <t>Actual</t>
        </is>
      </c>
      <c r="D3026" t="inlineStr">
        <is>
          <t>QQQQ</t>
        </is>
      </c>
      <c r="I3026" t="n">
        <v>22</v>
      </c>
      <c r="N3026" t="n">
        <v>23</v>
      </c>
      <c r="S3026" t="n">
        <v>23</v>
      </c>
      <c r="X3026" t="n">
        <v>22</v>
      </c>
      <c r="AC3026" t="n">
        <v>21.3</v>
      </c>
      <c r="AH3026" t="n">
        <v>20.6</v>
      </c>
    </row>
    <row r="3027">
      <c r="A3027" t="inlineStr">
        <is>
          <t>Total</t>
        </is>
      </c>
      <c r="C3027" t="inlineStr">
        <is>
          <t>Actual</t>
        </is>
      </c>
      <c r="D3027" t="inlineStr">
        <is>
          <t>QQQQ</t>
        </is>
      </c>
      <c r="I3027" t="n">
        <v>13</v>
      </c>
      <c r="N3027" t="n">
        <v>12</v>
      </c>
      <c r="S3027" t="n">
        <v>11</v>
      </c>
      <c r="X3027" t="n">
        <v>10.3</v>
      </c>
      <c r="AC3027" t="n">
        <v>10.1</v>
      </c>
      <c r="AH3027" t="n">
        <v>10.6</v>
      </c>
      <c r="AM3027" t="n">
        <v>11</v>
      </c>
      <c r="AR3027" t="n">
        <v>10.8</v>
      </c>
      <c r="AW3027" t="n">
        <v>11.3</v>
      </c>
      <c r="BB3027" t="n">
        <v>12.2</v>
      </c>
    </row>
    <row r="3029">
      <c r="A3029" t="inlineStr">
        <is>
          <t>Owned</t>
        </is>
      </c>
    </row>
    <row r="3030">
      <c r="A3030" t="inlineStr">
        <is>
          <t>Airbus A319</t>
        </is>
      </c>
      <c r="C3030" t="inlineStr">
        <is>
          <t>Actual</t>
        </is>
      </c>
      <c r="D3030" t="inlineStr">
        <is>
          <t>QQQQ</t>
        </is>
      </c>
      <c r="I3030" t="n">
        <v>3</v>
      </c>
      <c r="N3030" t="n">
        <v>12</v>
      </c>
      <c r="S3030" t="n">
        <v>19</v>
      </c>
      <c r="X3030" t="n">
        <v>19</v>
      </c>
      <c r="AC3030" t="n">
        <v>21</v>
      </c>
      <c r="AH3030" t="n">
        <v>21</v>
      </c>
      <c r="AM3030" t="n">
        <v>21</v>
      </c>
      <c r="AR3030" t="n">
        <v>21</v>
      </c>
      <c r="AW3030" t="n">
        <v>21</v>
      </c>
      <c r="BB3030" t="n">
        <v>21</v>
      </c>
    </row>
    <row r="3031">
      <c r="A3031" t="inlineStr">
        <is>
          <t>Airbus A320</t>
        </is>
      </c>
      <c r="C3031" t="inlineStr">
        <is>
          <t>Actual</t>
        </is>
      </c>
      <c r="D3031" t="inlineStr">
        <is>
          <t>QQQQ</t>
        </is>
      </c>
      <c r="I3031" t="n">
        <v>11</v>
      </c>
      <c r="N3031" t="n">
        <v>13</v>
      </c>
      <c r="S3031" t="n">
        <v>10</v>
      </c>
      <c r="X3031" t="n">
        <v>10</v>
      </c>
      <c r="AC3031" t="n">
        <v>10</v>
      </c>
      <c r="AH3031" t="n">
        <v>10</v>
      </c>
      <c r="AM3031" t="n">
        <v>10</v>
      </c>
      <c r="AR3031" t="n">
        <v>10</v>
      </c>
      <c r="AW3031" t="n">
        <v>10</v>
      </c>
      <c r="BB3031" t="n">
        <v>10</v>
      </c>
    </row>
    <row r="3032">
      <c r="A3032" t="inlineStr">
        <is>
          <t>Airbus A321</t>
        </is>
      </c>
      <c r="C3032" t="inlineStr">
        <is>
          <t>Actual</t>
        </is>
      </c>
      <c r="D3032" t="inlineStr">
        <is>
          <t>QQQQ</t>
        </is>
      </c>
      <c r="I3032" t="n">
        <v>72</v>
      </c>
      <c r="N3032" t="n">
        <v>97</v>
      </c>
      <c r="S3032" t="n">
        <v>128</v>
      </c>
      <c r="X3032" t="n">
        <v>153</v>
      </c>
      <c r="AC3032" t="n">
        <v>165</v>
      </c>
      <c r="AH3032" t="n">
        <v>165</v>
      </c>
      <c r="AM3032" t="n">
        <v>165</v>
      </c>
      <c r="AR3032" t="n">
        <v>164</v>
      </c>
      <c r="AW3032" t="n">
        <v>164</v>
      </c>
      <c r="BB3032" t="n">
        <v>164</v>
      </c>
    </row>
    <row r="3033">
      <c r="A3033" t="inlineStr">
        <is>
          <t>Airbus A321 Neo</t>
        </is>
      </c>
      <c r="C3033" t="inlineStr">
        <is>
          <t>Actual</t>
        </is>
      </c>
      <c r="D3033" t="inlineStr">
        <is>
          <t>QQQQ</t>
        </is>
      </c>
      <c r="AM3033" t="n">
        <v>2</v>
      </c>
      <c r="AR3033" t="n">
        <v>9</v>
      </c>
      <c r="AW3033" t="n">
        <v>9</v>
      </c>
      <c r="BB3033" t="n">
        <v>33</v>
      </c>
    </row>
    <row r="3034">
      <c r="A3034" t="inlineStr">
        <is>
          <t>Airbus A330-200</t>
        </is>
      </c>
      <c r="C3034" t="inlineStr">
        <is>
          <t>Actual</t>
        </is>
      </c>
      <c r="D3034" t="inlineStr">
        <is>
          <t>QQQQ</t>
        </is>
      </c>
      <c r="I3034" t="n">
        <v>9</v>
      </c>
      <c r="N3034" t="n">
        <v>15</v>
      </c>
      <c r="S3034" t="n">
        <v>15</v>
      </c>
      <c r="X3034" t="n">
        <v>15</v>
      </c>
      <c r="AC3034" t="n">
        <v>15</v>
      </c>
      <c r="AH3034" t="n">
        <v>15</v>
      </c>
      <c r="AM3034" t="n">
        <v>15</v>
      </c>
    </row>
    <row r="3035">
      <c r="A3035" t="inlineStr">
        <is>
          <t>Airbus A330-300</t>
        </is>
      </c>
      <c r="C3035" t="inlineStr">
        <is>
          <t>Actual</t>
        </is>
      </c>
      <c r="D3035" t="inlineStr">
        <is>
          <t>QQQQ</t>
        </is>
      </c>
      <c r="I3035" t="n">
        <v>4</v>
      </c>
      <c r="N3035" t="n">
        <v>4</v>
      </c>
      <c r="S3035" t="n">
        <v>4</v>
      </c>
      <c r="X3035" t="n">
        <v>4</v>
      </c>
      <c r="AC3035" t="n">
        <v>4</v>
      </c>
      <c r="AH3035" t="n">
        <v>4</v>
      </c>
      <c r="AM3035" t="n">
        <v>4</v>
      </c>
    </row>
    <row r="3036">
      <c r="A3036" t="inlineStr">
        <is>
          <t>Boeing 737-800</t>
        </is>
      </c>
      <c r="C3036" t="inlineStr">
        <is>
          <t>Actual</t>
        </is>
      </c>
      <c r="D3036" t="inlineStr">
        <is>
          <t>QQQQ</t>
        </is>
      </c>
      <c r="I3036" t="n">
        <v>86</v>
      </c>
      <c r="N3036" t="n">
        <v>86</v>
      </c>
      <c r="S3036" t="n">
        <v>103</v>
      </c>
      <c r="X3036" t="n">
        <v>123</v>
      </c>
      <c r="AC3036" t="n">
        <v>132</v>
      </c>
      <c r="AH3036" t="n">
        <v>132</v>
      </c>
      <c r="AM3036" t="n">
        <v>132</v>
      </c>
      <c r="AR3036" t="n">
        <v>111</v>
      </c>
      <c r="AW3036" t="n">
        <v>96</v>
      </c>
      <c r="BB3036" t="n">
        <v>123</v>
      </c>
    </row>
    <row r="3037">
      <c r="A3037" t="inlineStr">
        <is>
          <t>Boeing 737-8 MAX</t>
        </is>
      </c>
      <c r="C3037" t="inlineStr">
        <is>
          <t>Actual</t>
        </is>
      </c>
      <c r="D3037" t="inlineStr">
        <is>
          <t>QQQQ</t>
        </is>
      </c>
      <c r="AC3037" t="n">
        <v>4</v>
      </c>
      <c r="AH3037" t="n">
        <v>11</v>
      </c>
      <c r="AM3037" t="n">
        <v>9</v>
      </c>
      <c r="AR3037" t="n">
        <v>9</v>
      </c>
      <c r="AW3037" t="n">
        <v>9</v>
      </c>
      <c r="BB3037" t="n">
        <v>9</v>
      </c>
    </row>
    <row r="3038">
      <c r="A3038" t="inlineStr">
        <is>
          <t>Boeing 757-200</t>
        </is>
      </c>
      <c r="C3038" t="inlineStr">
        <is>
          <t>Actual</t>
        </is>
      </c>
      <c r="D3038" t="inlineStr">
        <is>
          <t>QQQQ</t>
        </is>
      </c>
      <c r="I3038" t="n">
        <v>71</v>
      </c>
      <c r="N3038" t="n">
        <v>65</v>
      </c>
      <c r="S3038" t="n">
        <v>46</v>
      </c>
      <c r="X3038" t="n">
        <v>39</v>
      </c>
      <c r="AC3038" t="n">
        <v>31</v>
      </c>
      <c r="AH3038" t="n">
        <v>31</v>
      </c>
      <c r="AM3038" t="n">
        <v>31</v>
      </c>
    </row>
    <row r="3039">
      <c r="A3039" t="inlineStr">
        <is>
          <t>Boeing 767-200 ER</t>
        </is>
      </c>
      <c r="C3039" t="inlineStr">
        <is>
          <t>Actual</t>
        </is>
      </c>
      <c r="D3039" t="inlineStr">
        <is>
          <t>QQQQ</t>
        </is>
      </c>
      <c r="I3039" t="n">
        <v>1</v>
      </c>
    </row>
    <row r="3040">
      <c r="A3040" t="inlineStr">
        <is>
          <t>Boeing 767-300ER</t>
        </is>
      </c>
      <c r="C3040" t="inlineStr">
        <is>
          <t>Actual</t>
        </is>
      </c>
      <c r="D3040" t="inlineStr">
        <is>
          <t>QQQQ</t>
        </is>
      </c>
      <c r="I3040" t="n">
        <v>45</v>
      </c>
      <c r="N3040" t="n">
        <v>45</v>
      </c>
      <c r="S3040" t="n">
        <v>39</v>
      </c>
      <c r="X3040" t="n">
        <v>28</v>
      </c>
      <c r="AC3040" t="n">
        <v>24</v>
      </c>
      <c r="AH3040" t="n">
        <v>24</v>
      </c>
      <c r="AM3040" t="n">
        <v>17</v>
      </c>
    </row>
    <row r="3041">
      <c r="A3041" t="inlineStr">
        <is>
          <t>Boeing 777-200ER</t>
        </is>
      </c>
      <c r="C3041" t="inlineStr">
        <is>
          <t>Actual</t>
        </is>
      </c>
      <c r="D3041" t="inlineStr">
        <is>
          <t>QQQQ</t>
        </is>
      </c>
      <c r="I3041" t="n">
        <v>44</v>
      </c>
      <c r="N3041" t="n">
        <v>44</v>
      </c>
      <c r="S3041" t="n">
        <v>44</v>
      </c>
      <c r="X3041" t="n">
        <v>44</v>
      </c>
      <c r="AC3041" t="n">
        <v>44</v>
      </c>
      <c r="AH3041" t="n">
        <v>44</v>
      </c>
      <c r="AM3041" t="n">
        <v>44</v>
      </c>
      <c r="AR3041" t="n">
        <v>44</v>
      </c>
      <c r="AW3041" t="n">
        <v>44</v>
      </c>
      <c r="BB3041" t="n">
        <v>44</v>
      </c>
    </row>
    <row r="3042">
      <c r="A3042" t="inlineStr">
        <is>
          <t>Boeing 777-300ER</t>
        </is>
      </c>
      <c r="C3042" t="inlineStr">
        <is>
          <t>Actual</t>
        </is>
      </c>
      <c r="D3042" t="inlineStr">
        <is>
          <t>QQQQ</t>
        </is>
      </c>
      <c r="I3042" t="n">
        <v>5</v>
      </c>
      <c r="N3042" t="n">
        <v>14</v>
      </c>
      <c r="S3042" t="n">
        <v>16</v>
      </c>
      <c r="X3042" t="n">
        <v>18</v>
      </c>
      <c r="AC3042" t="n">
        <v>18</v>
      </c>
      <c r="AH3042" t="n">
        <v>18</v>
      </c>
      <c r="AM3042" t="n">
        <v>18</v>
      </c>
      <c r="AR3042" t="n">
        <v>18</v>
      </c>
      <c r="AW3042" t="n">
        <v>18</v>
      </c>
      <c r="BB3042" t="n">
        <v>18</v>
      </c>
    </row>
    <row r="3043">
      <c r="A3043" t="inlineStr">
        <is>
          <t>Boeing 787-8</t>
        </is>
      </c>
      <c r="C3043" t="inlineStr">
        <is>
          <t>Actual</t>
        </is>
      </c>
      <c r="D3043" t="inlineStr">
        <is>
          <t>QQQQ</t>
        </is>
      </c>
      <c r="S3043" t="n">
        <v>13</v>
      </c>
      <c r="X3043" t="n">
        <v>17</v>
      </c>
      <c r="AC3043" t="n">
        <v>20</v>
      </c>
      <c r="AH3043" t="n">
        <v>20</v>
      </c>
      <c r="AM3043" t="n">
        <v>20</v>
      </c>
      <c r="AR3043" t="n">
        <v>20</v>
      </c>
      <c r="AW3043" t="n">
        <v>20</v>
      </c>
      <c r="BB3043" t="n">
        <v>20</v>
      </c>
    </row>
    <row r="3044">
      <c r="A3044" t="inlineStr">
        <is>
          <t>Boeing 787-9</t>
        </is>
      </c>
      <c r="C3044" t="inlineStr">
        <is>
          <t>Actual</t>
        </is>
      </c>
      <c r="D3044" t="inlineStr">
        <is>
          <t>QQQQ</t>
        </is>
      </c>
      <c r="X3044" t="n">
        <v>4</v>
      </c>
      <c r="AC3044" t="n">
        <v>14</v>
      </c>
      <c r="AH3044" t="n">
        <v>15</v>
      </c>
      <c r="AM3044" t="n">
        <v>17</v>
      </c>
      <c r="AR3044" t="n">
        <v>17</v>
      </c>
      <c r="AW3044" t="n">
        <v>17</v>
      </c>
      <c r="BB3044" t="n">
        <v>17</v>
      </c>
    </row>
    <row r="3045">
      <c r="A3045" t="inlineStr">
        <is>
          <t>ERJ -190</t>
        </is>
      </c>
      <c r="C3045" t="inlineStr">
        <is>
          <t>Actual</t>
        </is>
      </c>
      <c r="D3045" t="inlineStr">
        <is>
          <t>QQQQ</t>
        </is>
      </c>
      <c r="I3045" t="n">
        <v>20</v>
      </c>
      <c r="N3045" t="n">
        <v>20</v>
      </c>
      <c r="S3045" t="n">
        <v>20</v>
      </c>
      <c r="X3045" t="n">
        <v>20</v>
      </c>
      <c r="AC3045" t="n">
        <v>20</v>
      </c>
      <c r="AH3045" t="n">
        <v>20</v>
      </c>
      <c r="AM3045" t="n">
        <v>20</v>
      </c>
    </row>
    <row r="3046">
      <c r="A3046" t="inlineStr">
        <is>
          <t>MC Donnell Douglas MD-80</t>
        </is>
      </c>
      <c r="C3046" t="inlineStr">
        <is>
          <t>Actual</t>
        </is>
      </c>
      <c r="D3046" t="inlineStr">
        <is>
          <t>QQQQ</t>
        </is>
      </c>
      <c r="I3046" t="n">
        <v>104</v>
      </c>
      <c r="N3046" t="n">
        <v>95</v>
      </c>
      <c r="S3046" t="n">
        <v>59</v>
      </c>
      <c r="X3046" t="n">
        <v>25</v>
      </c>
      <c r="AC3046" t="n">
        <v>13</v>
      </c>
      <c r="AH3046" t="n">
        <v>3</v>
      </c>
    </row>
    <row r="3047">
      <c r="A3047" t="inlineStr">
        <is>
          <t>Total</t>
        </is>
      </c>
      <c r="C3047" t="inlineStr">
        <is>
          <t>Actual</t>
        </is>
      </c>
      <c r="D3047" t="inlineStr">
        <is>
          <t>QQQQ</t>
        </is>
      </c>
      <c r="I3047" t="n">
        <v>475</v>
      </c>
      <c r="N3047" t="n">
        <v>510</v>
      </c>
      <c r="S3047" t="n">
        <v>516</v>
      </c>
      <c r="X3047" t="n">
        <v>519</v>
      </c>
      <c r="AC3047" t="n">
        <v>535</v>
      </c>
      <c r="AH3047" t="n">
        <v>533</v>
      </c>
      <c r="AM3047" t="n">
        <v>525</v>
      </c>
      <c r="AR3047" t="n">
        <v>423</v>
      </c>
      <c r="AW3047" t="n">
        <v>408</v>
      </c>
      <c r="BB3047" t="n">
        <v>459</v>
      </c>
    </row>
    <row r="3048">
      <c r="A3048" t="inlineStr">
        <is>
          <t>Total-c</t>
        </is>
      </c>
      <c r="I3048">
        <f>SUM(I3030:I3046)</f>
        <v/>
      </c>
      <c r="N3048">
        <f>SUM(N3030:N3046)</f>
        <v/>
      </c>
      <c r="S3048">
        <f>SUM(S3030:S3046)</f>
        <v/>
      </c>
      <c r="X3048">
        <f>SUM(X3030:X3046)</f>
        <v/>
      </c>
      <c r="AC3048">
        <f>SUM(AC3030:AC3046)</f>
        <v/>
      </c>
      <c r="AH3048">
        <f>SUM(AH3030:AH3046)</f>
        <v/>
      </c>
      <c r="AM3048">
        <f>SUM(AM3030:AM3046)</f>
        <v/>
      </c>
      <c r="AR3048">
        <f>SUM(AR3030:AR3046)</f>
        <v/>
      </c>
      <c r="AV3048">
        <f>SUM(AV3030:AV3046)</f>
        <v/>
      </c>
      <c r="AW3048">
        <f>SUM(AW3030:AW3046)</f>
        <v/>
      </c>
      <c r="BB3048">
        <f>SUM(BB3030:BB3046)</f>
        <v/>
      </c>
    </row>
    <row r="3049">
      <c r="A3049" t="inlineStr">
        <is>
          <t>Sum check</t>
        </is>
      </c>
      <c r="I3049">
        <f>I3047-I3048</f>
        <v/>
      </c>
      <c r="N3049">
        <f>N3047-N3048</f>
        <v/>
      </c>
      <c r="S3049">
        <f>S3047-S3048</f>
        <v/>
      </c>
      <c r="X3049">
        <f>X3047-X3048</f>
        <v/>
      </c>
      <c r="AC3049">
        <f>AC3047-AC3048</f>
        <v/>
      </c>
      <c r="AH3049">
        <f>AH3047-AH3048</f>
        <v/>
      </c>
      <c r="AM3049">
        <f>AM3047-AM3048</f>
        <v/>
      </c>
      <c r="AR3049">
        <f>AR3047-AR3048</f>
        <v/>
      </c>
      <c r="AV3049">
        <f>AV3047-AV3048</f>
        <v/>
      </c>
      <c r="AW3049">
        <f>AW3047-AW3048</f>
        <v/>
      </c>
      <c r="BB3049">
        <f>BB3047-BB3048</f>
        <v/>
      </c>
    </row>
    <row r="3051">
      <c r="A3051" t="inlineStr">
        <is>
          <t>Capital leased</t>
        </is>
      </c>
    </row>
    <row r="3052">
      <c r="A3052" t="inlineStr">
        <is>
          <t>Boeing 737-800</t>
        </is>
      </c>
      <c r="C3052" t="inlineStr">
        <is>
          <t>Actual</t>
        </is>
      </c>
      <c r="D3052" t="inlineStr">
        <is>
          <t>QQQQ</t>
        </is>
      </c>
      <c r="N3052" t="n">
        <v>19</v>
      </c>
      <c r="S3052" t="n">
        <v>19</v>
      </c>
    </row>
    <row r="3053">
      <c r="A3053" t="inlineStr">
        <is>
          <t>Boeing 757-200</t>
        </is>
      </c>
      <c r="C3053" t="inlineStr">
        <is>
          <t>Actual</t>
        </is>
      </c>
      <c r="D3053" t="inlineStr">
        <is>
          <t>QQQQ</t>
        </is>
      </c>
      <c r="I3053" t="n">
        <v>2</v>
      </c>
      <c r="N3053" t="n">
        <v>2</v>
      </c>
    </row>
    <row r="3054">
      <c r="A3054" t="inlineStr">
        <is>
          <t>Boeing 767-200 ER</t>
        </is>
      </c>
      <c r="C3054" t="inlineStr">
        <is>
          <t>Actual</t>
        </is>
      </c>
      <c r="D3054" t="inlineStr">
        <is>
          <t>QQQQ</t>
        </is>
      </c>
      <c r="I3054" t="n">
        <v>8</v>
      </c>
    </row>
    <row r="3055">
      <c r="A3055" t="inlineStr">
        <is>
          <t>Boeing 777-200 ER</t>
        </is>
      </c>
      <c r="C3055" t="inlineStr">
        <is>
          <t>Actual</t>
        </is>
      </c>
      <c r="D3055" t="inlineStr">
        <is>
          <t>QQQQ</t>
        </is>
      </c>
      <c r="I3055" t="n">
        <v>3</v>
      </c>
      <c r="N3055" t="n">
        <v>3</v>
      </c>
      <c r="S3055" t="n">
        <v>3</v>
      </c>
    </row>
    <row r="3056">
      <c r="A3056" t="inlineStr">
        <is>
          <t>MC Donnell Douglas MD-80</t>
        </is>
      </c>
      <c r="C3056" t="inlineStr">
        <is>
          <t>Actual</t>
        </is>
      </c>
      <c r="D3056" t="inlineStr">
        <is>
          <t>QQQQ</t>
        </is>
      </c>
      <c r="I3056" t="n">
        <v>15</v>
      </c>
      <c r="N3056" t="n">
        <v>13</v>
      </c>
      <c r="S3056" t="n">
        <v>11</v>
      </c>
    </row>
    <row r="3057">
      <c r="A3057" t="inlineStr">
        <is>
          <t>Total</t>
        </is>
      </c>
      <c r="C3057" t="inlineStr">
        <is>
          <t>Actual</t>
        </is>
      </c>
      <c r="D3057" t="inlineStr">
        <is>
          <t>QQQQ</t>
        </is>
      </c>
      <c r="I3057" t="n">
        <v>28</v>
      </c>
      <c r="N3057" t="n">
        <v>37</v>
      </c>
      <c r="S3057" t="n">
        <v>33</v>
      </c>
    </row>
    <row r="3058">
      <c r="A3058" t="inlineStr">
        <is>
          <t>Total-c</t>
        </is>
      </c>
      <c r="I3058">
        <f>SUM(I3052:I3056)</f>
        <v/>
      </c>
      <c r="N3058">
        <f>SUM(N3052:N3056)</f>
        <v/>
      </c>
      <c r="S3058">
        <f>SUM(S3052:S3056)</f>
        <v/>
      </c>
      <c r="X3058">
        <f>SUM(X3052:X3056)</f>
        <v/>
      </c>
      <c r="AC3058">
        <f>SUM(AC3052:AC3056)</f>
        <v/>
      </c>
      <c r="AH3058">
        <f>SUM(AH3052:AH3056)</f>
        <v/>
      </c>
      <c r="AM3058">
        <f>SUM(AM3052:AM3056)</f>
        <v/>
      </c>
      <c r="AR3058">
        <f>SUM(AR3052:AR3056)</f>
        <v/>
      </c>
      <c r="AV3058">
        <f>SUM(AV3052:AV3056)</f>
        <v/>
      </c>
    </row>
    <row r="3059">
      <c r="A3059" t="inlineStr">
        <is>
          <t>Sum check</t>
        </is>
      </c>
      <c r="I3059">
        <f>I3057-I3058</f>
        <v/>
      </c>
      <c r="N3059">
        <f>N3057-N3058</f>
        <v/>
      </c>
      <c r="S3059">
        <f>S3057-S3058</f>
        <v/>
      </c>
      <c r="X3059">
        <f>X3057-X3058</f>
        <v/>
      </c>
      <c r="AC3059">
        <f>AC3057-AC3058</f>
        <v/>
      </c>
      <c r="AH3059">
        <f>AH3057-AH3058</f>
        <v/>
      </c>
      <c r="AM3059">
        <f>AM3057-AM3058</f>
        <v/>
      </c>
      <c r="AR3059">
        <f>AR3057-AR3058</f>
        <v/>
      </c>
      <c r="AV3059">
        <f>AV3057-AV3058</f>
        <v/>
      </c>
    </row>
    <row r="3061">
      <c r="A3061" t="inlineStr">
        <is>
          <t>Operating leased</t>
        </is>
      </c>
    </row>
    <row r="3062">
      <c r="A3062" t="inlineStr">
        <is>
          <t>Airbus A319</t>
        </is>
      </c>
      <c r="C3062" t="inlineStr">
        <is>
          <t>Actual</t>
        </is>
      </c>
      <c r="D3062" t="inlineStr">
        <is>
          <t>QQQQ</t>
        </is>
      </c>
      <c r="I3062" t="n">
        <v>105</v>
      </c>
      <c r="N3062" t="n">
        <v>106</v>
      </c>
      <c r="S3062" t="n">
        <v>106</v>
      </c>
      <c r="X3062" t="n">
        <v>106</v>
      </c>
      <c r="AC3062" t="n">
        <v>104</v>
      </c>
      <c r="AH3062" t="n">
        <v>105</v>
      </c>
      <c r="AM3062" t="n">
        <v>111</v>
      </c>
      <c r="AR3062" t="n">
        <v>112</v>
      </c>
      <c r="AW3062" t="n">
        <v>112</v>
      </c>
      <c r="BB3062" t="n">
        <v>112</v>
      </c>
    </row>
    <row r="3063">
      <c r="A3063" t="inlineStr">
        <is>
          <t>Airbus A320</t>
        </is>
      </c>
      <c r="C3063" t="inlineStr">
        <is>
          <t>Actual</t>
        </is>
      </c>
      <c r="D3063" t="inlineStr">
        <is>
          <t>QQQQ</t>
        </is>
      </c>
      <c r="I3063" t="n">
        <v>59</v>
      </c>
      <c r="N3063" t="n">
        <v>51</v>
      </c>
      <c r="S3063" t="n">
        <v>45</v>
      </c>
      <c r="X3063" t="n">
        <v>41</v>
      </c>
      <c r="AC3063" t="n">
        <v>38</v>
      </c>
      <c r="AH3063" t="n">
        <v>38</v>
      </c>
      <c r="AM3063" t="n">
        <v>38</v>
      </c>
      <c r="AR3063" t="n">
        <v>38</v>
      </c>
      <c r="AW3063" t="n">
        <v>38</v>
      </c>
      <c r="BB3063" t="n">
        <v>38</v>
      </c>
    </row>
    <row r="3064">
      <c r="A3064" t="inlineStr">
        <is>
          <t>Airbus A321</t>
        </is>
      </c>
      <c r="C3064" t="inlineStr">
        <is>
          <t>Actual</t>
        </is>
      </c>
      <c r="D3064" t="inlineStr">
        <is>
          <t>QQQQ</t>
        </is>
      </c>
      <c r="I3064" t="n">
        <v>24</v>
      </c>
      <c r="N3064" t="n">
        <v>42</v>
      </c>
      <c r="S3064" t="n">
        <v>46</v>
      </c>
      <c r="X3064" t="n">
        <v>46</v>
      </c>
      <c r="AC3064" t="n">
        <v>54</v>
      </c>
      <c r="AH3064" t="n">
        <v>54</v>
      </c>
      <c r="AM3064" t="n">
        <v>53</v>
      </c>
      <c r="AR3064" t="n">
        <v>54</v>
      </c>
      <c r="AW3064" t="n">
        <v>54</v>
      </c>
      <c r="BB3064" t="n">
        <v>54</v>
      </c>
    </row>
    <row r="3065">
      <c r="A3065" t="inlineStr">
        <is>
          <t>Airbus A321 Neo</t>
        </is>
      </c>
      <c r="C3065" t="inlineStr">
        <is>
          <t>Actual</t>
        </is>
      </c>
      <c r="D3065" t="inlineStr">
        <is>
          <t>QQQQ</t>
        </is>
      </c>
      <c r="AM3065" t="n">
        <v>10</v>
      </c>
      <c r="AR3065" t="n">
        <v>19</v>
      </c>
      <c r="AW3065" t="n">
        <v>35</v>
      </c>
      <c r="BB3065" t="n">
        <v>35</v>
      </c>
    </row>
    <row r="3066">
      <c r="A3066" t="inlineStr">
        <is>
          <t>Airbus A330-200</t>
        </is>
      </c>
      <c r="C3066" t="inlineStr">
        <is>
          <t>Actual</t>
        </is>
      </c>
      <c r="D3066" t="inlineStr">
        <is>
          <t>QQQQ</t>
        </is>
      </c>
      <c r="I3066" t="n">
        <v>3</v>
      </c>
    </row>
    <row r="3067">
      <c r="A3067" t="inlineStr">
        <is>
          <t>Airbus A330-300</t>
        </is>
      </c>
      <c r="C3067" t="inlineStr">
        <is>
          <t>Actual</t>
        </is>
      </c>
      <c r="D3067" t="inlineStr">
        <is>
          <t>QQQQ</t>
        </is>
      </c>
      <c r="I3067" t="n">
        <v>5</v>
      </c>
      <c r="N3067" t="n">
        <v>5</v>
      </c>
      <c r="S3067" t="n">
        <v>5</v>
      </c>
      <c r="X3067" t="n">
        <v>5</v>
      </c>
      <c r="AC3067" t="n">
        <v>5</v>
      </c>
      <c r="AH3067" t="n">
        <v>5</v>
      </c>
      <c r="AM3067" t="n">
        <v>5</v>
      </c>
    </row>
    <row r="3068">
      <c r="A3068" t="inlineStr">
        <is>
          <t>Boeing 737-400</t>
        </is>
      </c>
      <c r="C3068" t="inlineStr">
        <is>
          <t>Actual</t>
        </is>
      </c>
      <c r="D3068" t="inlineStr">
        <is>
          <t>QQQQ</t>
        </is>
      </c>
      <c r="I3068" t="n">
        <v>14</v>
      </c>
    </row>
    <row r="3069">
      <c r="A3069" t="inlineStr">
        <is>
          <t>Boeing 737-800</t>
        </is>
      </c>
      <c r="C3069" t="inlineStr">
        <is>
          <t>Actual</t>
        </is>
      </c>
      <c r="D3069" t="inlineStr">
        <is>
          <t>QQQQ</t>
        </is>
      </c>
      <c r="I3069" t="n">
        <v>140</v>
      </c>
      <c r="N3069" t="n">
        <v>141</v>
      </c>
      <c r="S3069" t="n">
        <v>142</v>
      </c>
      <c r="X3069" t="n">
        <v>161</v>
      </c>
      <c r="AC3069" t="n">
        <v>172</v>
      </c>
      <c r="AH3069" t="n">
        <v>172</v>
      </c>
      <c r="AM3069" t="n">
        <v>172</v>
      </c>
      <c r="AR3069" t="n">
        <v>171</v>
      </c>
      <c r="AW3069" t="n">
        <v>171</v>
      </c>
      <c r="BB3069" t="n">
        <v>171</v>
      </c>
    </row>
    <row r="3070">
      <c r="A3070" t="inlineStr">
        <is>
          <t>Boeing 737-8 MAX</t>
        </is>
      </c>
      <c r="C3070" t="inlineStr">
        <is>
          <t>Actual</t>
        </is>
      </c>
      <c r="D3070" t="inlineStr">
        <is>
          <t>QQQQ</t>
        </is>
      </c>
      <c r="AH3070" t="n">
        <v>9</v>
      </c>
      <c r="AM3070" t="n">
        <v>15</v>
      </c>
      <c r="AR3070" t="n">
        <v>25</v>
      </c>
      <c r="AW3070" t="n">
        <v>33</v>
      </c>
      <c r="BB3070" t="n">
        <v>33</v>
      </c>
    </row>
    <row r="3071">
      <c r="A3071" t="inlineStr">
        <is>
          <t>Boeing 757-200</t>
        </is>
      </c>
      <c r="C3071" t="inlineStr">
        <is>
          <t>Actual</t>
        </is>
      </c>
      <c r="D3071" t="inlineStr">
        <is>
          <t>QQQQ</t>
        </is>
      </c>
      <c r="I3071" t="n">
        <v>44</v>
      </c>
      <c r="N3071" t="n">
        <v>39</v>
      </c>
      <c r="S3071" t="n">
        <v>18</v>
      </c>
      <c r="X3071" t="n">
        <v>12</v>
      </c>
      <c r="AC3071" t="n">
        <v>3</v>
      </c>
      <c r="AH3071" t="n">
        <v>3</v>
      </c>
      <c r="AM3071" t="n">
        <v>3</v>
      </c>
    </row>
    <row r="3072">
      <c r="A3072" t="inlineStr">
        <is>
          <t>Boeing 767-200 ER</t>
        </is>
      </c>
      <c r="C3072" t="inlineStr">
        <is>
          <t>Actual</t>
        </is>
      </c>
      <c r="D3072" t="inlineStr">
        <is>
          <t>QQQQ</t>
        </is>
      </c>
      <c r="I3072" t="n">
        <v>11</v>
      </c>
      <c r="N3072" t="n">
        <v>6</v>
      </c>
    </row>
    <row r="3073">
      <c r="A3073" t="inlineStr">
        <is>
          <t>Boeing 767-300 ER</t>
        </is>
      </c>
      <c r="C3073" t="inlineStr">
        <is>
          <t>Actual</t>
        </is>
      </c>
      <c r="D3073" t="inlineStr">
        <is>
          <t>QQQQ</t>
        </is>
      </c>
      <c r="I3073" t="n">
        <v>13</v>
      </c>
      <c r="N3073" t="n">
        <v>13</v>
      </c>
      <c r="S3073" t="n">
        <v>6</v>
      </c>
      <c r="X3073" t="n">
        <v>3</v>
      </c>
    </row>
    <row r="3074">
      <c r="A3074" t="inlineStr">
        <is>
          <t>Boeing 777-200ER</t>
        </is>
      </c>
      <c r="C3074" t="inlineStr">
        <is>
          <t>Actual</t>
        </is>
      </c>
      <c r="D3074" t="inlineStr">
        <is>
          <t>QQQQ</t>
        </is>
      </c>
      <c r="X3074" t="n">
        <v>3</v>
      </c>
      <c r="AC3074" t="n">
        <v>3</v>
      </c>
      <c r="AH3074" t="n">
        <v>3</v>
      </c>
      <c r="AM3074" t="n">
        <v>3</v>
      </c>
      <c r="AR3074" t="n">
        <v>3</v>
      </c>
      <c r="AW3074" t="n">
        <v>3</v>
      </c>
      <c r="BB3074" t="n">
        <v>3</v>
      </c>
    </row>
    <row r="3075">
      <c r="A3075" t="inlineStr">
        <is>
          <t>Boeing 777-300ER</t>
        </is>
      </c>
      <c r="C3075" t="inlineStr">
        <is>
          <t>Actual</t>
        </is>
      </c>
      <c r="D3075" t="inlineStr">
        <is>
          <t>QQQQ</t>
        </is>
      </c>
      <c r="I3075" t="n">
        <v>5</v>
      </c>
      <c r="N3075" t="n">
        <v>2</v>
      </c>
      <c r="S3075" t="n">
        <v>2</v>
      </c>
      <c r="X3075" t="n">
        <v>2</v>
      </c>
      <c r="AC3075" t="n">
        <v>2</v>
      </c>
      <c r="AH3075" t="n">
        <v>2</v>
      </c>
      <c r="AM3075" t="n">
        <v>2</v>
      </c>
      <c r="AR3075" t="n">
        <v>2</v>
      </c>
      <c r="AW3075" t="n">
        <v>2</v>
      </c>
      <c r="BB3075" t="n">
        <v>2</v>
      </c>
    </row>
    <row r="3076">
      <c r="A3076" t="inlineStr">
        <is>
          <t>Boeing 787-8</t>
        </is>
      </c>
      <c r="C3076" t="inlineStr">
        <is>
          <t>Actual</t>
        </is>
      </c>
      <c r="D3076" t="inlineStr">
        <is>
          <t>QQQQ</t>
        </is>
      </c>
      <c r="AR3076" t="n">
        <v>3</v>
      </c>
      <c r="AW3076" t="n">
        <v>4</v>
      </c>
      <c r="BB3076" t="n">
        <v>13</v>
      </c>
    </row>
    <row r="3077">
      <c r="A3077" t="inlineStr">
        <is>
          <t>Boeing 787-9</t>
        </is>
      </c>
      <c r="C3077" t="inlineStr">
        <is>
          <t>Actual</t>
        </is>
      </c>
      <c r="D3077" t="inlineStr">
        <is>
          <t>QQQQ</t>
        </is>
      </c>
      <c r="AH3077" t="n">
        <v>5</v>
      </c>
      <c r="AM3077" t="n">
        <v>5</v>
      </c>
      <c r="AR3077" t="n">
        <v>5</v>
      </c>
      <c r="AW3077" t="n">
        <v>5</v>
      </c>
      <c r="BB3077" t="n">
        <v>5</v>
      </c>
    </row>
    <row r="3078">
      <c r="A3078" t="inlineStr">
        <is>
          <t>MC Donnell Douglas MD-80</t>
        </is>
      </c>
      <c r="C3078" t="inlineStr">
        <is>
          <t>Actual</t>
        </is>
      </c>
      <c r="D3078" t="inlineStr">
        <is>
          <t>QQQQ</t>
        </is>
      </c>
      <c r="I3078" t="n">
        <v>44</v>
      </c>
      <c r="N3078" t="n">
        <v>31</v>
      </c>
      <c r="S3078" t="n">
        <v>27</v>
      </c>
      <c r="X3078" t="n">
        <v>32</v>
      </c>
      <c r="AC3078" t="n">
        <v>32</v>
      </c>
      <c r="AH3078" t="n">
        <v>27</v>
      </c>
    </row>
    <row r="3079">
      <c r="A3079" t="inlineStr">
        <is>
          <t>Total</t>
        </is>
      </c>
      <c r="C3079" t="inlineStr">
        <is>
          <t>Actual</t>
        </is>
      </c>
      <c r="D3079" t="inlineStr">
        <is>
          <t>QQQQ</t>
        </is>
      </c>
      <c r="I3079" t="n">
        <v>467</v>
      </c>
      <c r="N3079" t="n">
        <v>436</v>
      </c>
      <c r="S3079" t="n">
        <v>397</v>
      </c>
      <c r="X3079" t="n">
        <v>411</v>
      </c>
      <c r="AC3079" t="n">
        <v>413</v>
      </c>
      <c r="AH3079" t="n">
        <v>423</v>
      </c>
      <c r="AM3079" t="n">
        <v>417</v>
      </c>
      <c r="AR3079" t="n">
        <v>432</v>
      </c>
      <c r="AW3079" t="n">
        <v>457</v>
      </c>
      <c r="BB3079" t="n">
        <v>466</v>
      </c>
    </row>
    <row r="3080">
      <c r="A3080" t="inlineStr">
        <is>
          <t>Total-c</t>
        </is>
      </c>
      <c r="I3080">
        <f>SUM(I3062:I3078)</f>
        <v/>
      </c>
      <c r="N3080">
        <f>SUM(N3062:N3078)</f>
        <v/>
      </c>
      <c r="S3080">
        <f>SUM(S3062:S3078)</f>
        <v/>
      </c>
      <c r="X3080">
        <f>SUM(X3062:X3078)</f>
        <v/>
      </c>
      <c r="AC3080">
        <f>SUM(AC3062:AC3078)</f>
        <v/>
      </c>
      <c r="AH3080">
        <f>SUM(AH3062:AH3078)</f>
        <v/>
      </c>
      <c r="AM3080">
        <f>SUM(AM3062:AM3078)</f>
        <v/>
      </c>
      <c r="AR3080">
        <f>SUM(AR3062:AR3078)</f>
        <v/>
      </c>
      <c r="AV3080">
        <f>SUM(AV3062:AV3078)</f>
        <v/>
      </c>
      <c r="AW3080">
        <f>SUM(AW3062:AW3078)</f>
        <v/>
      </c>
      <c r="BB3080">
        <f>SUM(BB3062:BB3078)</f>
        <v/>
      </c>
    </row>
    <row r="3081">
      <c r="A3081" t="inlineStr">
        <is>
          <t>Sum check</t>
        </is>
      </c>
      <c r="I3081">
        <f>I3079-I3080</f>
        <v/>
      </c>
      <c r="N3081">
        <f>N3079-N3080</f>
        <v/>
      </c>
      <c r="S3081">
        <f>S3079-S3080</f>
        <v/>
      </c>
      <c r="X3081">
        <f>X3079-X3080</f>
        <v/>
      </c>
      <c r="AC3081">
        <f>AC3079-AC3080</f>
        <v/>
      </c>
      <c r="AH3081">
        <f>AH3079-AH3080</f>
        <v/>
      </c>
      <c r="AM3081">
        <f>AM3079-AM3080</f>
        <v/>
      </c>
      <c r="AR3081">
        <f>AR3079-AR3080</f>
        <v/>
      </c>
      <c r="AV3081">
        <f>AV3079-AV3080</f>
        <v/>
      </c>
      <c r="AW3081">
        <f>AW3079-AW3080</f>
        <v/>
      </c>
      <c r="BB3081">
        <f>BB3079-BB3080</f>
        <v/>
      </c>
    </row>
    <row r="3083">
      <c r="A3083" t="inlineStr">
        <is>
          <t>Total</t>
        </is>
      </c>
    </row>
    <row r="3084">
      <c r="A3084" t="inlineStr">
        <is>
          <t>Airbus A319</t>
        </is>
      </c>
      <c r="C3084" t="inlineStr">
        <is>
          <t>Actual</t>
        </is>
      </c>
      <c r="D3084" t="inlineStr">
        <is>
          <t>QQQQ</t>
        </is>
      </c>
      <c r="I3084" t="n">
        <v>108</v>
      </c>
      <c r="N3084" t="n">
        <v>118</v>
      </c>
      <c r="S3084" t="n">
        <v>125</v>
      </c>
      <c r="X3084" t="n">
        <v>125</v>
      </c>
      <c r="AC3084" t="n">
        <v>125</v>
      </c>
      <c r="AH3084" t="n">
        <v>126</v>
      </c>
      <c r="AM3084" t="n">
        <v>132</v>
      </c>
      <c r="AR3084" t="n">
        <v>133</v>
      </c>
      <c r="AW3084" t="n">
        <v>133</v>
      </c>
      <c r="BB3084" t="n">
        <v>133</v>
      </c>
    </row>
    <row r="3085">
      <c r="A3085" t="inlineStr">
        <is>
          <t>Airbus A320</t>
        </is>
      </c>
      <c r="C3085" t="inlineStr">
        <is>
          <t>Actual</t>
        </is>
      </c>
      <c r="D3085" t="inlineStr">
        <is>
          <t>QQQQ</t>
        </is>
      </c>
      <c r="I3085" t="n">
        <v>70</v>
      </c>
      <c r="N3085" t="n">
        <v>64</v>
      </c>
      <c r="S3085" t="n">
        <v>55</v>
      </c>
      <c r="X3085" t="n">
        <v>51</v>
      </c>
      <c r="AC3085" t="n">
        <v>48</v>
      </c>
      <c r="AH3085" t="n">
        <v>48</v>
      </c>
      <c r="AM3085" t="n">
        <v>48</v>
      </c>
      <c r="AR3085" t="n">
        <v>48</v>
      </c>
      <c r="AW3085" t="n">
        <v>48</v>
      </c>
      <c r="BB3085" t="n">
        <v>48</v>
      </c>
    </row>
    <row r="3086">
      <c r="A3086" t="inlineStr">
        <is>
          <t>Airbus A321</t>
        </is>
      </c>
      <c r="C3086" t="inlineStr">
        <is>
          <t>Actual</t>
        </is>
      </c>
      <c r="D3086" t="inlineStr">
        <is>
          <t>QQQQ</t>
        </is>
      </c>
      <c r="I3086" t="n">
        <v>96</v>
      </c>
      <c r="N3086" t="n">
        <v>139</v>
      </c>
      <c r="S3086" t="n">
        <v>174</v>
      </c>
      <c r="X3086" t="n">
        <v>199</v>
      </c>
      <c r="AC3086" t="n">
        <v>219</v>
      </c>
      <c r="AH3086" t="n">
        <v>219</v>
      </c>
      <c r="AM3086" t="n">
        <v>218</v>
      </c>
      <c r="AR3086" t="n">
        <v>218</v>
      </c>
      <c r="AW3086" t="n">
        <v>218</v>
      </c>
      <c r="BB3086" t="n">
        <v>218</v>
      </c>
    </row>
    <row r="3087">
      <c r="A3087" t="inlineStr">
        <is>
          <t>Airbus A321 Neo</t>
        </is>
      </c>
      <c r="C3087" t="inlineStr">
        <is>
          <t>Actual</t>
        </is>
      </c>
      <c r="D3087" t="inlineStr">
        <is>
          <t>QQQQ</t>
        </is>
      </c>
      <c r="AM3087" t="n">
        <v>12</v>
      </c>
      <c r="AR3087" t="n">
        <v>28</v>
      </c>
      <c r="AW3087" t="n">
        <v>44</v>
      </c>
      <c r="BB3087" t="n">
        <v>68</v>
      </c>
    </row>
    <row r="3088">
      <c r="A3088" t="inlineStr">
        <is>
          <t>Airbus A330-200</t>
        </is>
      </c>
      <c r="C3088" t="inlineStr">
        <is>
          <t>Actual</t>
        </is>
      </c>
      <c r="D3088" t="inlineStr">
        <is>
          <t>QQQQ</t>
        </is>
      </c>
      <c r="I3088" t="n">
        <v>12</v>
      </c>
      <c r="N3088" t="n">
        <v>15</v>
      </c>
      <c r="S3088" t="n">
        <v>15</v>
      </c>
      <c r="X3088" t="n">
        <v>15</v>
      </c>
      <c r="AC3088" t="n">
        <v>15</v>
      </c>
      <c r="AH3088" t="n">
        <v>15</v>
      </c>
      <c r="AM3088" t="n">
        <v>15</v>
      </c>
    </row>
    <row r="3089">
      <c r="A3089" t="inlineStr">
        <is>
          <t>Airbus A330-300</t>
        </is>
      </c>
      <c r="C3089" t="inlineStr">
        <is>
          <t>Actual</t>
        </is>
      </c>
      <c r="D3089" t="inlineStr">
        <is>
          <t>QQQQ</t>
        </is>
      </c>
      <c r="I3089" t="n">
        <v>9</v>
      </c>
      <c r="N3089" t="n">
        <v>9</v>
      </c>
      <c r="S3089" t="n">
        <v>9</v>
      </c>
      <c r="X3089" t="n">
        <v>9</v>
      </c>
      <c r="AC3089" t="n">
        <v>9</v>
      </c>
      <c r="AH3089" t="n">
        <v>9</v>
      </c>
      <c r="AM3089" t="n">
        <v>9</v>
      </c>
    </row>
    <row r="3090">
      <c r="A3090" t="inlineStr">
        <is>
          <t>Boeing 737-400</t>
        </is>
      </c>
      <c r="C3090" t="inlineStr">
        <is>
          <t>Actual</t>
        </is>
      </c>
      <c r="D3090" t="inlineStr">
        <is>
          <t>QQQQ</t>
        </is>
      </c>
      <c r="I3090" t="n">
        <v>14</v>
      </c>
    </row>
    <row r="3091">
      <c r="A3091" t="inlineStr">
        <is>
          <t xml:space="preserve">Boeing 737-800 </t>
        </is>
      </c>
      <c r="C3091" t="inlineStr">
        <is>
          <t>Actual</t>
        </is>
      </c>
      <c r="D3091" t="inlineStr">
        <is>
          <t>QQQQ</t>
        </is>
      </c>
      <c r="I3091" t="n">
        <v>226</v>
      </c>
      <c r="N3091" t="n">
        <v>246</v>
      </c>
      <c r="S3091" t="n">
        <v>264</v>
      </c>
      <c r="X3091" t="n">
        <v>284</v>
      </c>
      <c r="AC3091" t="n">
        <v>304</v>
      </c>
      <c r="AH3091" t="n">
        <v>304</v>
      </c>
      <c r="AM3091" t="n">
        <v>304</v>
      </c>
      <c r="AR3091" t="n">
        <v>282</v>
      </c>
      <c r="AW3091" t="n">
        <v>267</v>
      </c>
      <c r="BB3091" t="n">
        <v>294</v>
      </c>
    </row>
    <row r="3092">
      <c r="A3092" t="inlineStr">
        <is>
          <t>Boeing 737-8 MAX</t>
        </is>
      </c>
      <c r="C3092" t="inlineStr">
        <is>
          <t>Actual</t>
        </is>
      </c>
      <c r="D3092" t="inlineStr">
        <is>
          <t>QQQQ</t>
        </is>
      </c>
      <c r="AC3092" t="n">
        <v>4</v>
      </c>
      <c r="AH3092" t="n">
        <v>20</v>
      </c>
      <c r="AM3092" t="n">
        <v>24</v>
      </c>
      <c r="AR3092" t="n">
        <v>34</v>
      </c>
      <c r="AW3092" t="n">
        <v>42</v>
      </c>
      <c r="BB3092" t="n">
        <v>42</v>
      </c>
    </row>
    <row r="3093">
      <c r="A3093" t="inlineStr">
        <is>
          <t>Boeing 757-200</t>
        </is>
      </c>
      <c r="C3093" t="inlineStr">
        <is>
          <t>Actual</t>
        </is>
      </c>
      <c r="D3093" t="inlineStr">
        <is>
          <t>QQQQ</t>
        </is>
      </c>
      <c r="I3093" t="n">
        <v>117</v>
      </c>
      <c r="N3093" t="n">
        <v>106</v>
      </c>
      <c r="S3093" t="n">
        <v>64</v>
      </c>
      <c r="X3093" t="n">
        <v>51</v>
      </c>
      <c r="AC3093" t="n">
        <v>34</v>
      </c>
      <c r="AH3093" t="n">
        <v>34</v>
      </c>
      <c r="AM3093" t="n">
        <v>34</v>
      </c>
    </row>
    <row r="3094">
      <c r="A3094" t="inlineStr">
        <is>
          <t>Boeing 767-200 ER</t>
        </is>
      </c>
      <c r="C3094" t="inlineStr">
        <is>
          <t>Actual</t>
        </is>
      </c>
      <c r="D3094" t="inlineStr">
        <is>
          <t>QQQQ</t>
        </is>
      </c>
      <c r="I3094" t="n">
        <v>20</v>
      </c>
      <c r="N3094" t="n">
        <v>6</v>
      </c>
    </row>
    <row r="3095">
      <c r="A3095" t="inlineStr">
        <is>
          <t>Boeing 767-300ER</t>
        </is>
      </c>
      <c r="C3095" t="inlineStr">
        <is>
          <t>Actual</t>
        </is>
      </c>
      <c r="D3095" t="inlineStr">
        <is>
          <t>QQQQ</t>
        </is>
      </c>
      <c r="I3095" t="n">
        <v>58</v>
      </c>
      <c r="N3095" t="n">
        <v>58</v>
      </c>
      <c r="S3095" t="n">
        <v>45</v>
      </c>
      <c r="X3095" t="n">
        <v>31</v>
      </c>
      <c r="AC3095" t="n">
        <v>24</v>
      </c>
      <c r="AH3095" t="n">
        <v>24</v>
      </c>
      <c r="AM3095" t="n">
        <v>17</v>
      </c>
      <c r="BB3095" t="n">
        <v>20</v>
      </c>
    </row>
    <row r="3096">
      <c r="A3096" t="inlineStr">
        <is>
          <t>Boeing 777-200ER</t>
        </is>
      </c>
      <c r="C3096" t="inlineStr">
        <is>
          <t>Actual</t>
        </is>
      </c>
      <c r="D3096" t="inlineStr">
        <is>
          <t>QQQQ</t>
        </is>
      </c>
      <c r="I3096" t="n">
        <v>47</v>
      </c>
      <c r="N3096" t="n">
        <v>47</v>
      </c>
      <c r="S3096" t="n">
        <v>47</v>
      </c>
      <c r="X3096" t="n">
        <v>47</v>
      </c>
      <c r="AC3096" t="n">
        <v>47</v>
      </c>
      <c r="AH3096" t="n">
        <v>47</v>
      </c>
      <c r="AM3096" t="n">
        <v>47</v>
      </c>
      <c r="AR3096" t="n">
        <v>47</v>
      </c>
      <c r="AW3096" t="n">
        <v>47</v>
      </c>
      <c r="BB3096" t="n">
        <v>47</v>
      </c>
    </row>
    <row r="3097">
      <c r="A3097" t="inlineStr">
        <is>
          <t>Boeing 777-300ER</t>
        </is>
      </c>
      <c r="C3097" t="inlineStr">
        <is>
          <t>Actual</t>
        </is>
      </c>
      <c r="D3097" t="inlineStr">
        <is>
          <t>QQQQ</t>
        </is>
      </c>
      <c r="I3097" t="n">
        <v>10</v>
      </c>
      <c r="N3097" t="n">
        <v>16</v>
      </c>
      <c r="S3097" t="n">
        <v>18</v>
      </c>
      <c r="X3097" t="n">
        <v>20</v>
      </c>
      <c r="AC3097" t="n">
        <v>20</v>
      </c>
      <c r="AH3097" t="n">
        <v>20</v>
      </c>
      <c r="AM3097" t="n">
        <v>20</v>
      </c>
      <c r="AR3097" t="n">
        <v>20</v>
      </c>
      <c r="AW3097" t="n">
        <v>20</v>
      </c>
    </row>
    <row r="3098">
      <c r="A3098" t="inlineStr">
        <is>
          <t>Boeing 787-8</t>
        </is>
      </c>
      <c r="C3098" t="inlineStr">
        <is>
          <t>Actual</t>
        </is>
      </c>
      <c r="D3098" t="inlineStr">
        <is>
          <t>QQQQ</t>
        </is>
      </c>
      <c r="S3098" t="n">
        <v>13</v>
      </c>
      <c r="X3098" t="n">
        <v>17</v>
      </c>
      <c r="AC3098" t="n">
        <v>20</v>
      </c>
      <c r="AH3098" t="n">
        <v>20</v>
      </c>
      <c r="AM3098" t="n">
        <v>20</v>
      </c>
      <c r="AR3098" t="n">
        <v>23</v>
      </c>
      <c r="AW3098" t="n">
        <v>24</v>
      </c>
      <c r="BB3098" t="n">
        <v>33</v>
      </c>
    </row>
    <row r="3099">
      <c r="A3099" t="inlineStr">
        <is>
          <t>Boeing 787-9</t>
        </is>
      </c>
      <c r="C3099" t="inlineStr">
        <is>
          <t>Actual</t>
        </is>
      </c>
      <c r="D3099" t="inlineStr">
        <is>
          <t>QQQQ</t>
        </is>
      </c>
      <c r="X3099" t="n">
        <v>4</v>
      </c>
      <c r="AC3099" t="n">
        <v>14</v>
      </c>
      <c r="AH3099" t="n">
        <v>20</v>
      </c>
      <c r="AM3099" t="n">
        <v>22</v>
      </c>
      <c r="AR3099" t="n">
        <v>22</v>
      </c>
      <c r="AW3099" t="n">
        <v>22</v>
      </c>
      <c r="BB3099" t="n">
        <v>22</v>
      </c>
    </row>
    <row r="3100">
      <c r="A3100" t="inlineStr">
        <is>
          <t>ERJ-190</t>
        </is>
      </c>
      <c r="C3100" t="inlineStr">
        <is>
          <t>Actual</t>
        </is>
      </c>
      <c r="D3100" t="inlineStr">
        <is>
          <t>QQQQ</t>
        </is>
      </c>
      <c r="I3100" t="n">
        <v>20</v>
      </c>
      <c r="N3100" t="n">
        <v>20</v>
      </c>
      <c r="S3100" t="n">
        <v>20</v>
      </c>
      <c r="X3100" t="n">
        <v>20</v>
      </c>
      <c r="AC3100" t="n">
        <v>20</v>
      </c>
      <c r="AH3100" t="n">
        <v>20</v>
      </c>
      <c r="AM3100" t="n">
        <v>20</v>
      </c>
    </row>
    <row r="3101">
      <c r="A3101" t="inlineStr">
        <is>
          <t>MC Donnell Douglas MD-80</t>
        </is>
      </c>
      <c r="C3101" t="inlineStr">
        <is>
          <t>Actual</t>
        </is>
      </c>
      <c r="D3101" t="inlineStr">
        <is>
          <t>QQQQ</t>
        </is>
      </c>
      <c r="I3101" t="n">
        <v>163</v>
      </c>
      <c r="N3101" t="n">
        <v>139</v>
      </c>
      <c r="S3101" t="n">
        <v>97</v>
      </c>
      <c r="X3101" t="n">
        <v>57</v>
      </c>
      <c r="AC3101" t="n">
        <v>45</v>
      </c>
      <c r="AH3101" t="n">
        <v>30</v>
      </c>
    </row>
    <row r="3102">
      <c r="A3102" t="inlineStr">
        <is>
          <t>Total</t>
        </is>
      </c>
      <c r="C3102" t="inlineStr">
        <is>
          <t>Actual</t>
        </is>
      </c>
      <c r="D3102" t="inlineStr">
        <is>
          <t>QQQQ</t>
        </is>
      </c>
      <c r="I3102" t="n">
        <v>970</v>
      </c>
      <c r="N3102" t="n">
        <v>983</v>
      </c>
      <c r="S3102" t="n">
        <v>946</v>
      </c>
      <c r="X3102" t="n">
        <v>930</v>
      </c>
      <c r="AC3102" t="n">
        <v>948</v>
      </c>
      <c r="AH3102" t="n">
        <v>956</v>
      </c>
      <c r="AM3102" t="n">
        <v>942</v>
      </c>
      <c r="AR3102" t="n">
        <v>855</v>
      </c>
      <c r="AW3102" t="n">
        <v>865</v>
      </c>
      <c r="BB3102" t="n">
        <v>925</v>
      </c>
    </row>
    <row r="3103">
      <c r="A3103" t="inlineStr">
        <is>
          <t>Total-c</t>
        </is>
      </c>
      <c r="I3103">
        <f>SUM(I3084:I3101)</f>
        <v/>
      </c>
      <c r="N3103">
        <f>SUM(N3084:N3101)</f>
        <v/>
      </c>
      <c r="S3103">
        <f>SUM(S3084:S3101)</f>
        <v/>
      </c>
      <c r="X3103">
        <f>SUM(X3084:X3101)</f>
        <v/>
      </c>
      <c r="AC3103">
        <f>SUM(AC3084:AC3101)</f>
        <v/>
      </c>
      <c r="AH3103">
        <f>SUM(AH3084:AH3101)</f>
        <v/>
      </c>
      <c r="AM3103">
        <f>SUM(AM3084:AM3101)</f>
        <v/>
      </c>
      <c r="AR3103">
        <f>SUM(AR3084:AR3101)</f>
        <v/>
      </c>
      <c r="AV3103">
        <f>SUM(AV3084:AV3101)</f>
        <v/>
      </c>
      <c r="AW3103">
        <f>SUM(AW3084:AW3101)</f>
        <v/>
      </c>
      <c r="BB3103">
        <f>SUM(BB3084:BB3101)</f>
        <v/>
      </c>
    </row>
    <row r="3104">
      <c r="A3104" t="inlineStr">
        <is>
          <t>Sum check-1</t>
        </is>
      </c>
      <c r="I3104">
        <f>I3102-I3103</f>
        <v/>
      </c>
      <c r="N3104">
        <f>N3102-N3103</f>
        <v/>
      </c>
      <c r="S3104">
        <f>S3102-S3103</f>
        <v/>
      </c>
      <c r="X3104">
        <f>X3102-X3103</f>
        <v/>
      </c>
      <c r="AC3104">
        <f>AC3102-AC3103</f>
        <v/>
      </c>
      <c r="AH3104">
        <f>AH3102-AH3103</f>
        <v/>
      </c>
      <c r="AM3104">
        <f>AM3102-AM3103</f>
        <v/>
      </c>
      <c r="AR3104">
        <f>AR3102-AR3103</f>
        <v/>
      </c>
      <c r="AV3104">
        <f>AV3102-AV3103</f>
        <v/>
      </c>
      <c r="AW3104">
        <f>AW3102-AW3103</f>
        <v/>
      </c>
      <c r="BB3104">
        <f>BB3102-BB3103</f>
        <v/>
      </c>
    </row>
    <row r="3105">
      <c r="A3105" t="inlineStr">
        <is>
          <t>Sum check-2</t>
        </is>
      </c>
      <c r="I3105">
        <f>I3102-I3048-I3080-I3058</f>
        <v/>
      </c>
      <c r="N3105">
        <f>N3102-N3048-N3080-N3058</f>
        <v/>
      </c>
      <c r="S3105">
        <f>S3102-S3048-S3080-S3058</f>
        <v/>
      </c>
      <c r="X3105">
        <f>X3102-X3048-X3080-X3058</f>
        <v/>
      </c>
      <c r="AC3105">
        <f>AC3102-AC3048-AC3080-AC3058</f>
        <v/>
      </c>
      <c r="AH3105">
        <f>AH3102-AH3048-AH3080-AH3058</f>
        <v/>
      </c>
      <c r="AM3105">
        <f>AM3102-AM3048-AM3080-AM3058</f>
        <v/>
      </c>
      <c r="AR3105">
        <f>AR3102-AR3048-AR3080-AR3058</f>
        <v/>
      </c>
      <c r="AV3105">
        <f>AV3102-AV3048-AV3080-AV3058</f>
        <v/>
      </c>
      <c r="AW3105">
        <f>AW3102-AW3048-AW3080-AW3058</f>
        <v/>
      </c>
      <c r="BB3105">
        <f>BB3102-BB3048-BB3080-BB3058</f>
        <v/>
      </c>
    </row>
    <row r="3107">
      <c r="A3107" t="inlineStr">
        <is>
          <t>In temporary storage</t>
        </is>
      </c>
    </row>
    <row r="3108">
      <c r="A3108" t="inlineStr">
        <is>
          <t>Boeing 757-200</t>
        </is>
      </c>
      <c r="C3108" t="inlineStr">
        <is>
          <t>Actual</t>
        </is>
      </c>
      <c r="D3108" t="inlineStr">
        <is>
          <t>QQQQ</t>
        </is>
      </c>
      <c r="I3108" t="n">
        <v>3</v>
      </c>
      <c r="N3108" t="n">
        <v>8</v>
      </c>
    </row>
    <row r="3109">
      <c r="A3109" t="inlineStr">
        <is>
          <t>Boeing 767-200 ER</t>
        </is>
      </c>
      <c r="C3109" t="inlineStr">
        <is>
          <t>Actual</t>
        </is>
      </c>
      <c r="D3109" t="inlineStr">
        <is>
          <t>QQQQ</t>
        </is>
      </c>
      <c r="I3109" t="n">
        <v>1</v>
      </c>
    </row>
    <row r="3110">
      <c r="A3110" t="inlineStr">
        <is>
          <t>MC Donnell Douglas MD80</t>
        </is>
      </c>
      <c r="C3110" t="inlineStr">
        <is>
          <t>Actual</t>
        </is>
      </c>
      <c r="D3110" t="inlineStr">
        <is>
          <t>QQQQ</t>
        </is>
      </c>
      <c r="I3110" t="n">
        <v>1</v>
      </c>
      <c r="N3110" t="n">
        <v>2</v>
      </c>
    </row>
    <row r="3111">
      <c r="A3111" t="inlineStr">
        <is>
          <t>Total</t>
        </is>
      </c>
      <c r="C3111" t="inlineStr">
        <is>
          <t>Actual</t>
        </is>
      </c>
      <c r="D3111" t="inlineStr">
        <is>
          <t>QQQQ</t>
        </is>
      </c>
      <c r="I3111" t="n">
        <v>5</v>
      </c>
      <c r="N3111" t="n">
        <v>10</v>
      </c>
    </row>
    <row r="3112">
      <c r="A3112" t="inlineStr">
        <is>
          <t>Total-c</t>
        </is>
      </c>
      <c r="I3112">
        <f>SUM(I3108:I3110)</f>
        <v/>
      </c>
      <c r="N3112">
        <f>SUM(N3108:N3110)</f>
        <v/>
      </c>
      <c r="S3112">
        <f>SUM(S3108:S3110)</f>
        <v/>
      </c>
      <c r="X3112">
        <f>SUM(X3108:X3110)</f>
        <v/>
      </c>
      <c r="AC3112">
        <f>SUM(AC3108:AC3110)</f>
        <v/>
      </c>
      <c r="AH3112">
        <f>SUM(AH3108:AH3110)</f>
        <v/>
      </c>
      <c r="AM3112">
        <f>SUM(AM3108:AM3110)</f>
        <v/>
      </c>
      <c r="AR3112">
        <f>SUM(AR3108:AR3110)</f>
        <v/>
      </c>
      <c r="AV3112">
        <f>SUM(AV3108:AV3110)</f>
        <v/>
      </c>
    </row>
    <row r="3113">
      <c r="A3113" t="inlineStr">
        <is>
          <t>Sum check</t>
        </is>
      </c>
      <c r="I3113">
        <f>I3111-I3112</f>
        <v/>
      </c>
      <c r="N3113">
        <f>N3111-N3112</f>
        <v/>
      </c>
      <c r="S3113">
        <f>S3111-S3112</f>
        <v/>
      </c>
      <c r="X3113">
        <f>X3111-X3112</f>
        <v/>
      </c>
      <c r="AC3113">
        <f>AC3111-AC3112</f>
        <v/>
      </c>
      <c r="AH3113">
        <f>AH3111-AH3112</f>
        <v/>
      </c>
      <c r="AM3113">
        <f>AM3111-AM3112</f>
        <v/>
      </c>
      <c r="AR3113">
        <f>AR3111-AR3112</f>
        <v/>
      </c>
      <c r="AV3113">
        <f>AV3111-AV3112</f>
        <v/>
      </c>
    </row>
    <row r="3115">
      <c r="A3115" t="inlineStr">
        <is>
          <t>Non-operating aircraft</t>
        </is>
      </c>
    </row>
    <row r="3116">
      <c r="A3116" t="inlineStr">
        <is>
          <t>Boeing 737-800</t>
        </is>
      </c>
      <c r="C3116" t="inlineStr">
        <is>
          <t>Actual</t>
        </is>
      </c>
      <c r="D3116" t="inlineStr">
        <is>
          <t>QQQQ</t>
        </is>
      </c>
      <c r="I3116" t="n">
        <v>1</v>
      </c>
    </row>
    <row r="3117">
      <c r="A3117" t="inlineStr">
        <is>
          <t>Airbus A320</t>
        </is>
      </c>
      <c r="C3117" t="inlineStr">
        <is>
          <t>Actual</t>
        </is>
      </c>
      <c r="D3117" t="inlineStr">
        <is>
          <t>QQQQ</t>
        </is>
      </c>
      <c r="N3117" t="n">
        <v>1</v>
      </c>
      <c r="S3117" t="n">
        <v>4</v>
      </c>
    </row>
    <row r="3118">
      <c r="A3118" t="inlineStr">
        <is>
          <t>Boeing 757-200</t>
        </is>
      </c>
      <c r="C3118" t="inlineStr">
        <is>
          <t>Actual</t>
        </is>
      </c>
      <c r="D3118" t="inlineStr">
        <is>
          <t>QQQQ</t>
        </is>
      </c>
      <c r="I3118" t="n">
        <v>12</v>
      </c>
      <c r="N3118" t="n">
        <v>19</v>
      </c>
      <c r="S3118" t="n">
        <v>43</v>
      </c>
    </row>
    <row r="3119">
      <c r="A3119" t="inlineStr">
        <is>
          <t>Boeing 767-200 ER</t>
        </is>
      </c>
      <c r="C3119" t="inlineStr">
        <is>
          <t>Actual</t>
        </is>
      </c>
      <c r="D3119" t="inlineStr">
        <is>
          <t>QQQQ</t>
        </is>
      </c>
      <c r="I3119" t="n">
        <v>3</v>
      </c>
      <c r="N3119" t="n">
        <v>3</v>
      </c>
    </row>
    <row r="3120">
      <c r="A3120" t="inlineStr">
        <is>
          <t>Boeing 767-300ER</t>
        </is>
      </c>
      <c r="C3120" t="inlineStr">
        <is>
          <t>Actual</t>
        </is>
      </c>
      <c r="D3120" t="inlineStr">
        <is>
          <t>QQQQ</t>
        </is>
      </c>
      <c r="S3120" t="n">
        <v>10</v>
      </c>
    </row>
    <row r="3121">
      <c r="A3121" t="inlineStr">
        <is>
          <t>MC Donnell Douglas MD80</t>
        </is>
      </c>
      <c r="C3121" t="inlineStr">
        <is>
          <t>Actual</t>
        </is>
      </c>
      <c r="D3121" t="inlineStr">
        <is>
          <t>QQQQ</t>
        </is>
      </c>
      <c r="I3121" t="n">
        <v>19</v>
      </c>
      <c r="N3121" t="n">
        <v>22</v>
      </c>
      <c r="S3121" t="n">
        <v>53</v>
      </c>
    </row>
    <row r="3122">
      <c r="A3122" t="inlineStr">
        <is>
          <t>Total</t>
        </is>
      </c>
      <c r="C3122" t="inlineStr">
        <is>
          <t>Actual</t>
        </is>
      </c>
      <c r="D3122" t="inlineStr">
        <is>
          <t>QQQQ</t>
        </is>
      </c>
      <c r="I3122" t="n">
        <v>35</v>
      </c>
      <c r="N3122" t="n">
        <v>45</v>
      </c>
      <c r="S3122" t="n">
        <v>110</v>
      </c>
    </row>
    <row r="3123">
      <c r="A3123" t="inlineStr">
        <is>
          <t>Total-c</t>
        </is>
      </c>
      <c r="I3123">
        <f>SUM(I3116:I3121)</f>
        <v/>
      </c>
      <c r="N3123">
        <f>SUM(N3116:N3121)</f>
        <v/>
      </c>
      <c r="S3123">
        <f>SUM(S3116:S3121)</f>
        <v/>
      </c>
      <c r="X3123">
        <f>SUM(X3116:X3121)</f>
        <v/>
      </c>
      <c r="AC3123">
        <f>SUM(AC3116:AC3121)</f>
        <v/>
      </c>
      <c r="AH3123">
        <f>SUM(AH3116:AH3121)</f>
        <v/>
      </c>
      <c r="AM3123">
        <f>SUM(AM3116:AM3121)</f>
        <v/>
      </c>
      <c r="AR3123">
        <f>SUM(AR3116:AR3121)</f>
        <v/>
      </c>
      <c r="AV3123">
        <f>SUM(AV3116:AV3121)</f>
        <v/>
      </c>
    </row>
    <row r="3124">
      <c r="A3124" t="inlineStr">
        <is>
          <t>Sum check</t>
        </is>
      </c>
      <c r="I3124">
        <f>I3122-I3123</f>
        <v/>
      </c>
      <c r="N3124">
        <f>N3122-N3123</f>
        <v/>
      </c>
      <c r="S3124">
        <f>S3122-S3123</f>
        <v/>
      </c>
      <c r="X3124">
        <f>X3122-X3123</f>
        <v/>
      </c>
      <c r="AC3124">
        <f>AC3122-AC3123</f>
        <v/>
      </c>
      <c r="AH3124">
        <f>AH3122-AH3123</f>
        <v/>
      </c>
      <c r="AM3124">
        <f>AM3122-AM3123</f>
        <v/>
      </c>
      <c r="AR3124">
        <f>AR3122-AR3123</f>
        <v/>
      </c>
      <c r="AV3124">
        <f>AV3122-AV3123</f>
        <v/>
      </c>
    </row>
    <row r="3126">
      <c r="A3126" t="inlineStr">
        <is>
          <t>Regional No. of aircraft operated</t>
        </is>
      </c>
    </row>
    <row r="3127">
      <c r="A3127" t="inlineStr">
        <is>
          <t>Bombardier CRJ 200</t>
        </is>
      </c>
    </row>
    <row r="3128">
      <c r="A3128" t="inlineStr">
        <is>
          <t>PSA</t>
        </is>
      </c>
      <c r="C3128" t="inlineStr">
        <is>
          <t>Actual</t>
        </is>
      </c>
      <c r="D3128" t="inlineStr">
        <is>
          <t>QQQQ</t>
        </is>
      </c>
      <c r="X3128" t="n">
        <v>35</v>
      </c>
      <c r="AC3128" t="n">
        <v>35</v>
      </c>
      <c r="AH3128" t="n">
        <v>35</v>
      </c>
      <c r="AM3128" t="n">
        <v>19</v>
      </c>
    </row>
    <row r="3129">
      <c r="A3129" t="inlineStr">
        <is>
          <t>ExpressJet</t>
        </is>
      </c>
      <c r="C3129" t="inlineStr">
        <is>
          <t>Actual</t>
        </is>
      </c>
      <c r="D3129" t="inlineStr">
        <is>
          <t>QQQQ</t>
        </is>
      </c>
      <c r="X3129" t="n">
        <v>11</v>
      </c>
    </row>
    <row r="3130">
      <c r="A3130" t="inlineStr">
        <is>
          <t>Air Wisconsin</t>
        </is>
      </c>
      <c r="C3130" t="inlineStr">
        <is>
          <t>Actual</t>
        </is>
      </c>
      <c r="D3130" t="inlineStr">
        <is>
          <t>QQQQ</t>
        </is>
      </c>
      <c r="X3130" t="n">
        <v>65</v>
      </c>
      <c r="AC3130" t="n">
        <v>23</v>
      </c>
    </row>
    <row r="3131">
      <c r="A3131" t="inlineStr">
        <is>
          <t>SkyWest</t>
        </is>
      </c>
      <c r="C3131" t="inlineStr">
        <is>
          <t>Actual</t>
        </is>
      </c>
      <c r="D3131" t="inlineStr">
        <is>
          <t>QQQQ</t>
        </is>
      </c>
      <c r="X3131" t="n">
        <v>9</v>
      </c>
      <c r="AC3131" t="n">
        <v>10</v>
      </c>
    </row>
    <row r="3132">
      <c r="A3132" t="inlineStr">
        <is>
          <t>Total</t>
        </is>
      </c>
      <c r="C3132" t="inlineStr">
        <is>
          <t>Actual</t>
        </is>
      </c>
      <c r="D3132" t="inlineStr">
        <is>
          <t>QQQQ</t>
        </is>
      </c>
      <c r="X3132" t="n">
        <v>120</v>
      </c>
      <c r="AC3132" t="n">
        <v>68</v>
      </c>
    </row>
    <row r="3133">
      <c r="A3133" t="inlineStr">
        <is>
          <t>Total-c</t>
        </is>
      </c>
      <c r="I3133">
        <f>SUM(I3128:I3131)</f>
        <v/>
      </c>
      <c r="N3133">
        <f>SUM(N3128:N3131)</f>
        <v/>
      </c>
      <c r="S3133">
        <f>SUM(S3128:S3131)</f>
        <v/>
      </c>
      <c r="X3133">
        <f>SUM(X3128:X3131)</f>
        <v/>
      </c>
      <c r="AC3133">
        <f>SUM(AC3128:AC3131)</f>
        <v/>
      </c>
      <c r="AH3133">
        <f>SUM(AH3128:AH3131)</f>
        <v/>
      </c>
      <c r="AM3133">
        <f>SUM(AM3128:AM3131)</f>
        <v/>
      </c>
      <c r="AR3133">
        <f>SUM(AR3128:AR3131)</f>
        <v/>
      </c>
      <c r="AV3133">
        <f>SUM(AV3128:AV3131)</f>
        <v/>
      </c>
    </row>
    <row r="3134">
      <c r="A3134" t="inlineStr">
        <is>
          <t>Sum check</t>
        </is>
      </c>
      <c r="I3134">
        <f>I3132-I3133</f>
        <v/>
      </c>
      <c r="N3134">
        <f>N3132-N3133</f>
        <v/>
      </c>
      <c r="S3134">
        <f>S3132-S3133</f>
        <v/>
      </c>
      <c r="X3134">
        <f>X3132-X3133</f>
        <v/>
      </c>
      <c r="AC3134">
        <f>AC3132-AC3133</f>
        <v/>
      </c>
      <c r="AH3134">
        <f>AH3132-AH3133</f>
        <v/>
      </c>
      <c r="AM3134">
        <f>AM3132-AM3133</f>
        <v/>
      </c>
      <c r="AR3134">
        <f>AR3132-AR3133</f>
        <v/>
      </c>
      <c r="AV3134">
        <f>AV3132-AV3133</f>
        <v/>
      </c>
    </row>
    <row r="3136">
      <c r="A3136" t="inlineStr">
        <is>
          <t>Bombardier CRJ 700</t>
        </is>
      </c>
    </row>
    <row r="3137">
      <c r="A3137" t="inlineStr">
        <is>
          <t>SkyWest</t>
        </is>
      </c>
      <c r="C3137" t="inlineStr">
        <is>
          <t>Actual</t>
        </is>
      </c>
      <c r="D3137" t="inlineStr">
        <is>
          <t>QQQQ</t>
        </is>
      </c>
      <c r="X3137" t="n">
        <v>18</v>
      </c>
      <c r="AC3137" t="n">
        <v>37</v>
      </c>
      <c r="AH3137" t="n">
        <v>50</v>
      </c>
      <c r="AM3137" t="n">
        <v>60</v>
      </c>
      <c r="AR3137" t="n">
        <v>65</v>
      </c>
      <c r="AW3137" t="n">
        <v>82</v>
      </c>
      <c r="BB3137" t="n">
        <v>80</v>
      </c>
    </row>
    <row r="3138">
      <c r="A3138" t="inlineStr">
        <is>
          <t>PSA</t>
        </is>
      </c>
      <c r="C3138" t="inlineStr">
        <is>
          <t>Actual</t>
        </is>
      </c>
      <c r="D3138" t="inlineStr">
        <is>
          <t>QQQQ</t>
        </is>
      </c>
      <c r="X3138" t="n">
        <v>26</v>
      </c>
      <c r="AC3138" t="n">
        <v>34</v>
      </c>
      <c r="AH3138" t="n">
        <v>46</v>
      </c>
      <c r="AM3138" t="n">
        <v>56</v>
      </c>
      <c r="AR3138" t="n">
        <v>61</v>
      </c>
      <c r="AW3138" t="n">
        <v>61</v>
      </c>
      <c r="BB3138" t="n">
        <v>42</v>
      </c>
    </row>
    <row r="3139">
      <c r="A3139" t="inlineStr">
        <is>
          <t>Envoy</t>
        </is>
      </c>
      <c r="C3139" t="inlineStr">
        <is>
          <t>Actual</t>
        </is>
      </c>
      <c r="D3139" t="inlineStr">
        <is>
          <t>QQQQ</t>
        </is>
      </c>
      <c r="X3139" t="n">
        <v>35</v>
      </c>
      <c r="AC3139" t="n">
        <v>27</v>
      </c>
      <c r="AH3139" t="n">
        <v>15</v>
      </c>
      <c r="AM3139" t="n">
        <v>5</v>
      </c>
    </row>
    <row r="3140">
      <c r="A3140" t="inlineStr">
        <is>
          <t>ExpressJet</t>
        </is>
      </c>
      <c r="C3140" t="inlineStr">
        <is>
          <t>Actual</t>
        </is>
      </c>
      <c r="D3140" t="inlineStr">
        <is>
          <t>QQQQ</t>
        </is>
      </c>
      <c r="AC3140" t="n">
        <v>12</v>
      </c>
      <c r="AH3140" t="n">
        <v>8</v>
      </c>
    </row>
    <row r="3141">
      <c r="A3141" t="inlineStr">
        <is>
          <t>Total</t>
        </is>
      </c>
      <c r="C3141" t="inlineStr">
        <is>
          <t>Actual</t>
        </is>
      </c>
      <c r="D3141" t="inlineStr">
        <is>
          <t>QQQQ</t>
        </is>
      </c>
      <c r="X3141" t="n">
        <v>79</v>
      </c>
      <c r="AC3141" t="n">
        <v>110</v>
      </c>
      <c r="AH3141" t="n">
        <v>119</v>
      </c>
      <c r="AM3141" t="n">
        <v>121</v>
      </c>
      <c r="AR3141" t="n">
        <v>126</v>
      </c>
      <c r="AW3141" t="n">
        <v>143</v>
      </c>
      <c r="BB3141" t="n">
        <v>122</v>
      </c>
    </row>
    <row r="3142">
      <c r="A3142" t="inlineStr">
        <is>
          <t>Total-c</t>
        </is>
      </c>
      <c r="I3142">
        <f>SUM(I3137:I3140)</f>
        <v/>
      </c>
      <c r="N3142">
        <f>SUM(N3137:N3140)</f>
        <v/>
      </c>
      <c r="S3142">
        <f>SUM(S3137:S3140)</f>
        <v/>
      </c>
      <c r="X3142">
        <f>SUM(X3137:X3140)</f>
        <v/>
      </c>
      <c r="AC3142">
        <f>SUM(AC3137:AC3140)</f>
        <v/>
      </c>
      <c r="AH3142">
        <f>SUM(AH3137:AH3140)</f>
        <v/>
      </c>
      <c r="AM3142">
        <f>SUM(AM3137:AM3140)</f>
        <v/>
      </c>
      <c r="AR3142">
        <f>SUM(AR3137:AR3140)</f>
        <v/>
      </c>
      <c r="AV3142">
        <f>SUM(AV3137:AV3140)</f>
        <v/>
      </c>
      <c r="AW3142">
        <f>SUM(AW3137:AW3140)</f>
        <v/>
      </c>
      <c r="BB3142">
        <f>SUM(BB3137:BB3140)</f>
        <v/>
      </c>
    </row>
    <row r="3143">
      <c r="A3143" t="inlineStr">
        <is>
          <t>Sum check</t>
        </is>
      </c>
      <c r="I3143">
        <f>I3141-I3142</f>
        <v/>
      </c>
      <c r="N3143">
        <f>N3141-N3142</f>
        <v/>
      </c>
      <c r="S3143">
        <f>S3141-S3142</f>
        <v/>
      </c>
      <c r="X3143">
        <f>X3141-X3142</f>
        <v/>
      </c>
      <c r="AC3143">
        <f>AC3141-AC3142</f>
        <v/>
      </c>
      <c r="AH3143">
        <f>AH3141-AH3142</f>
        <v/>
      </c>
      <c r="AM3143">
        <f>AM3141-AM3142</f>
        <v/>
      </c>
      <c r="AR3143">
        <f>AR3141-AR3142</f>
        <v/>
      </c>
      <c r="AV3143">
        <f>AV3141-AV3142</f>
        <v/>
      </c>
      <c r="AW3143">
        <f>AW3141-AW3142</f>
        <v/>
      </c>
      <c r="BB3143">
        <f>BB3141-BB3142</f>
        <v/>
      </c>
    </row>
    <row r="3145">
      <c r="A3145" t="inlineStr">
        <is>
          <t>Bombardier CRJ 900</t>
        </is>
      </c>
    </row>
    <row r="3146">
      <c r="A3146" t="inlineStr">
        <is>
          <t>PSA</t>
        </is>
      </c>
      <c r="C3146" t="inlineStr">
        <is>
          <t>Actual</t>
        </is>
      </c>
      <c r="D3146" t="inlineStr">
        <is>
          <t>QQQQ</t>
        </is>
      </c>
      <c r="X3146" t="n">
        <v>54</v>
      </c>
      <c r="AC3146" t="n">
        <v>54</v>
      </c>
      <c r="AH3146" t="n">
        <v>54</v>
      </c>
      <c r="AM3146" t="n">
        <v>66</v>
      </c>
      <c r="AR3146" t="n">
        <v>69</v>
      </c>
      <c r="AW3146" t="n">
        <v>69</v>
      </c>
      <c r="BB3146" t="n">
        <v>69</v>
      </c>
    </row>
    <row r="3147">
      <c r="A3147" t="inlineStr">
        <is>
          <t>Mesa</t>
        </is>
      </c>
      <c r="C3147" t="inlineStr">
        <is>
          <t>Actual</t>
        </is>
      </c>
      <c r="D3147" t="inlineStr">
        <is>
          <t>QQQQ</t>
        </is>
      </c>
      <c r="X3147" t="n">
        <v>64</v>
      </c>
      <c r="AC3147" t="n">
        <v>64</v>
      </c>
      <c r="AH3147" t="n">
        <v>64</v>
      </c>
      <c r="AM3147" t="n">
        <v>60</v>
      </c>
      <c r="AR3147" t="n">
        <v>54</v>
      </c>
      <c r="AW3147" t="n">
        <v>40</v>
      </c>
      <c r="BB3147" t="n">
        <v>40</v>
      </c>
    </row>
    <row r="3148">
      <c r="A3148" t="inlineStr">
        <is>
          <t>Total</t>
        </is>
      </c>
      <c r="C3148" t="inlineStr">
        <is>
          <t>Actual</t>
        </is>
      </c>
      <c r="D3148" t="inlineStr">
        <is>
          <t>QQQQ</t>
        </is>
      </c>
      <c r="X3148" t="n">
        <v>118</v>
      </c>
      <c r="AC3148" t="n">
        <v>118</v>
      </c>
      <c r="AH3148" t="n">
        <v>118</v>
      </c>
      <c r="AM3148" t="n">
        <v>126</v>
      </c>
      <c r="AR3148" t="n">
        <v>123</v>
      </c>
      <c r="AW3148" t="n">
        <v>109</v>
      </c>
      <c r="BB3148" t="n">
        <v>109</v>
      </c>
    </row>
    <row r="3149">
      <c r="A3149" t="inlineStr">
        <is>
          <t>Total-c</t>
        </is>
      </c>
      <c r="I3149">
        <f>SUM(I3146:I3147)</f>
        <v/>
      </c>
      <c r="N3149">
        <f>SUM(N3146:N3147)</f>
        <v/>
      </c>
      <c r="S3149">
        <f>SUM(S3146:S3147)</f>
        <v/>
      </c>
      <c r="X3149">
        <f>SUM(X3146:X3147)</f>
        <v/>
      </c>
      <c r="AC3149">
        <f>SUM(AC3146:AC3147)</f>
        <v/>
      </c>
      <c r="AH3149">
        <f>SUM(AH3146:AH3147)</f>
        <v/>
      </c>
      <c r="AM3149">
        <f>SUM(AM3146:AM3147)</f>
        <v/>
      </c>
      <c r="AR3149">
        <f>SUM(AR3146:AR3147)</f>
        <v/>
      </c>
      <c r="AV3149">
        <f>SUM(AV3146:AV3147)</f>
        <v/>
      </c>
      <c r="AW3149">
        <f>SUM(AW3146:AW3147)</f>
        <v/>
      </c>
      <c r="BB3149">
        <f>SUM(BB3146:BB3147)</f>
        <v/>
      </c>
    </row>
    <row r="3150">
      <c r="A3150" t="inlineStr">
        <is>
          <t>Sum check</t>
        </is>
      </c>
      <c r="I3150">
        <f>I3148-I3149</f>
        <v/>
      </c>
      <c r="N3150">
        <f>N3148-N3149</f>
        <v/>
      </c>
      <c r="S3150">
        <f>S3148-S3149</f>
        <v/>
      </c>
      <c r="X3150">
        <f>X3148-X3149</f>
        <v/>
      </c>
      <c r="AC3150">
        <f>AC3148-AC3149</f>
        <v/>
      </c>
      <c r="AH3150">
        <f>AH3148-AH3149</f>
        <v/>
      </c>
      <c r="AM3150">
        <f>AM3148-AM3149</f>
        <v/>
      </c>
      <c r="AR3150">
        <f>AR3148-AR3149</f>
        <v/>
      </c>
      <c r="AV3150">
        <f>AV3148-AV3149</f>
        <v/>
      </c>
      <c r="AW3150">
        <f>AW3148-AW3149</f>
        <v/>
      </c>
      <c r="BB3150">
        <f>BB3148-BB3149</f>
        <v/>
      </c>
    </row>
    <row r="3152">
      <c r="A3152" t="inlineStr">
        <is>
          <t>De Havilland Dash 8-100</t>
        </is>
      </c>
    </row>
    <row r="3153">
      <c r="A3153" t="inlineStr">
        <is>
          <t>Piedmont</t>
        </is>
      </c>
      <c r="C3153" t="inlineStr">
        <is>
          <t>Actual</t>
        </is>
      </c>
      <c r="D3153" t="inlineStr">
        <is>
          <t>QQQQ</t>
        </is>
      </c>
      <c r="X3153" t="n">
        <v>23</v>
      </c>
      <c r="AC3153" t="n">
        <v>3</v>
      </c>
    </row>
    <row r="3155">
      <c r="A3155" t="inlineStr">
        <is>
          <t>De Havilland Dash 8-300</t>
        </is>
      </c>
    </row>
    <row r="3156">
      <c r="A3156" t="inlineStr">
        <is>
          <t>Piedmont</t>
        </is>
      </c>
      <c r="C3156" t="inlineStr">
        <is>
          <t>Actual</t>
        </is>
      </c>
      <c r="D3156" t="inlineStr">
        <is>
          <t>QQQQ</t>
        </is>
      </c>
      <c r="X3156" t="n">
        <v>11</v>
      </c>
      <c r="AC3156" t="n">
        <v>11</v>
      </c>
    </row>
    <row r="3158">
      <c r="A3158" t="inlineStr">
        <is>
          <t xml:space="preserve">Embraer ERJ 140 </t>
        </is>
      </c>
    </row>
    <row r="3159">
      <c r="A3159" t="inlineStr">
        <is>
          <t>Envoy</t>
        </is>
      </c>
      <c r="C3159" t="inlineStr">
        <is>
          <t>Actual</t>
        </is>
      </c>
      <c r="D3159" t="inlineStr">
        <is>
          <t>QQQQ</t>
        </is>
      </c>
      <c r="X3159" t="n">
        <v>13</v>
      </c>
      <c r="AC3159" t="n">
        <v>21</v>
      </c>
      <c r="AH3159" t="n">
        <v>51</v>
      </c>
      <c r="AM3159" t="n">
        <v>46</v>
      </c>
      <c r="AR3159" t="n">
        <v>8</v>
      </c>
    </row>
    <row r="3161">
      <c r="A3161" t="inlineStr">
        <is>
          <t>Embraer 170</t>
        </is>
      </c>
    </row>
    <row r="3162">
      <c r="A3162" t="inlineStr">
        <is>
          <t>Envoy</t>
        </is>
      </c>
      <c r="C3162" t="inlineStr">
        <is>
          <t>Actual</t>
        </is>
      </c>
      <c r="D3162" t="inlineStr">
        <is>
          <t>QQQQ</t>
        </is>
      </c>
      <c r="AW3162" t="n">
        <v>6</v>
      </c>
      <c r="BB3162" t="n">
        <v>8</v>
      </c>
    </row>
    <row r="3163">
      <c r="A3163" t="inlineStr">
        <is>
          <t>Republic</t>
        </is>
      </c>
      <c r="C3163" t="inlineStr">
        <is>
          <t>Actual</t>
        </is>
      </c>
      <c r="D3163" t="inlineStr">
        <is>
          <t>QQQQ</t>
        </is>
      </c>
      <c r="AW3163" t="n">
        <v>8</v>
      </c>
      <c r="BB3163" t="n">
        <v>13</v>
      </c>
    </row>
    <row r="3164">
      <c r="A3164" t="inlineStr">
        <is>
          <t>Total</t>
        </is>
      </c>
      <c r="C3164" t="inlineStr">
        <is>
          <t>Actual</t>
        </is>
      </c>
      <c r="D3164" t="inlineStr">
        <is>
          <t>QQQQ</t>
        </is>
      </c>
      <c r="AW3164" t="n">
        <v>14</v>
      </c>
      <c r="BB3164" t="n">
        <v>21</v>
      </c>
    </row>
    <row r="3165">
      <c r="A3165" t="inlineStr">
        <is>
          <t>Total-c</t>
        </is>
      </c>
      <c r="I3165">
        <f>SUM(I3162:I3163)</f>
        <v/>
      </c>
      <c r="N3165">
        <f>SUM(N3162:N3163)</f>
        <v/>
      </c>
      <c r="S3165">
        <f>SUM(S3162:S3163)</f>
        <v/>
      </c>
      <c r="X3165">
        <f>SUM(X3162:X3163)</f>
        <v/>
      </c>
      <c r="AC3165">
        <f>SUM(AC3162:AC3163)</f>
        <v/>
      </c>
      <c r="AH3165">
        <f>SUM(AH3162:AH3163)</f>
        <v/>
      </c>
      <c r="AM3165">
        <f>SUM(AM3162:AM3163)</f>
        <v/>
      </c>
      <c r="AR3165">
        <f>SUM(AR3162:AR3163)</f>
        <v/>
      </c>
      <c r="AV3165">
        <f>SUM(AV3162:AV3163)</f>
        <v/>
      </c>
      <c r="AW3165">
        <f>SUM(AW3162:AW3163)</f>
        <v/>
      </c>
      <c r="BB3165">
        <f>SUM(BB3162:BB3163)</f>
        <v/>
      </c>
    </row>
    <row r="3166">
      <c r="A3166" t="inlineStr">
        <is>
          <t>Sum check</t>
        </is>
      </c>
      <c r="I3166">
        <f>I3164-I3165</f>
        <v/>
      </c>
      <c r="N3166">
        <f>N3164-N3165</f>
        <v/>
      </c>
      <c r="S3166">
        <f>S3164-S3165</f>
        <v/>
      </c>
      <c r="X3166">
        <f>X3164-X3165</f>
        <v/>
      </c>
      <c r="AC3166">
        <f>AC3164-AC3165</f>
        <v/>
      </c>
      <c r="AH3166">
        <f>AH3164-AH3165</f>
        <v/>
      </c>
      <c r="AM3166">
        <f>AM3164-AM3165</f>
        <v/>
      </c>
      <c r="AR3166">
        <f>AR3164-AR3165</f>
        <v/>
      </c>
      <c r="AV3166">
        <f>AV3164-AV3165</f>
        <v/>
      </c>
      <c r="AW3166">
        <f>AW3164-AW3165</f>
        <v/>
      </c>
      <c r="BB3166">
        <f>BB3164-BB3165</f>
        <v/>
      </c>
    </row>
    <row r="3168">
      <c r="A3168" t="inlineStr">
        <is>
          <t xml:space="preserve">Embraer 175 </t>
        </is>
      </c>
    </row>
    <row r="3169">
      <c r="A3169" t="inlineStr">
        <is>
          <t>Envoy</t>
        </is>
      </c>
      <c r="C3169" t="inlineStr">
        <is>
          <t>Actual</t>
        </is>
      </c>
      <c r="D3169" t="inlineStr">
        <is>
          <t>QQQQ</t>
        </is>
      </c>
      <c r="X3169" t="n">
        <v>28</v>
      </c>
      <c r="AC3169" t="n">
        <v>44</v>
      </c>
      <c r="AH3169" t="n">
        <v>49</v>
      </c>
      <c r="AM3169" t="n">
        <v>70</v>
      </c>
      <c r="AR3169" t="n">
        <v>91</v>
      </c>
      <c r="AW3169" t="n">
        <v>98</v>
      </c>
      <c r="BB3169" t="n">
        <v>101</v>
      </c>
    </row>
    <row r="3170">
      <c r="A3170" t="inlineStr">
        <is>
          <t>Republic</t>
        </is>
      </c>
      <c r="C3170" t="inlineStr">
        <is>
          <t>Actual</t>
        </is>
      </c>
      <c r="D3170" t="inlineStr">
        <is>
          <t>QQQQ</t>
        </is>
      </c>
      <c r="X3170" t="n">
        <v>76</v>
      </c>
      <c r="AC3170" t="n">
        <v>84</v>
      </c>
      <c r="AH3170" t="n">
        <v>85</v>
      </c>
      <c r="AM3170" t="n">
        <v>85</v>
      </c>
      <c r="AR3170" t="n">
        <v>82</v>
      </c>
      <c r="AW3170" t="n">
        <v>88</v>
      </c>
      <c r="BB3170" t="n">
        <v>88</v>
      </c>
    </row>
    <row r="3171">
      <c r="A3171" t="inlineStr">
        <is>
          <t>SkyWest</t>
        </is>
      </c>
      <c r="C3171" t="inlineStr">
        <is>
          <t>Actual</t>
        </is>
      </c>
      <c r="D3171" t="inlineStr">
        <is>
          <t>QQQQ</t>
        </is>
      </c>
      <c r="AW3171" t="n">
        <v>8</v>
      </c>
      <c r="BB3171" t="n">
        <v>20</v>
      </c>
    </row>
    <row r="3172">
      <c r="A3172" t="inlineStr">
        <is>
          <t>Compass</t>
        </is>
      </c>
      <c r="C3172" t="inlineStr">
        <is>
          <t>Actual</t>
        </is>
      </c>
      <c r="D3172" t="inlineStr">
        <is>
          <t>QQQQ</t>
        </is>
      </c>
      <c r="X3172" t="n">
        <v>20</v>
      </c>
      <c r="AC3172" t="n">
        <v>20</v>
      </c>
      <c r="AH3172" t="n">
        <v>20</v>
      </c>
      <c r="AM3172" t="n">
        <v>20</v>
      </c>
    </row>
    <row r="3173">
      <c r="A3173" t="inlineStr">
        <is>
          <t>Total</t>
        </is>
      </c>
      <c r="C3173" t="inlineStr">
        <is>
          <t>Actual</t>
        </is>
      </c>
      <c r="D3173" t="inlineStr">
        <is>
          <t>QQQQ</t>
        </is>
      </c>
      <c r="X3173" t="n">
        <v>124</v>
      </c>
      <c r="AC3173" t="n">
        <v>148</v>
      </c>
      <c r="AH3173" t="n">
        <v>154</v>
      </c>
      <c r="AM3173" t="n">
        <v>175</v>
      </c>
      <c r="AR3173" t="n">
        <v>173</v>
      </c>
      <c r="AW3173" t="n">
        <v>194</v>
      </c>
      <c r="BB3173" t="n">
        <v>209</v>
      </c>
    </row>
    <row r="3174">
      <c r="A3174" t="inlineStr">
        <is>
          <t>Total-c</t>
        </is>
      </c>
      <c r="I3174">
        <f>SUM(I3169:I3172)</f>
        <v/>
      </c>
      <c r="N3174">
        <f>SUM(N3169:N3172)</f>
        <v/>
      </c>
      <c r="S3174">
        <f>SUM(S3169:S3172)</f>
        <v/>
      </c>
      <c r="X3174">
        <f>SUM(X3169:X3172)</f>
        <v/>
      </c>
      <c r="AC3174">
        <f>SUM(AC3169:AC3172)</f>
        <v/>
      </c>
      <c r="AH3174">
        <f>SUM(AH3169:AH3172)</f>
        <v/>
      </c>
      <c r="AM3174">
        <f>SUM(AM3169:AM3172)</f>
        <v/>
      </c>
      <c r="AR3174">
        <f>SUM(AR3169:AR3172)</f>
        <v/>
      </c>
      <c r="AV3174">
        <f>SUM(AV3169:AV3172)</f>
        <v/>
      </c>
      <c r="AW3174">
        <f>SUM(AW3169:AW3172)</f>
        <v/>
      </c>
      <c r="BB3174">
        <f>SUM(BB3169:BB3172)</f>
        <v/>
      </c>
    </row>
    <row r="3175">
      <c r="A3175" t="inlineStr">
        <is>
          <t>Sum check</t>
        </is>
      </c>
      <c r="I3175">
        <f>I3173-I3174</f>
        <v/>
      </c>
      <c r="N3175">
        <f>N3173-N3174</f>
        <v/>
      </c>
      <c r="S3175">
        <f>S3173-S3174</f>
        <v/>
      </c>
      <c r="X3175">
        <f>X3173-X3174</f>
        <v/>
      </c>
      <c r="AC3175">
        <f>AC3173-AC3174</f>
        <v/>
      </c>
      <c r="AH3175">
        <f>AH3173-AH3174</f>
        <v/>
      </c>
      <c r="AM3175">
        <f>AM3173-AM3174</f>
        <v/>
      </c>
      <c r="AR3175">
        <f>AR3173-AR3174</f>
        <v/>
      </c>
      <c r="AV3175">
        <f>AV3173-AV3174</f>
        <v/>
      </c>
      <c r="AW3175">
        <f>AW3173-AW3174</f>
        <v/>
      </c>
      <c r="BB3175">
        <f>BB3173-BB3174</f>
        <v/>
      </c>
    </row>
    <row r="3177">
      <c r="A3177" t="inlineStr">
        <is>
          <t>Embraer 145</t>
        </is>
      </c>
    </row>
    <row r="3178">
      <c r="A3178" t="inlineStr">
        <is>
          <t>Piedmont</t>
        </is>
      </c>
      <c r="C3178" t="inlineStr">
        <is>
          <t>Actual</t>
        </is>
      </c>
      <c r="D3178" t="inlineStr">
        <is>
          <t>QQQQ</t>
        </is>
      </c>
      <c r="X3178" t="n">
        <v>12</v>
      </c>
      <c r="AC3178" t="n">
        <v>35</v>
      </c>
      <c r="AH3178" t="n">
        <v>56</v>
      </c>
      <c r="AM3178" t="n">
        <v>60</v>
      </c>
      <c r="AR3178" t="n">
        <v>57</v>
      </c>
      <c r="AW3178" t="n">
        <v>50</v>
      </c>
      <c r="BB3178" t="n">
        <v>47</v>
      </c>
    </row>
    <row r="3179">
      <c r="A3179" t="inlineStr">
        <is>
          <t>Envoy</t>
        </is>
      </c>
      <c r="C3179" t="inlineStr">
        <is>
          <t>Actual</t>
        </is>
      </c>
      <c r="D3179" t="inlineStr">
        <is>
          <t>QQQQ</t>
        </is>
      </c>
      <c r="X3179" t="n">
        <v>77</v>
      </c>
      <c r="AC3179" t="n">
        <v>68</v>
      </c>
      <c r="AH3179" t="n">
        <v>62</v>
      </c>
      <c r="AM3179" t="n">
        <v>58</v>
      </c>
      <c r="AR3179" t="n">
        <v>57</v>
      </c>
      <c r="AW3179" t="n">
        <v>57</v>
      </c>
      <c r="BB3179" t="n">
        <v>28</v>
      </c>
    </row>
    <row r="3180">
      <c r="A3180" t="inlineStr">
        <is>
          <t>Trans states</t>
        </is>
      </c>
      <c r="C3180" t="inlineStr">
        <is>
          <t>Actual</t>
        </is>
      </c>
      <c r="D3180" t="inlineStr">
        <is>
          <t>QQQQ</t>
        </is>
      </c>
      <c r="X3180" t="n">
        <v>15</v>
      </c>
      <c r="AC3180" t="n">
        <v>15</v>
      </c>
    </row>
    <row r="3181">
      <c r="A3181" t="inlineStr">
        <is>
          <t>ExpressJet</t>
        </is>
      </c>
      <c r="C3181" t="inlineStr">
        <is>
          <t>Actual</t>
        </is>
      </c>
      <c r="D3181" t="inlineStr">
        <is>
          <t>QQQQ</t>
        </is>
      </c>
      <c r="X3181" t="n">
        <v>14</v>
      </c>
    </row>
    <row r="3182">
      <c r="A3182" t="inlineStr">
        <is>
          <t>Total</t>
        </is>
      </c>
      <c r="C3182" t="inlineStr">
        <is>
          <t>Actual</t>
        </is>
      </c>
      <c r="D3182" t="inlineStr">
        <is>
          <t>QQQQ</t>
        </is>
      </c>
      <c r="X3182" t="n">
        <v>118</v>
      </c>
      <c r="AC3182" t="n">
        <v>118</v>
      </c>
      <c r="AH3182" t="n">
        <v>118</v>
      </c>
      <c r="AM3182" t="n">
        <v>118</v>
      </c>
      <c r="AR3182" t="n">
        <v>114</v>
      </c>
      <c r="AW3182" t="n">
        <v>107</v>
      </c>
      <c r="BB3182" t="n">
        <v>75</v>
      </c>
    </row>
    <row r="3183">
      <c r="A3183" t="inlineStr">
        <is>
          <t>Total-c</t>
        </is>
      </c>
      <c r="I3183">
        <f>SUM(I3178:I3181)</f>
        <v/>
      </c>
      <c r="N3183">
        <f>SUM(N3178:N3181)</f>
        <v/>
      </c>
      <c r="S3183">
        <f>SUM(S3178:S3181)</f>
        <v/>
      </c>
      <c r="X3183">
        <f>SUM(X3178:X3181)</f>
        <v/>
      </c>
      <c r="AC3183">
        <f>SUM(AC3178:AC3181)</f>
        <v/>
      </c>
      <c r="AH3183">
        <f>SUM(AH3178:AH3181)</f>
        <v/>
      </c>
      <c r="AM3183">
        <f>SUM(AM3178:AM3181)</f>
        <v/>
      </c>
      <c r="AR3183">
        <f>SUM(AR3178:AR3181)</f>
        <v/>
      </c>
      <c r="AV3183">
        <f>SUM(AV3178:AV3181)</f>
        <v/>
      </c>
      <c r="AW3183">
        <f>SUM(AW3178:AW3181)</f>
        <v/>
      </c>
      <c r="BB3183">
        <f>SUM(BB3178:BB3181)</f>
        <v/>
      </c>
    </row>
    <row r="3184">
      <c r="A3184" t="inlineStr">
        <is>
          <t>Sum check</t>
        </is>
      </c>
      <c r="I3184">
        <f>I3182-I3183</f>
        <v/>
      </c>
      <c r="N3184">
        <f>N3182-N3183</f>
        <v/>
      </c>
      <c r="S3184">
        <f>S3182-S3183</f>
        <v/>
      </c>
      <c r="X3184">
        <f>X3182-X3183</f>
        <v/>
      </c>
      <c r="AC3184">
        <f>AC3182-AC3183</f>
        <v/>
      </c>
      <c r="AH3184">
        <f>AH3182-AH3183</f>
        <v/>
      </c>
      <c r="AM3184">
        <f>AM3182-AM3183</f>
        <v/>
      </c>
      <c r="AR3184">
        <f>AR3182-AR3183</f>
        <v/>
      </c>
      <c r="AV3184">
        <f>AV3182-AV3183</f>
        <v/>
      </c>
      <c r="AW3184">
        <f>AW3182-AW3183</f>
        <v/>
      </c>
      <c r="BB3184">
        <f>BB3182-BB3183</f>
        <v/>
      </c>
    </row>
    <row r="3186">
      <c r="A3186" t="inlineStr">
        <is>
          <t>Total</t>
        </is>
      </c>
      <c r="C3186" t="inlineStr">
        <is>
          <t>Actual</t>
        </is>
      </c>
      <c r="D3186" t="inlineStr">
        <is>
          <t>QQQQ</t>
        </is>
      </c>
      <c r="X3186" t="n">
        <v>606</v>
      </c>
      <c r="AC3186" t="n">
        <v>597</v>
      </c>
      <c r="AH3186" t="n">
        <v>595</v>
      </c>
      <c r="AM3186" t="n">
        <v>605</v>
      </c>
      <c r="AR3186" t="n">
        <v>544</v>
      </c>
      <c r="AW3186" t="n">
        <v>567</v>
      </c>
      <c r="BB3186" t="n">
        <v>536</v>
      </c>
    </row>
    <row r="3187">
      <c r="A3187" t="inlineStr">
        <is>
          <t>Total-c</t>
        </is>
      </c>
      <c r="I3187">
        <f>SUM(I3178:I3181,I3159,I3169:I3172,I3156,I3153,I3146:I3147,I3137:I3140,I3128:I3131,I3162,I3163)</f>
        <v/>
      </c>
      <c r="N3187">
        <f>SUM(N3178:N3181,N3159,N3169:N3172,N3156,N3153,N3146:N3147,N3137:N3140,N3128:N3131,N3162,N3163)</f>
        <v/>
      </c>
      <c r="S3187">
        <f>SUM(S3178:S3181,S3159,S3169:S3172,S3156,S3153,S3146:S3147,S3137:S3140,S3128:S3131,S3162,S3163)</f>
        <v/>
      </c>
      <c r="X3187">
        <f>SUM(X3178:X3181,X3159,X3169:X3172,X3156,X3153,X3146:X3147,X3137:X3140,X3128:X3131,X3162,X3163)</f>
        <v/>
      </c>
      <c r="AC3187">
        <f>SUM(AC3178:AC3181,AC3159,AC3169:AC3172,AC3156,AC3153,AC3146:AC3147,AC3137:AC3140,AC3128:AC3131,AC3162,AC3163)</f>
        <v/>
      </c>
      <c r="AH3187">
        <f>SUM(AH3178:AH3181,AH3159,AH3169:AH3172,AH3156,AH3153,AH3146:AH3147,AH3137:AH3140,AH3128:AH3131,AH3162,AH3163)</f>
        <v/>
      </c>
      <c r="AM3187">
        <f>SUM(AM3178:AM3181,AM3159,AM3169:AM3172,AM3156,AM3153,AM3146:AM3147,AM3137:AM3140,AM3128:AM3131,AM3162,AM3163)</f>
        <v/>
      </c>
      <c r="AR3187">
        <f>SUM(AR3178:AR3181,AR3159,AR3169:AR3172,AR3156,AR3153,AR3146:AR3147,AR3137:AR3140,AR3128:AR3131,AR3162,AR3163)</f>
        <v/>
      </c>
      <c r="AV3187">
        <f>SUM(AV3178:AV3181,AV3159,AV3169:AV3172,AV3156,AV3153,AV3146:AV3147,AV3137:AV3140,AV3128:AV3131,AV3162,AV3163)</f>
        <v/>
      </c>
      <c r="AW3187">
        <f>SUM(AW3178:AW3181,AW3159,AW3169:AW3172,AW3156,AW3153,AW3146:AW3147,AW3137:AW3140,AW3128:AW3131,AW3162,AW3163)</f>
        <v/>
      </c>
      <c r="BB3187">
        <f>SUM(BB3178:BB3181,BB3159,BB3169:BB3172,BB3156,BB3153,BB3146:BB3147,BB3137:BB3140,BB3128:BB3131,BB3162,BB3163)</f>
        <v/>
      </c>
    </row>
    <row r="3188">
      <c r="A3188" t="inlineStr">
        <is>
          <t>Sum check</t>
        </is>
      </c>
      <c r="I3188">
        <f>I3186-I3187</f>
        <v/>
      </c>
      <c r="N3188">
        <f>N3186-N3187</f>
        <v/>
      </c>
      <c r="S3188">
        <f>S3186-S3187</f>
        <v/>
      </c>
      <c r="X3188">
        <f>X3186-X3187</f>
        <v/>
      </c>
      <c r="AC3188">
        <f>AC3186-AC3187</f>
        <v/>
      </c>
      <c r="AH3188">
        <f>AH3186-AH3187</f>
        <v/>
      </c>
      <c r="AM3188">
        <f>AM3186-AM3187</f>
        <v/>
      </c>
      <c r="AR3188">
        <f>AR3186-AR3187</f>
        <v/>
      </c>
      <c r="AV3188">
        <f>AV3186-AV3187</f>
        <v/>
      </c>
      <c r="AW3188">
        <f>AW3186-AW3187</f>
        <v/>
      </c>
      <c r="BB3188">
        <f>BB3186-BB3187</f>
        <v/>
      </c>
    </row>
    <row r="3189">
      <c r="A3189" t="inlineStr">
        <is>
          <t>Link check</t>
        </is>
      </c>
      <c r="I3189">
        <f>I3186-I1517</f>
        <v/>
      </c>
      <c r="N3189">
        <f>N3186-N1517</f>
        <v/>
      </c>
      <c r="S3189">
        <f>S3186-S1517</f>
        <v/>
      </c>
      <c r="X3189">
        <f>X3186-X1517</f>
        <v/>
      </c>
      <c r="AC3189">
        <f>AC3186-AC1517</f>
        <v/>
      </c>
      <c r="AH3189">
        <f>AH3186-AH1517</f>
        <v/>
      </c>
      <c r="AM3189">
        <f>AM3186-AM1517</f>
        <v/>
      </c>
      <c r="AR3189">
        <f>AR3186-AR1517</f>
        <v/>
      </c>
      <c r="AV3189">
        <f>AV3186-AV1517</f>
        <v/>
      </c>
      <c r="AW3189">
        <f>AW3186-AW1517</f>
        <v/>
      </c>
      <c r="BB3189">
        <f>BB3186-BB1517</f>
        <v/>
      </c>
    </row>
    <row r="3191">
      <c r="A3191" t="inlineStr">
        <is>
          <t>Regional</t>
        </is>
      </c>
    </row>
    <row r="3192">
      <c r="A3192" t="inlineStr">
        <is>
          <t>Average Seating Capacity</t>
        </is>
      </c>
    </row>
    <row r="3193">
      <c r="A3193" t="inlineStr">
        <is>
          <t>Bombardier CRJ 200</t>
        </is>
      </c>
      <c r="C3193" t="inlineStr">
        <is>
          <t>Actual</t>
        </is>
      </c>
      <c r="D3193" t="inlineStr">
        <is>
          <t>QQQQ</t>
        </is>
      </c>
      <c r="I3193" t="n">
        <v>50</v>
      </c>
      <c r="N3193" t="n">
        <v>50</v>
      </c>
      <c r="S3193" t="n">
        <v>50</v>
      </c>
    </row>
    <row r="3194">
      <c r="A3194" t="inlineStr">
        <is>
          <t>Bombardier CRJ 700</t>
        </is>
      </c>
      <c r="C3194" t="inlineStr">
        <is>
          <t>Actual</t>
        </is>
      </c>
      <c r="D3194" t="inlineStr">
        <is>
          <t>QQQQ</t>
        </is>
      </c>
      <c r="I3194" t="n">
        <v>65</v>
      </c>
      <c r="N3194" t="n">
        <v>65</v>
      </c>
      <c r="S3194" t="n">
        <v>65</v>
      </c>
    </row>
    <row r="3195">
      <c r="A3195" t="inlineStr">
        <is>
          <t>Bombardier CRJ 900</t>
        </is>
      </c>
      <c r="C3195" t="inlineStr">
        <is>
          <t>Actual</t>
        </is>
      </c>
      <c r="D3195" t="inlineStr">
        <is>
          <t>QQQQ</t>
        </is>
      </c>
      <c r="N3195" t="n">
        <v>78</v>
      </c>
      <c r="S3195" t="n">
        <v>76</v>
      </c>
    </row>
    <row r="3196">
      <c r="A3196" t="inlineStr">
        <is>
          <t>De Havilland Dash 8 -100</t>
        </is>
      </c>
      <c r="C3196" t="inlineStr">
        <is>
          <t>Actual</t>
        </is>
      </c>
      <c r="D3196" t="inlineStr">
        <is>
          <t>QQQQ</t>
        </is>
      </c>
      <c r="I3196" t="n">
        <v>37</v>
      </c>
      <c r="N3196" t="n">
        <v>37</v>
      </c>
      <c r="S3196" t="n">
        <v>37</v>
      </c>
    </row>
    <row r="3197">
      <c r="A3197" t="inlineStr">
        <is>
          <t>De Havilland Dash 8 -300</t>
        </is>
      </c>
      <c r="C3197" t="inlineStr">
        <is>
          <t>Actual</t>
        </is>
      </c>
      <c r="D3197" t="inlineStr">
        <is>
          <t>QQQQ</t>
        </is>
      </c>
      <c r="I3197" t="n">
        <v>50</v>
      </c>
      <c r="N3197" t="n">
        <v>50</v>
      </c>
      <c r="S3197" t="n">
        <v>50</v>
      </c>
    </row>
    <row r="3198">
      <c r="A3198" t="inlineStr">
        <is>
          <t>Embraer ERJ 175</t>
        </is>
      </c>
      <c r="C3198" t="inlineStr">
        <is>
          <t>Actual</t>
        </is>
      </c>
      <c r="D3198" t="inlineStr">
        <is>
          <t>QQQQ</t>
        </is>
      </c>
      <c r="S3198" t="n">
        <v>76</v>
      </c>
    </row>
    <row r="3199">
      <c r="A3199" t="inlineStr">
        <is>
          <t>Embraer ERJ 140</t>
        </is>
      </c>
      <c r="C3199" t="inlineStr">
        <is>
          <t>Actual</t>
        </is>
      </c>
      <c r="D3199" t="inlineStr">
        <is>
          <t>QQQQ</t>
        </is>
      </c>
      <c r="I3199" t="n">
        <v>44</v>
      </c>
      <c r="N3199" t="n">
        <v>44</v>
      </c>
      <c r="S3199" t="n">
        <v>44</v>
      </c>
    </row>
    <row r="3200">
      <c r="A3200" t="inlineStr">
        <is>
          <t>Embraer ERJ 145</t>
        </is>
      </c>
      <c r="C3200" t="inlineStr">
        <is>
          <t>Actual</t>
        </is>
      </c>
      <c r="D3200" t="inlineStr">
        <is>
          <t>QQQQ</t>
        </is>
      </c>
      <c r="I3200" t="n">
        <v>50</v>
      </c>
      <c r="N3200" t="n">
        <v>50</v>
      </c>
      <c r="S3200" t="n">
        <v>50</v>
      </c>
    </row>
    <row r="3201">
      <c r="A3201" t="inlineStr">
        <is>
          <t>Saab 340B</t>
        </is>
      </c>
      <c r="C3201" t="inlineStr">
        <is>
          <t>Actual</t>
        </is>
      </c>
      <c r="D3201" t="inlineStr">
        <is>
          <t>QQQQ</t>
        </is>
      </c>
      <c r="I3201" t="n">
        <v>34</v>
      </c>
      <c r="N3201" t="n">
        <v>34</v>
      </c>
      <c r="S3201" t="n">
        <v>34</v>
      </c>
    </row>
    <row r="3203">
      <c r="A3203" t="inlineStr">
        <is>
          <t>Owned</t>
        </is>
      </c>
    </row>
    <row r="3204">
      <c r="A3204" t="inlineStr">
        <is>
          <t>Bombardier CRJ 200</t>
        </is>
      </c>
      <c r="C3204" t="inlineStr">
        <is>
          <t>Actual</t>
        </is>
      </c>
      <c r="D3204" t="inlineStr">
        <is>
          <t>QQQQ</t>
        </is>
      </c>
      <c r="I3204" t="n">
        <v>12</v>
      </c>
      <c r="N3204" t="n">
        <v>12</v>
      </c>
      <c r="S3204" t="n">
        <v>12</v>
      </c>
    </row>
    <row r="3205">
      <c r="A3205" t="inlineStr">
        <is>
          <t>Bombardier CRJ 700</t>
        </is>
      </c>
      <c r="C3205" t="inlineStr">
        <is>
          <t>Actual</t>
        </is>
      </c>
      <c r="D3205" t="inlineStr">
        <is>
          <t>QQQQ</t>
        </is>
      </c>
      <c r="I3205" t="n">
        <v>54</v>
      </c>
      <c r="N3205" t="n">
        <v>54</v>
      </c>
      <c r="S3205" t="n">
        <v>54</v>
      </c>
    </row>
    <row r="3206">
      <c r="A3206" t="inlineStr">
        <is>
          <t>Bombardier CRJ 900</t>
        </is>
      </c>
      <c r="C3206" t="inlineStr">
        <is>
          <t>Actual</t>
        </is>
      </c>
      <c r="D3206" t="inlineStr">
        <is>
          <t>QQQQ</t>
        </is>
      </c>
      <c r="N3206" t="n">
        <v>16</v>
      </c>
      <c r="S3206" t="n">
        <v>36</v>
      </c>
    </row>
    <row r="3207">
      <c r="A3207" t="inlineStr">
        <is>
          <t>De Havilland Dash 8 -100</t>
        </is>
      </c>
      <c r="C3207" t="inlineStr">
        <is>
          <t>Actual</t>
        </is>
      </c>
      <c r="D3207" t="inlineStr">
        <is>
          <t>QQQQ</t>
        </is>
      </c>
      <c r="I3207" t="n">
        <v>29</v>
      </c>
      <c r="N3207" t="n">
        <v>27</v>
      </c>
      <c r="S3207" t="n">
        <v>26</v>
      </c>
    </row>
    <row r="3208">
      <c r="A3208" t="inlineStr">
        <is>
          <t>Embraer ERJ 175</t>
        </is>
      </c>
      <c r="C3208" t="inlineStr">
        <is>
          <t>Actual</t>
        </is>
      </c>
      <c r="D3208" t="inlineStr">
        <is>
          <t>QQQQ</t>
        </is>
      </c>
      <c r="S3208" t="n">
        <v>24</v>
      </c>
    </row>
    <row r="3209">
      <c r="A3209" t="inlineStr">
        <is>
          <t>Embraer ERJ 140</t>
        </is>
      </c>
      <c r="C3209" t="inlineStr">
        <is>
          <t>Actual</t>
        </is>
      </c>
      <c r="D3209" t="inlineStr">
        <is>
          <t>QQQQ</t>
        </is>
      </c>
      <c r="I3209" t="n">
        <v>59</v>
      </c>
      <c r="N3209" t="n">
        <v>34</v>
      </c>
      <c r="S3209" t="n">
        <v>14</v>
      </c>
    </row>
    <row r="3210">
      <c r="A3210" t="inlineStr">
        <is>
          <t>Embraer ERJ 145</t>
        </is>
      </c>
      <c r="C3210" t="inlineStr">
        <is>
          <t>Actual</t>
        </is>
      </c>
      <c r="D3210" t="inlineStr">
        <is>
          <t>QQQQ</t>
        </is>
      </c>
      <c r="I3210" t="n">
        <v>118</v>
      </c>
      <c r="N3210" t="n">
        <v>118</v>
      </c>
      <c r="S3210" t="n">
        <v>118</v>
      </c>
    </row>
    <row r="3211">
      <c r="A3211" t="inlineStr">
        <is>
          <t>Total</t>
        </is>
      </c>
      <c r="C3211" t="inlineStr">
        <is>
          <t>Actual</t>
        </is>
      </c>
      <c r="D3211" t="inlineStr">
        <is>
          <t>QQQQ</t>
        </is>
      </c>
      <c r="I3211" t="n">
        <v>272</v>
      </c>
      <c r="N3211" t="n">
        <v>261</v>
      </c>
      <c r="S3211" t="n">
        <v>284</v>
      </c>
    </row>
    <row r="3212">
      <c r="A3212" t="inlineStr">
        <is>
          <t>Total-c</t>
        </is>
      </c>
      <c r="I3212">
        <f>SUM(I3204:I3210)</f>
        <v/>
      </c>
      <c r="N3212">
        <f>SUM(N3204:N3210)</f>
        <v/>
      </c>
      <c r="S3212">
        <f>SUM(S3204:S3210)</f>
        <v/>
      </c>
      <c r="X3212">
        <f>SUM(X3204:X3210)</f>
        <v/>
      </c>
      <c r="AC3212">
        <f>SUM(AC3204:AC3210)</f>
        <v/>
      </c>
      <c r="AH3212">
        <f>SUM(AH3204:AH3210)</f>
        <v/>
      </c>
      <c r="AM3212">
        <f>SUM(AM3204:AM3210)</f>
        <v/>
      </c>
      <c r="AR3212">
        <f>SUM(AR3204:AR3210)</f>
        <v/>
      </c>
      <c r="AV3212">
        <f>SUM(AV3204:AV3210)</f>
        <v/>
      </c>
    </row>
    <row r="3213">
      <c r="A3213" t="inlineStr">
        <is>
          <t>Sum check</t>
        </is>
      </c>
      <c r="I3213">
        <f>I3211-I3212</f>
        <v/>
      </c>
      <c r="N3213">
        <f>N3211-N3212</f>
        <v/>
      </c>
      <c r="S3213">
        <f>S3211-S3212</f>
        <v/>
      </c>
      <c r="X3213">
        <f>X3211-X3212</f>
        <v/>
      </c>
      <c r="AC3213">
        <f>AC3211-AC3212</f>
        <v/>
      </c>
      <c r="AH3213">
        <f>AH3211-AH3212</f>
        <v/>
      </c>
      <c r="AM3213">
        <f>AM3211-AM3212</f>
        <v/>
      </c>
      <c r="AR3213">
        <f>AR3211-AR3212</f>
        <v/>
      </c>
      <c r="AV3213">
        <f>AV3211-AV3212</f>
        <v/>
      </c>
    </row>
    <row r="3215">
      <c r="A3215" t="inlineStr">
        <is>
          <t>Operating leases</t>
        </is>
      </c>
    </row>
    <row r="3216">
      <c r="A3216" t="inlineStr">
        <is>
          <t>Bombardier CRJ 200</t>
        </is>
      </c>
      <c r="C3216" t="inlineStr">
        <is>
          <t>Actual</t>
        </is>
      </c>
      <c r="D3216" t="inlineStr">
        <is>
          <t>QQQQ</t>
        </is>
      </c>
      <c r="I3216" t="n">
        <v>23</v>
      </c>
      <c r="N3216" t="n">
        <v>23</v>
      </c>
      <c r="S3216" t="n">
        <v>23</v>
      </c>
    </row>
    <row r="3217">
      <c r="A3217" t="inlineStr">
        <is>
          <t>Bombardier CRJ 700</t>
        </is>
      </c>
      <c r="C3217" t="inlineStr">
        <is>
          <t>Actual</t>
        </is>
      </c>
      <c r="D3217" t="inlineStr">
        <is>
          <t>QQQQ</t>
        </is>
      </c>
      <c r="I3217" t="n">
        <v>7</v>
      </c>
      <c r="N3217" t="n">
        <v>7</v>
      </c>
      <c r="S3217" t="n">
        <v>7</v>
      </c>
    </row>
    <row r="3218">
      <c r="A3218" t="inlineStr">
        <is>
          <t>De Havilland Dash 8 -300</t>
        </is>
      </c>
      <c r="C3218" t="inlineStr">
        <is>
          <t>Actual</t>
        </is>
      </c>
      <c r="D3218" t="inlineStr">
        <is>
          <t>QQQQ</t>
        </is>
      </c>
      <c r="I3218" t="n">
        <v>11</v>
      </c>
      <c r="N3218" t="n">
        <v>11</v>
      </c>
      <c r="S3218" t="n">
        <v>11</v>
      </c>
    </row>
    <row r="3219">
      <c r="A3219" t="inlineStr">
        <is>
          <t>Total</t>
        </is>
      </c>
      <c r="C3219" t="inlineStr">
        <is>
          <t>Actual</t>
        </is>
      </c>
      <c r="D3219" t="inlineStr">
        <is>
          <t>QQQQ</t>
        </is>
      </c>
      <c r="I3219" t="n">
        <v>41</v>
      </c>
      <c r="N3219" t="n">
        <v>41</v>
      </c>
      <c r="S3219" t="n">
        <v>41</v>
      </c>
    </row>
    <row r="3220">
      <c r="A3220" t="inlineStr">
        <is>
          <t>Total-c</t>
        </is>
      </c>
      <c r="I3220">
        <f>SUM(I3216:I3218)</f>
        <v/>
      </c>
      <c r="N3220">
        <f>SUM(N3216:N3218)</f>
        <v/>
      </c>
      <c r="S3220">
        <f>SUM(S3216:S3218)</f>
        <v/>
      </c>
      <c r="X3220">
        <f>SUM(X3216:X3218)</f>
        <v/>
      </c>
      <c r="AC3220">
        <f>SUM(AC3216:AC3218)</f>
        <v/>
      </c>
      <c r="AH3220">
        <f>SUM(AH3216:AH3218)</f>
        <v/>
      </c>
      <c r="AM3220">
        <f>SUM(AM3216:AM3218)</f>
        <v/>
      </c>
      <c r="AR3220">
        <f>SUM(AR3216:AR3218)</f>
        <v/>
      </c>
      <c r="AV3220">
        <f>SUM(AV3216:AV3218)</f>
        <v/>
      </c>
    </row>
    <row r="3221">
      <c r="A3221" t="inlineStr">
        <is>
          <t>Sum check</t>
        </is>
      </c>
      <c r="I3221">
        <f>I3219-I3220</f>
        <v/>
      </c>
      <c r="N3221">
        <f>N3219-N3220</f>
        <v/>
      </c>
      <c r="S3221">
        <f>S3219-S3220</f>
        <v/>
      </c>
      <c r="X3221">
        <f>X3219-X3220</f>
        <v/>
      </c>
      <c r="AC3221">
        <f>AC3219-AC3220</f>
        <v/>
      </c>
      <c r="AH3221">
        <f>AH3219-AH3220</f>
        <v/>
      </c>
      <c r="AM3221">
        <f>AM3219-AM3220</f>
        <v/>
      </c>
      <c r="AR3221">
        <f>AR3219-AR3220</f>
        <v/>
      </c>
      <c r="AV3221">
        <f>AV3219-AV3220</f>
        <v/>
      </c>
    </row>
    <row r="3223">
      <c r="A3223" t="inlineStr">
        <is>
          <t>Total</t>
        </is>
      </c>
    </row>
    <row r="3224">
      <c r="A3224" t="inlineStr">
        <is>
          <t>Bombardier CRJ 200</t>
        </is>
      </c>
      <c r="C3224" t="inlineStr">
        <is>
          <t>Actual</t>
        </is>
      </c>
      <c r="D3224" t="inlineStr">
        <is>
          <t>QQQQ</t>
        </is>
      </c>
      <c r="I3224" t="n">
        <v>35</v>
      </c>
      <c r="N3224" t="n">
        <v>35</v>
      </c>
      <c r="S3224" t="n">
        <v>35</v>
      </c>
    </row>
    <row r="3225">
      <c r="A3225" t="inlineStr">
        <is>
          <t>Bombardier CRJ 700</t>
        </is>
      </c>
      <c r="C3225" t="inlineStr">
        <is>
          <t>Actual</t>
        </is>
      </c>
      <c r="D3225" t="inlineStr">
        <is>
          <t>QQQQ</t>
        </is>
      </c>
      <c r="I3225" t="n">
        <v>61</v>
      </c>
      <c r="N3225" t="n">
        <v>61</v>
      </c>
      <c r="S3225" t="n">
        <v>61</v>
      </c>
    </row>
    <row r="3226">
      <c r="A3226" t="inlineStr">
        <is>
          <t>Bombardier CRJ 900</t>
        </is>
      </c>
      <c r="C3226" t="inlineStr">
        <is>
          <t>Actual</t>
        </is>
      </c>
      <c r="D3226" t="inlineStr">
        <is>
          <t>QQQQ</t>
        </is>
      </c>
      <c r="N3226" t="n">
        <v>16</v>
      </c>
      <c r="S3226" t="n">
        <v>36</v>
      </c>
    </row>
    <row r="3227">
      <c r="A3227" t="inlineStr">
        <is>
          <t>De Havilland Dash 8 -100</t>
        </is>
      </c>
      <c r="C3227" t="inlineStr">
        <is>
          <t>Actual</t>
        </is>
      </c>
      <c r="D3227" t="inlineStr">
        <is>
          <t>QQQQ</t>
        </is>
      </c>
      <c r="I3227" t="n">
        <v>29</v>
      </c>
      <c r="N3227" t="n">
        <v>27</v>
      </c>
      <c r="S3227" t="n">
        <v>26</v>
      </c>
    </row>
    <row r="3228">
      <c r="A3228" t="inlineStr">
        <is>
          <t>De Havilland Dash 8 -300</t>
        </is>
      </c>
      <c r="C3228" t="inlineStr">
        <is>
          <t>Actual</t>
        </is>
      </c>
      <c r="D3228" t="inlineStr">
        <is>
          <t>QQQQ</t>
        </is>
      </c>
      <c r="I3228" t="n">
        <v>11</v>
      </c>
      <c r="N3228" t="n">
        <v>11</v>
      </c>
      <c r="S3228" t="n">
        <v>11</v>
      </c>
    </row>
    <row r="3229">
      <c r="A3229" t="inlineStr">
        <is>
          <t>Embraer ERJ 175</t>
        </is>
      </c>
      <c r="C3229" t="inlineStr">
        <is>
          <t>Actual</t>
        </is>
      </c>
      <c r="D3229" t="inlineStr">
        <is>
          <t>QQQQ</t>
        </is>
      </c>
      <c r="S3229" t="n">
        <v>24</v>
      </c>
    </row>
    <row r="3230">
      <c r="A3230" t="inlineStr">
        <is>
          <t>Embraer ERJ 140</t>
        </is>
      </c>
      <c r="C3230" t="inlineStr">
        <is>
          <t>Actual</t>
        </is>
      </c>
      <c r="D3230" t="inlineStr">
        <is>
          <t>QQQQ</t>
        </is>
      </c>
      <c r="I3230" t="n">
        <v>59</v>
      </c>
      <c r="N3230" t="n">
        <v>34</v>
      </c>
      <c r="S3230" t="n">
        <v>14</v>
      </c>
    </row>
    <row r="3231">
      <c r="A3231" t="inlineStr">
        <is>
          <t>Embraer ERJ 145</t>
        </is>
      </c>
      <c r="C3231" t="inlineStr">
        <is>
          <t>Actual</t>
        </is>
      </c>
      <c r="D3231" t="inlineStr">
        <is>
          <t>QQQQ</t>
        </is>
      </c>
      <c r="I3231" t="n">
        <v>118</v>
      </c>
      <c r="N3231" t="n">
        <v>118</v>
      </c>
      <c r="S3231" t="n">
        <v>118</v>
      </c>
    </row>
    <row r="3232">
      <c r="A3232" t="inlineStr">
        <is>
          <t>Total</t>
        </is>
      </c>
      <c r="C3232" t="inlineStr">
        <is>
          <t>Actual</t>
        </is>
      </c>
      <c r="D3232" t="inlineStr">
        <is>
          <t>QQQQ</t>
        </is>
      </c>
      <c r="I3232" t="n">
        <v>313</v>
      </c>
      <c r="N3232" t="n">
        <v>302</v>
      </c>
      <c r="S3232" t="n">
        <v>325</v>
      </c>
    </row>
    <row r="3233">
      <c r="A3233" t="inlineStr">
        <is>
          <t>Total-c</t>
        </is>
      </c>
      <c r="I3233">
        <f>SUM(I3224:I3231)</f>
        <v/>
      </c>
      <c r="N3233">
        <f>SUM(N3224:N3231)</f>
        <v/>
      </c>
      <c r="S3233">
        <f>SUM(S3224:S3231)</f>
        <v/>
      </c>
      <c r="X3233">
        <f>SUM(X3224:X3231)</f>
        <v/>
      </c>
      <c r="AC3233">
        <f>SUM(AC3224:AC3231)</f>
        <v/>
      </c>
      <c r="AH3233">
        <f>SUM(AH3224:AH3231)</f>
        <v/>
      </c>
      <c r="AM3233">
        <f>SUM(AM3224:AM3231)</f>
        <v/>
      </c>
      <c r="AR3233">
        <f>SUM(AR3224:AR3231)</f>
        <v/>
      </c>
      <c r="AV3233">
        <f>SUM(AV3224:AV3231)</f>
        <v/>
      </c>
    </row>
    <row r="3234">
      <c r="A3234" t="inlineStr">
        <is>
          <t>Sum check</t>
        </is>
      </c>
      <c r="I3234">
        <f>I3232-I3233</f>
        <v/>
      </c>
      <c r="N3234">
        <f>N3232-N3233</f>
        <v/>
      </c>
      <c r="S3234">
        <f>S3232-S3233</f>
        <v/>
      </c>
      <c r="X3234">
        <f>X3232-X3233</f>
        <v/>
      </c>
      <c r="AC3234">
        <f>AC3232-AC3233</f>
        <v/>
      </c>
      <c r="AH3234">
        <f>AH3232-AH3233</f>
        <v/>
      </c>
      <c r="AM3234">
        <f>AM3232-AM3233</f>
        <v/>
      </c>
      <c r="AR3234">
        <f>AR3232-AR3233</f>
        <v/>
      </c>
      <c r="AV3234">
        <f>AV3232-AV3233</f>
        <v/>
      </c>
    </row>
    <row r="3236">
      <c r="A3236" t="inlineStr">
        <is>
          <t>Average age (years)</t>
        </is>
      </c>
    </row>
    <row r="3237">
      <c r="A3237" t="inlineStr">
        <is>
          <t>Bombardier CRJ 200</t>
        </is>
      </c>
      <c r="C3237" t="inlineStr">
        <is>
          <t>Actual</t>
        </is>
      </c>
      <c r="D3237" t="inlineStr">
        <is>
          <t>QQQQ</t>
        </is>
      </c>
      <c r="I3237" t="n">
        <v>10</v>
      </c>
      <c r="N3237" t="n">
        <v>12</v>
      </c>
      <c r="S3237" t="n">
        <v>12</v>
      </c>
    </row>
    <row r="3238">
      <c r="A3238" t="inlineStr">
        <is>
          <t>Bombardier CRJ 700</t>
        </is>
      </c>
      <c r="C3238" t="inlineStr">
        <is>
          <t>Actual</t>
        </is>
      </c>
      <c r="D3238" t="inlineStr">
        <is>
          <t>QQQQ</t>
        </is>
      </c>
      <c r="I3238" t="n">
        <v>8</v>
      </c>
      <c r="N3238" t="n">
        <v>9</v>
      </c>
      <c r="S3238" t="n">
        <v>10</v>
      </c>
    </row>
    <row r="3239">
      <c r="A3239" t="inlineStr">
        <is>
          <t>Bombardier CRJ 900</t>
        </is>
      </c>
      <c r="C3239" t="inlineStr">
        <is>
          <t>Actual</t>
        </is>
      </c>
      <c r="D3239" t="inlineStr">
        <is>
          <t>QQQQ</t>
        </is>
      </c>
      <c r="N3239" t="n">
        <v>9</v>
      </c>
      <c r="S3239" t="n">
        <v>1</v>
      </c>
    </row>
    <row r="3240">
      <c r="A3240" t="inlineStr">
        <is>
          <t>De Havilland Dash 8 -100</t>
        </is>
      </c>
      <c r="C3240" t="inlineStr">
        <is>
          <t>Actual</t>
        </is>
      </c>
      <c r="D3240" t="inlineStr">
        <is>
          <t>QQQQ</t>
        </is>
      </c>
      <c r="I3240" t="n">
        <v>24</v>
      </c>
      <c r="N3240" t="n">
        <v>25</v>
      </c>
      <c r="S3240" t="n">
        <v>26</v>
      </c>
    </row>
    <row r="3241">
      <c r="A3241" t="inlineStr">
        <is>
          <t>De Havilland Dash 8 -300</t>
        </is>
      </c>
      <c r="C3241" t="inlineStr">
        <is>
          <t>Actual</t>
        </is>
      </c>
      <c r="D3241" t="inlineStr">
        <is>
          <t>QQQQ</t>
        </is>
      </c>
      <c r="I3241" t="n">
        <v>22</v>
      </c>
      <c r="N3241" t="n">
        <v>23</v>
      </c>
      <c r="S3241" t="n">
        <v>24</v>
      </c>
    </row>
    <row r="3242">
      <c r="A3242" t="inlineStr">
        <is>
          <t>Embraer ERJ 175</t>
        </is>
      </c>
      <c r="C3242" t="inlineStr">
        <is>
          <t>Actual</t>
        </is>
      </c>
      <c r="D3242" t="inlineStr">
        <is>
          <t>QQQQ</t>
        </is>
      </c>
      <c r="S3242" t="n">
        <v>1</v>
      </c>
    </row>
    <row r="3243">
      <c r="A3243" t="inlineStr">
        <is>
          <t>Embraer ERJ 140</t>
        </is>
      </c>
      <c r="C3243" t="inlineStr">
        <is>
          <t>Actual</t>
        </is>
      </c>
      <c r="D3243" t="inlineStr">
        <is>
          <t>QQQQ</t>
        </is>
      </c>
      <c r="I3243" t="n">
        <v>12</v>
      </c>
      <c r="N3243" t="n">
        <v>12</v>
      </c>
      <c r="S3243" t="n">
        <v>13</v>
      </c>
    </row>
    <row r="3244">
      <c r="A3244" t="inlineStr">
        <is>
          <t>Embraer ERJ 145</t>
        </is>
      </c>
      <c r="C3244" t="inlineStr">
        <is>
          <t>Actual</t>
        </is>
      </c>
      <c r="D3244" t="inlineStr">
        <is>
          <t>QQQQ</t>
        </is>
      </c>
      <c r="I3244" t="n">
        <v>12</v>
      </c>
      <c r="N3244" t="n">
        <v>13</v>
      </c>
      <c r="S3244" t="n">
        <v>14</v>
      </c>
    </row>
    <row r="3245">
      <c r="A3245" t="inlineStr">
        <is>
          <t>Total</t>
        </is>
      </c>
      <c r="C3245" t="inlineStr">
        <is>
          <t>Actual</t>
        </is>
      </c>
      <c r="D3245" t="inlineStr">
        <is>
          <t>QQQQ</t>
        </is>
      </c>
      <c r="I3245" t="n">
        <v>12</v>
      </c>
      <c r="N3245" t="n">
        <v>12</v>
      </c>
      <c r="S3245" t="n">
        <v>12</v>
      </c>
    </row>
    <row r="3247">
      <c r="A3247" t="inlineStr">
        <is>
          <t>In-Temporary storage</t>
        </is>
      </c>
    </row>
    <row r="3248">
      <c r="A3248" t="inlineStr">
        <is>
          <t>De Havilland Dash 8 -100</t>
        </is>
      </c>
      <c r="C3248" t="inlineStr">
        <is>
          <t>Actual</t>
        </is>
      </c>
      <c r="D3248" t="inlineStr">
        <is>
          <t>QQQQ</t>
        </is>
      </c>
      <c r="S3248" t="n">
        <v>1</v>
      </c>
    </row>
    <row r="3249">
      <c r="A3249" t="inlineStr">
        <is>
          <t>Saab 340B</t>
        </is>
      </c>
      <c r="C3249" t="inlineStr">
        <is>
          <t>Actual</t>
        </is>
      </c>
      <c r="D3249" t="inlineStr">
        <is>
          <t>QQQQ</t>
        </is>
      </c>
      <c r="S3249" t="n">
        <v>29</v>
      </c>
    </row>
    <row r="3250">
      <c r="A3250" t="inlineStr">
        <is>
          <t>Total</t>
        </is>
      </c>
      <c r="C3250" t="inlineStr">
        <is>
          <t>Actual</t>
        </is>
      </c>
      <c r="D3250" t="inlineStr">
        <is>
          <t>QQQQ</t>
        </is>
      </c>
      <c r="S3250" t="n">
        <v>30</v>
      </c>
    </row>
    <row r="3251">
      <c r="A3251" t="inlineStr">
        <is>
          <t>Total-c</t>
        </is>
      </c>
      <c r="I3251">
        <f>SUM(I3248:I3249)</f>
        <v/>
      </c>
      <c r="N3251">
        <f>SUM(N3248:N3249)</f>
        <v/>
      </c>
      <c r="S3251">
        <f>SUM(S3248:S3249)</f>
        <v/>
      </c>
      <c r="X3251">
        <f>SUM(X3248:X3249)</f>
        <v/>
      </c>
      <c r="AC3251">
        <f>SUM(AC3248:AC3249)</f>
        <v/>
      </c>
      <c r="AH3251">
        <f>SUM(AH3248:AH3249)</f>
        <v/>
      </c>
      <c r="AM3251">
        <f>SUM(AM3248:AM3249)</f>
        <v/>
      </c>
      <c r="AR3251">
        <f>SUM(AR3248:AR3249)</f>
        <v/>
      </c>
      <c r="AV3251">
        <f>SUM(AV3248:AV3249)</f>
        <v/>
      </c>
    </row>
    <row r="3252">
      <c r="A3252" t="inlineStr">
        <is>
          <t>Sum check</t>
        </is>
      </c>
      <c r="I3252">
        <f>I3250-I3251</f>
        <v/>
      </c>
      <c r="N3252">
        <f>N3250-N3251</f>
        <v/>
      </c>
      <c r="S3252">
        <f>S3250-S3251</f>
        <v/>
      </c>
      <c r="X3252">
        <f>X3250-X3251</f>
        <v/>
      </c>
      <c r="AC3252">
        <f>AC3250-AC3251</f>
        <v/>
      </c>
      <c r="AH3252">
        <f>AH3250-AH3251</f>
        <v/>
      </c>
      <c r="AM3252">
        <f>AM3250-AM3251</f>
        <v/>
      </c>
      <c r="AR3252">
        <f>AR3250-AR3251</f>
        <v/>
      </c>
      <c r="AV3252">
        <f>AV3250-AV3251</f>
        <v/>
      </c>
    </row>
    <row r="3254">
      <c r="A3254" t="inlineStr">
        <is>
          <t>Non-operating aircrafts</t>
        </is>
      </c>
    </row>
    <row r="3255">
      <c r="A3255" t="inlineStr">
        <is>
          <t>De Havilland Dash 8 -100</t>
        </is>
      </c>
      <c r="C3255" t="inlineStr">
        <is>
          <t>Actual</t>
        </is>
      </c>
      <c r="D3255" t="inlineStr">
        <is>
          <t>QQQQ</t>
        </is>
      </c>
      <c r="N3255" t="n">
        <v>5</v>
      </c>
    </row>
    <row r="3256">
      <c r="A3256" t="inlineStr">
        <is>
          <t>Embraer ERJ 140</t>
        </is>
      </c>
      <c r="C3256" t="inlineStr">
        <is>
          <t>Actual</t>
        </is>
      </c>
      <c r="D3256" t="inlineStr">
        <is>
          <t>QQQQ</t>
        </is>
      </c>
      <c r="N3256" t="n">
        <v>25</v>
      </c>
      <c r="S3256" t="n">
        <v>45</v>
      </c>
    </row>
    <row r="3257">
      <c r="A3257" t="inlineStr">
        <is>
          <t>Saab 340B</t>
        </is>
      </c>
      <c r="C3257" t="inlineStr">
        <is>
          <t>Actual</t>
        </is>
      </c>
      <c r="D3257" t="inlineStr">
        <is>
          <t>QQQQ</t>
        </is>
      </c>
      <c r="I3257" t="n">
        <v>41</v>
      </c>
      <c r="N3257" t="n">
        <v>41</v>
      </c>
    </row>
    <row r="3258">
      <c r="A3258" t="inlineStr">
        <is>
          <t>Total</t>
        </is>
      </c>
      <c r="C3258" t="inlineStr">
        <is>
          <t>Actual</t>
        </is>
      </c>
      <c r="D3258" t="inlineStr">
        <is>
          <t>QQQQ</t>
        </is>
      </c>
      <c r="I3258" t="n">
        <v>41</v>
      </c>
      <c r="N3258" t="n">
        <v>71</v>
      </c>
      <c r="S3258" t="n">
        <v>45</v>
      </c>
    </row>
    <row r="3259">
      <c r="A3259" t="inlineStr">
        <is>
          <t>Total-c</t>
        </is>
      </c>
      <c r="I3259">
        <f>SUM(I3255:I3257)</f>
        <v/>
      </c>
      <c r="N3259">
        <f>SUM(N3255:N3257)</f>
        <v/>
      </c>
      <c r="S3259">
        <f>SUM(S3255:S3257)</f>
        <v/>
      </c>
      <c r="X3259">
        <f>SUM(X3255:X3257)</f>
        <v/>
      </c>
      <c r="AC3259">
        <f>SUM(AC3255:AC3257)</f>
        <v/>
      </c>
      <c r="AH3259">
        <f>SUM(AH3255:AH3257)</f>
        <v/>
      </c>
      <c r="AM3259">
        <f>SUM(AM3255:AM3257)</f>
        <v/>
      </c>
      <c r="AR3259">
        <f>SUM(AR3255:AR3257)</f>
        <v/>
      </c>
      <c r="AV3259">
        <f>SUM(AV3255:AV3257)</f>
        <v/>
      </c>
    </row>
    <row r="3260">
      <c r="A3260" t="inlineStr">
        <is>
          <t>Sum check</t>
        </is>
      </c>
      <c r="I3260">
        <f>I3258-I3259</f>
        <v/>
      </c>
      <c r="N3260">
        <f>N3258-N3259</f>
        <v/>
      </c>
      <c r="S3260">
        <f>S3258-S3259</f>
        <v/>
      </c>
      <c r="X3260">
        <f>X3258-X3259</f>
        <v/>
      </c>
      <c r="AC3260">
        <f>AC3258-AC3259</f>
        <v/>
      </c>
      <c r="AH3260">
        <f>AH3258-AH3259</f>
        <v/>
      </c>
      <c r="AM3260">
        <f>AM3258-AM3259</f>
        <v/>
      </c>
      <c r="AR3260">
        <f>AR3258-AR3259</f>
        <v/>
      </c>
      <c r="AV3260">
        <f>AV3258-AV3259</f>
        <v/>
      </c>
    </row>
    <row r="3262">
      <c r="A3262" t="inlineStr">
        <is>
          <t>Aircraft and engine purchase commitments</t>
        </is>
      </c>
    </row>
    <row r="3263">
      <c r="A3263" t="inlineStr">
        <is>
          <t>Airbus</t>
        </is>
      </c>
    </row>
    <row r="3264">
      <c r="A3264" t="inlineStr">
        <is>
          <t>A320 Neo family</t>
        </is>
      </c>
    </row>
    <row r="3265">
      <c r="A3265" t="inlineStr">
        <is>
          <t>Current year</t>
        </is>
      </c>
      <c r="C3265" t="inlineStr">
        <is>
          <t>Actual</t>
        </is>
      </c>
      <c r="D3265" t="inlineStr">
        <is>
          <t>QQQQ</t>
        </is>
      </c>
      <c r="AJ3265" t="n">
        <v>10</v>
      </c>
      <c r="AK3265" t="n">
        <v>7</v>
      </c>
      <c r="AL3265" t="n">
        <v>6</v>
      </c>
      <c r="AT3265" t="n">
        <v>13</v>
      </c>
      <c r="AU3265" t="n">
        <v>9</v>
      </c>
      <c r="AV3265" t="n">
        <v>6</v>
      </c>
      <c r="AY3265" t="n">
        <v>17</v>
      </c>
      <c r="AZ3265" t="n">
        <v>12</v>
      </c>
      <c r="BA3265" t="n">
        <v>8</v>
      </c>
    </row>
    <row r="3266">
      <c r="A3266" t="inlineStr">
        <is>
          <t>Next Year</t>
        </is>
      </c>
      <c r="C3266" t="inlineStr">
        <is>
          <t>Actual</t>
        </is>
      </c>
      <c r="D3266" t="inlineStr">
        <is>
          <t>QQQQ</t>
        </is>
      </c>
      <c r="AE3266" t="n">
        <v>22</v>
      </c>
      <c r="AF3266" t="n">
        <v>17</v>
      </c>
      <c r="AG3266" t="n">
        <v>17</v>
      </c>
      <c r="AH3266" t="n">
        <v>17</v>
      </c>
      <c r="AJ3266" t="n">
        <v>20</v>
      </c>
      <c r="AK3266" t="n">
        <v>20</v>
      </c>
      <c r="AL3266" t="n">
        <v>20</v>
      </c>
      <c r="AM3266" t="n">
        <v>18</v>
      </c>
      <c r="AR3266" t="n">
        <v>16</v>
      </c>
      <c r="AT3266" t="n">
        <v>26</v>
      </c>
      <c r="AU3266" t="n">
        <v>26</v>
      </c>
      <c r="AV3266" t="n">
        <v>26</v>
      </c>
      <c r="AW3266" t="n">
        <v>26</v>
      </c>
      <c r="AY3266" t="n">
        <v>5</v>
      </c>
      <c r="BA3266" t="n">
        <v>1</v>
      </c>
      <c r="BB3266" t="n">
        <v>2</v>
      </c>
      <c r="BD3266" t="n">
        <v>2</v>
      </c>
      <c r="BE3266" t="n">
        <v>2</v>
      </c>
      <c r="BF3266" t="n">
        <v>3</v>
      </c>
    </row>
    <row r="3267">
      <c r="A3267" t="inlineStr">
        <is>
          <t>Next 2nd Year</t>
        </is>
      </c>
      <c r="C3267" t="inlineStr">
        <is>
          <t>Actual</t>
        </is>
      </c>
      <c r="D3267" t="inlineStr">
        <is>
          <t>QQQQ</t>
        </is>
      </c>
      <c r="Z3267" t="n">
        <v>25</v>
      </c>
      <c r="AA3267" t="n">
        <v>25</v>
      </c>
      <c r="AB3267" t="n">
        <v>25</v>
      </c>
      <c r="AC3267" t="n">
        <v>25</v>
      </c>
      <c r="AE3267" t="n">
        <v>25</v>
      </c>
      <c r="AF3267" t="n">
        <v>15</v>
      </c>
      <c r="AG3267" t="n">
        <v>15</v>
      </c>
      <c r="AH3267" t="n">
        <v>15</v>
      </c>
      <c r="AJ3267" t="n">
        <v>18</v>
      </c>
      <c r="AK3267" t="n">
        <v>18</v>
      </c>
      <c r="AL3267" t="n">
        <v>18</v>
      </c>
      <c r="AM3267" t="n">
        <v>15</v>
      </c>
      <c r="AR3267" t="n">
        <v>26</v>
      </c>
      <c r="AT3267" t="n">
        <v>5</v>
      </c>
      <c r="AU3267" t="n">
        <v>5</v>
      </c>
      <c r="AV3267" t="n">
        <v>5</v>
      </c>
      <c r="AW3267" t="n">
        <v>5</v>
      </c>
      <c r="AY3267" t="n">
        <v>18</v>
      </c>
      <c r="AZ3267" t="n">
        <v>14</v>
      </c>
      <c r="BA3267" t="n">
        <v>9</v>
      </c>
      <c r="BB3267" t="n">
        <v>5</v>
      </c>
      <c r="BD3267" t="n">
        <v>22</v>
      </c>
      <c r="BE3267" t="n">
        <v>22</v>
      </c>
      <c r="BF3267" t="n">
        <v>21</v>
      </c>
    </row>
    <row r="3268">
      <c r="A3268" t="inlineStr">
        <is>
          <t>Next 3rd Year</t>
        </is>
      </c>
      <c r="C3268" t="inlineStr">
        <is>
          <t>Actual</t>
        </is>
      </c>
      <c r="D3268" t="inlineStr">
        <is>
          <t>QQQQ</t>
        </is>
      </c>
      <c r="U3268" t="n">
        <v>25</v>
      </c>
      <c r="V3268" t="n">
        <v>25</v>
      </c>
      <c r="W3268" t="n">
        <v>25</v>
      </c>
      <c r="X3268" t="n">
        <v>25</v>
      </c>
      <c r="Z3268" t="n">
        <v>25</v>
      </c>
      <c r="AA3268" t="n">
        <v>25</v>
      </c>
      <c r="AB3268" t="n">
        <v>25</v>
      </c>
      <c r="AC3268" t="n">
        <v>25</v>
      </c>
      <c r="AE3268" t="n">
        <v>25</v>
      </c>
      <c r="AF3268" t="n">
        <v>18</v>
      </c>
      <c r="AG3268" t="n">
        <v>18</v>
      </c>
      <c r="AH3268" t="n">
        <v>18</v>
      </c>
      <c r="AJ3268" t="n">
        <v>20</v>
      </c>
      <c r="AK3268" t="n">
        <v>20</v>
      </c>
      <c r="AL3268" t="n">
        <v>20</v>
      </c>
      <c r="AM3268" t="n">
        <v>25</v>
      </c>
      <c r="AR3268" t="n">
        <v>5</v>
      </c>
      <c r="AT3268" t="n">
        <v>18</v>
      </c>
      <c r="AU3268" t="n">
        <v>18</v>
      </c>
      <c r="AV3268" t="n">
        <v>18</v>
      </c>
      <c r="AW3268" t="n">
        <v>18</v>
      </c>
      <c r="AY3268" t="n">
        <v>22</v>
      </c>
      <c r="AZ3268" t="n">
        <v>25</v>
      </c>
      <c r="BA3268" t="n">
        <v>22</v>
      </c>
      <c r="BB3268" t="n">
        <v>19</v>
      </c>
      <c r="BD3268" t="n">
        <v>29</v>
      </c>
      <c r="BE3268" t="n">
        <v>35</v>
      </c>
      <c r="BF3268" t="n">
        <v>35</v>
      </c>
    </row>
    <row r="3269">
      <c r="A3269" t="inlineStr">
        <is>
          <t>Next 4th Year</t>
        </is>
      </c>
      <c r="C3269" t="inlineStr">
        <is>
          <t>Actual</t>
        </is>
      </c>
      <c r="D3269" t="inlineStr">
        <is>
          <t>QQQQ</t>
        </is>
      </c>
      <c r="S3269" t="n">
        <v>25</v>
      </c>
      <c r="U3269" t="n">
        <v>25</v>
      </c>
      <c r="V3269" t="n">
        <v>25</v>
      </c>
      <c r="W3269" t="n">
        <v>25</v>
      </c>
      <c r="X3269" t="n">
        <v>25</v>
      </c>
      <c r="Z3269" t="n">
        <v>25</v>
      </c>
      <c r="AA3269" t="n">
        <v>25</v>
      </c>
      <c r="AB3269" t="n">
        <v>25</v>
      </c>
      <c r="AC3269" t="n">
        <v>25</v>
      </c>
      <c r="AE3269" t="n">
        <v>20</v>
      </c>
      <c r="AF3269" t="n">
        <v>20</v>
      </c>
      <c r="AG3269" t="n">
        <v>20</v>
      </c>
      <c r="AH3269" t="n">
        <v>20</v>
      </c>
      <c r="AJ3269" t="n">
        <v>8</v>
      </c>
      <c r="AK3269" t="n">
        <v>8</v>
      </c>
      <c r="AL3269" t="n">
        <v>8</v>
      </c>
      <c r="AM3269" t="n">
        <v>8</v>
      </c>
      <c r="AR3269" t="n">
        <v>18</v>
      </c>
      <c r="AT3269" t="n">
        <v>22</v>
      </c>
      <c r="AU3269" t="n">
        <v>22</v>
      </c>
      <c r="AV3269" t="n">
        <v>22</v>
      </c>
      <c r="AW3269" t="n">
        <v>22</v>
      </c>
      <c r="AY3269" t="n">
        <v>5</v>
      </c>
      <c r="AZ3269" t="n">
        <v>15</v>
      </c>
      <c r="BA3269" t="n">
        <v>22</v>
      </c>
      <c r="BB3269" t="n">
        <v>29</v>
      </c>
      <c r="BD3269" t="n">
        <v>5</v>
      </c>
      <c r="BE3269" t="n">
        <v>5</v>
      </c>
      <c r="BF3269" t="n">
        <v>5</v>
      </c>
    </row>
    <row r="3270">
      <c r="A3270" t="inlineStr">
        <is>
          <t>Next 5th Year</t>
        </is>
      </c>
      <c r="C3270" t="inlineStr">
        <is>
          <t>Actual</t>
        </is>
      </c>
      <c r="D3270" t="inlineStr">
        <is>
          <t>QQQQ</t>
        </is>
      </c>
      <c r="S3270" t="n">
        <v>25</v>
      </c>
      <c r="X3270" t="n">
        <v>25</v>
      </c>
      <c r="AC3270" t="n">
        <v>20</v>
      </c>
      <c r="AH3270" t="n">
        <v>8</v>
      </c>
      <c r="AM3270" t="n">
        <v>22</v>
      </c>
      <c r="AR3270" t="n">
        <v>22</v>
      </c>
      <c r="AW3270" t="n">
        <v>5</v>
      </c>
      <c r="BB3270" t="n">
        <v>5</v>
      </c>
    </row>
    <row r="3271">
      <c r="A3271" t="inlineStr">
        <is>
          <t>Another and thereafter</t>
        </is>
      </c>
      <c r="C3271" t="inlineStr">
        <is>
          <t>Actual</t>
        </is>
      </c>
      <c r="D3271" t="inlineStr">
        <is>
          <t>QQQQ</t>
        </is>
      </c>
      <c r="S3271" t="n">
        <v>50</v>
      </c>
      <c r="U3271" t="n">
        <v>50</v>
      </c>
      <c r="V3271" t="n">
        <v>50</v>
      </c>
      <c r="W3271" t="n">
        <v>50</v>
      </c>
      <c r="X3271" t="n">
        <v>25</v>
      </c>
      <c r="Z3271" t="n">
        <v>25</v>
      </c>
      <c r="AA3271" t="n">
        <v>25</v>
      </c>
      <c r="AB3271" t="n">
        <v>25</v>
      </c>
      <c r="AC3271" t="n">
        <v>5</v>
      </c>
      <c r="AE3271" t="n">
        <v>8</v>
      </c>
      <c r="AF3271" t="n">
        <v>30</v>
      </c>
      <c r="AG3271" t="n">
        <v>30</v>
      </c>
      <c r="AH3271" t="n">
        <v>22</v>
      </c>
      <c r="AJ3271" t="n">
        <v>22</v>
      </c>
      <c r="AK3271" t="n">
        <v>42</v>
      </c>
      <c r="AL3271" t="n">
        <v>42</v>
      </c>
      <c r="AM3271" t="n">
        <v>20</v>
      </c>
      <c r="AR3271" t="n">
        <v>5</v>
      </c>
      <c r="AT3271" t="n">
        <v>5</v>
      </c>
      <c r="AU3271" t="n">
        <v>5</v>
      </c>
      <c r="AV3271" t="n">
        <v>5</v>
      </c>
      <c r="BA3271" t="n">
        <v>5</v>
      </c>
    </row>
    <row r="3272">
      <c r="A3272" t="inlineStr">
        <is>
          <t>Total</t>
        </is>
      </c>
      <c r="C3272" t="inlineStr">
        <is>
          <t>Actual</t>
        </is>
      </c>
      <c r="D3272" t="inlineStr">
        <is>
          <t>QQQQ</t>
        </is>
      </c>
      <c r="S3272" t="n">
        <v>100</v>
      </c>
      <c r="U3272" t="n">
        <v>100</v>
      </c>
      <c r="V3272" t="n">
        <v>100</v>
      </c>
      <c r="W3272" t="n">
        <v>100</v>
      </c>
      <c r="X3272" t="n">
        <v>100</v>
      </c>
      <c r="Z3272" t="n">
        <v>100</v>
      </c>
      <c r="AA3272" t="n">
        <v>100</v>
      </c>
      <c r="AB3272" t="n">
        <v>100</v>
      </c>
      <c r="AC3272" t="n">
        <v>100</v>
      </c>
      <c r="AE3272" t="n">
        <v>100</v>
      </c>
      <c r="AF3272" t="n">
        <v>100</v>
      </c>
      <c r="AG3272" t="n">
        <v>100</v>
      </c>
      <c r="AH3272" t="n">
        <v>100</v>
      </c>
      <c r="AJ3272" t="n">
        <v>98</v>
      </c>
      <c r="AK3272" t="n">
        <v>115</v>
      </c>
      <c r="AL3272" t="n">
        <v>114</v>
      </c>
      <c r="AM3272" t="n">
        <v>108</v>
      </c>
      <c r="AR3272" t="n">
        <v>92</v>
      </c>
      <c r="AT3272" t="n">
        <v>89</v>
      </c>
      <c r="AU3272" t="n">
        <v>85</v>
      </c>
      <c r="AV3272" t="n">
        <v>82</v>
      </c>
      <c r="AW3272" t="n">
        <v>76</v>
      </c>
      <c r="AY3272" t="n">
        <v>67</v>
      </c>
      <c r="AZ3272" t="n">
        <v>66</v>
      </c>
      <c r="BA3272" t="n">
        <v>67</v>
      </c>
      <c r="BB3272" t="n">
        <v>60</v>
      </c>
      <c r="BD3272" t="n">
        <v>58</v>
      </c>
      <c r="BE3272" t="n">
        <v>64</v>
      </c>
      <c r="BF3272" t="n">
        <v>64</v>
      </c>
    </row>
    <row r="3273">
      <c r="A3273" t="inlineStr">
        <is>
          <t>Total-c</t>
        </is>
      </c>
      <c r="I3273">
        <f>SUM(I3265:I3271)</f>
        <v/>
      </c>
      <c r="N3273">
        <f>SUM(N3265:N3271)</f>
        <v/>
      </c>
      <c r="S3273">
        <f>SUM(S3265:S3271)</f>
        <v/>
      </c>
      <c r="U3273">
        <f>SUM(U3265:U3271)</f>
        <v/>
      </c>
      <c r="V3273">
        <f>SUM(V3265:V3271)</f>
        <v/>
      </c>
      <c r="W3273">
        <f>SUM(W3265:W3271)</f>
        <v/>
      </c>
      <c r="X3273">
        <f>SUM(X3265:X3271)</f>
        <v/>
      </c>
      <c r="Z3273">
        <f>SUM(Z3265:Z3271)</f>
        <v/>
      </c>
      <c r="AA3273">
        <f>SUM(AA3265:AA3271)</f>
        <v/>
      </c>
      <c r="AB3273">
        <f>SUM(AB3265:AB3271)</f>
        <v/>
      </c>
      <c r="AC3273">
        <f>SUM(AC3265:AC3271)</f>
        <v/>
      </c>
      <c r="AE3273">
        <f>SUM(AE3265:AE3271)</f>
        <v/>
      </c>
      <c r="AF3273">
        <f>SUM(AF3265:AF3271)</f>
        <v/>
      </c>
      <c r="AG3273">
        <f>SUM(AG3265:AG3271)</f>
        <v/>
      </c>
      <c r="AH3273">
        <f>SUM(AH3265:AH3271)</f>
        <v/>
      </c>
      <c r="AJ3273">
        <f>SUM(AJ3265:AJ3271)</f>
        <v/>
      </c>
      <c r="AK3273">
        <f>SUM(AK3265:AK3271)</f>
        <v/>
      </c>
      <c r="AL3273">
        <f>SUM(AL3265:AL3271)</f>
        <v/>
      </c>
      <c r="AM3273">
        <f>SUM(AM3265:AM3271)</f>
        <v/>
      </c>
      <c r="AR3273">
        <f>SUM(AR3265:AR3271)</f>
        <v/>
      </c>
      <c r="AT3273">
        <f>SUM(AT3265:AT3271)</f>
        <v/>
      </c>
      <c r="AU3273">
        <f>SUM(AU3265:AU3271)</f>
        <v/>
      </c>
      <c r="AV3273">
        <f>SUM(AV3265:AV3271)</f>
        <v/>
      </c>
      <c r="AW3273">
        <f>SUM(AW3265:AW3271)</f>
        <v/>
      </c>
      <c r="AY3273">
        <f>SUM(AY3265:AY3271)</f>
        <v/>
      </c>
      <c r="AZ3273">
        <f>SUM(AZ3265:AZ3271)</f>
        <v/>
      </c>
      <c r="BA3273">
        <f>SUM(BA3265:BA3271)</f>
        <v/>
      </c>
      <c r="BB3273">
        <f>SUM(BB3265:BB3271)</f>
        <v/>
      </c>
      <c r="BD3273">
        <f>SUM(BD3265:BD3271)</f>
        <v/>
      </c>
      <c r="BE3273">
        <f>SUM(BE3265:BE3271)</f>
        <v/>
      </c>
      <c r="BF3273">
        <f>SUM(BF3265:BF3271)</f>
        <v/>
      </c>
    </row>
    <row r="3274">
      <c r="A3274" t="inlineStr">
        <is>
          <t>Sum check</t>
        </is>
      </c>
      <c r="I3274">
        <f>I3272-I3273</f>
        <v/>
      </c>
      <c r="N3274">
        <f>N3272-N3273</f>
        <v/>
      </c>
      <c r="S3274">
        <f>S3272-S3273</f>
        <v/>
      </c>
      <c r="U3274">
        <f>U3272-U3273</f>
        <v/>
      </c>
      <c r="V3274">
        <f>V3272-V3273</f>
        <v/>
      </c>
      <c r="W3274">
        <f>W3272-W3273</f>
        <v/>
      </c>
      <c r="X3274">
        <f>X3272-X3273</f>
        <v/>
      </c>
      <c r="Z3274">
        <f>Z3272-Z3273</f>
        <v/>
      </c>
      <c r="AA3274">
        <f>AA3272-AA3273</f>
        <v/>
      </c>
      <c r="AB3274">
        <f>AB3272-AB3273</f>
        <v/>
      </c>
      <c r="AC3274">
        <f>AC3272-AC3273</f>
        <v/>
      </c>
      <c r="AE3274">
        <f>AE3272-AE3273</f>
        <v/>
      </c>
      <c r="AF3274">
        <f>AF3272-AF3273</f>
        <v/>
      </c>
      <c r="AG3274">
        <f>AG3272-AG3273</f>
        <v/>
      </c>
      <c r="AH3274">
        <f>AH3272-AH3273</f>
        <v/>
      </c>
      <c r="AJ3274">
        <f>AJ3272-AJ3273</f>
        <v/>
      </c>
      <c r="AK3274">
        <f>AK3272-AK3273</f>
        <v/>
      </c>
      <c r="AL3274">
        <f>AL3272-AL3273</f>
        <v/>
      </c>
      <c r="AM3274">
        <f>AM3272-AM3273</f>
        <v/>
      </c>
      <c r="AR3274">
        <f>AR3272-AR3273</f>
        <v/>
      </c>
      <c r="AT3274">
        <f>AT3272-AT3273</f>
        <v/>
      </c>
      <c r="AU3274">
        <f>AU3272-AU3273</f>
        <v/>
      </c>
      <c r="AV3274">
        <f>AV3272-AV3273</f>
        <v/>
      </c>
      <c r="AW3274">
        <f>AW3272-AW3273</f>
        <v/>
      </c>
      <c r="AY3274">
        <f>AY3272-AY3273</f>
        <v/>
      </c>
      <c r="AZ3274">
        <f>AZ3272-AZ3273</f>
        <v/>
      </c>
      <c r="BA3274">
        <f>BA3272-BA3273</f>
        <v/>
      </c>
      <c r="BB3274">
        <f>BB3272-BB3273</f>
        <v/>
      </c>
      <c r="BD3274">
        <f>BD3272-BD3273</f>
        <v/>
      </c>
      <c r="BE3274">
        <f>BE3272-BE3273</f>
        <v/>
      </c>
      <c r="BF3274">
        <f>BF3272-BF3273</f>
        <v/>
      </c>
    </row>
    <row r="3276">
      <c r="A3276" t="inlineStr">
        <is>
          <t>A320 NEO</t>
        </is>
      </c>
    </row>
    <row r="3277">
      <c r="A3277" t="inlineStr">
        <is>
          <t>Next 2nd Year</t>
        </is>
      </c>
      <c r="C3277" t="inlineStr">
        <is>
          <t>Actual</t>
        </is>
      </c>
      <c r="D3277" t="inlineStr">
        <is>
          <t>QQQQ</t>
        </is>
      </c>
      <c r="P3277" t="n">
        <v>10</v>
      </c>
    </row>
    <row r="3278">
      <c r="A3278" t="inlineStr">
        <is>
          <t>Next 3rd Year</t>
        </is>
      </c>
      <c r="C3278" t="inlineStr">
        <is>
          <t>Actual</t>
        </is>
      </c>
      <c r="D3278" t="inlineStr">
        <is>
          <t>QQQQ</t>
        </is>
      </c>
      <c r="K3278" t="n">
        <v>10</v>
      </c>
      <c r="L3278" t="n">
        <v>10</v>
      </c>
      <c r="M3278" t="n">
        <v>10</v>
      </c>
      <c r="N3278" t="n">
        <v>10</v>
      </c>
      <c r="P3278" t="n">
        <v>25</v>
      </c>
    </row>
    <row r="3279">
      <c r="A3279" t="inlineStr">
        <is>
          <t>Next 4th Year</t>
        </is>
      </c>
      <c r="C3279" t="inlineStr">
        <is>
          <t>Actual</t>
        </is>
      </c>
      <c r="D3279" t="inlineStr">
        <is>
          <t>QQQQ</t>
        </is>
      </c>
      <c r="I3279" t="n">
        <v>10</v>
      </c>
      <c r="K3279" t="n">
        <v>25</v>
      </c>
      <c r="L3279" t="n">
        <v>25</v>
      </c>
      <c r="M3279" t="n">
        <v>25</v>
      </c>
      <c r="N3279" t="n">
        <v>25</v>
      </c>
      <c r="P3279" t="n">
        <v>25</v>
      </c>
      <c r="Q3279" t="n">
        <v>25</v>
      </c>
      <c r="R3279" t="n">
        <v>25</v>
      </c>
    </row>
    <row r="3280">
      <c r="A3280" t="inlineStr">
        <is>
          <t>Purchase</t>
        </is>
      </c>
      <c r="C3280" t="inlineStr">
        <is>
          <t>Actual</t>
        </is>
      </c>
      <c r="D3280" t="inlineStr">
        <is>
          <t>QQQQ</t>
        </is>
      </c>
      <c r="F3280" t="n">
        <v>10</v>
      </c>
      <c r="G3280" t="n">
        <v>10</v>
      </c>
      <c r="H3280" t="n">
        <v>10</v>
      </c>
    </row>
    <row r="3281">
      <c r="A3281" t="inlineStr">
        <is>
          <t>Next 5th Year</t>
        </is>
      </c>
      <c r="C3281" t="inlineStr">
        <is>
          <t>Actual</t>
        </is>
      </c>
      <c r="D3281" t="inlineStr">
        <is>
          <t>QQQQ</t>
        </is>
      </c>
      <c r="I3281" t="n">
        <v>25</v>
      </c>
      <c r="N3281" t="n">
        <v>25</v>
      </c>
    </row>
    <row r="3282">
      <c r="A3282" t="inlineStr">
        <is>
          <t>Another and thereafter</t>
        </is>
      </c>
      <c r="C3282" t="inlineStr">
        <is>
          <t>Actual</t>
        </is>
      </c>
      <c r="D3282" t="inlineStr">
        <is>
          <t>QQQQ</t>
        </is>
      </c>
      <c r="I3282" t="n">
        <v>95</v>
      </c>
      <c r="K3282" t="n">
        <v>65</v>
      </c>
      <c r="L3282" t="n">
        <v>65</v>
      </c>
      <c r="M3282" t="n">
        <v>65</v>
      </c>
      <c r="N3282" t="n">
        <v>40</v>
      </c>
      <c r="P3282" t="n">
        <v>40</v>
      </c>
      <c r="Q3282" t="n">
        <v>75</v>
      </c>
      <c r="R3282" t="n">
        <v>75</v>
      </c>
    </row>
    <row r="3283">
      <c r="A3283" t="inlineStr">
        <is>
          <t>Purchase</t>
        </is>
      </c>
      <c r="C3283" t="inlineStr">
        <is>
          <t>Actual</t>
        </is>
      </c>
      <c r="D3283" t="inlineStr">
        <is>
          <t>QQQQ</t>
        </is>
      </c>
      <c r="F3283" t="n">
        <v>120</v>
      </c>
      <c r="G3283" t="n">
        <v>120</v>
      </c>
      <c r="H3283" t="n">
        <v>120</v>
      </c>
    </row>
    <row r="3284">
      <c r="A3284" t="inlineStr">
        <is>
          <t>Total</t>
        </is>
      </c>
      <c r="C3284" t="inlineStr">
        <is>
          <t>Actual</t>
        </is>
      </c>
      <c r="D3284" t="inlineStr">
        <is>
          <t>QQQQ</t>
        </is>
      </c>
      <c r="I3284" t="n">
        <v>130</v>
      </c>
      <c r="K3284" t="n">
        <v>100</v>
      </c>
      <c r="L3284" t="n">
        <v>100</v>
      </c>
      <c r="M3284" t="n">
        <v>100</v>
      </c>
      <c r="N3284" t="n">
        <v>100</v>
      </c>
      <c r="P3284" t="n">
        <v>100</v>
      </c>
      <c r="Q3284" t="n">
        <v>100</v>
      </c>
      <c r="R3284" t="n">
        <v>100</v>
      </c>
    </row>
    <row r="3285">
      <c r="A3285" t="inlineStr">
        <is>
          <t>Total-c</t>
        </is>
      </c>
      <c r="I3285">
        <f>SUM(I3277:I3282)</f>
        <v/>
      </c>
      <c r="K3285">
        <f>SUM(K3277:K3282)</f>
        <v/>
      </c>
      <c r="L3285">
        <f>SUM(L3277:L3282)</f>
        <v/>
      </c>
      <c r="M3285">
        <f>SUM(M3277:M3282)</f>
        <v/>
      </c>
      <c r="N3285">
        <f>SUM(N3277:N3282)</f>
        <v/>
      </c>
      <c r="P3285">
        <f>SUM(P3277:P3282)</f>
        <v/>
      </c>
      <c r="Q3285">
        <f>SUM(Q3277:Q3282)</f>
        <v/>
      </c>
      <c r="R3285">
        <f>SUM(R3277:R3282)</f>
        <v/>
      </c>
      <c r="S3285">
        <f>SUM(S3277:S3282)</f>
        <v/>
      </c>
      <c r="X3285">
        <f>SUM(X3277:X3282)</f>
        <v/>
      </c>
      <c r="AC3285">
        <f>SUM(AC3277:AC3282)</f>
        <v/>
      </c>
      <c r="AH3285">
        <f>SUM(AH3277:AH3282)</f>
        <v/>
      </c>
      <c r="AM3285">
        <f>SUM(AM3277:AM3282)</f>
        <v/>
      </c>
      <c r="AR3285">
        <f>SUM(AR3277:AR3282)</f>
        <v/>
      </c>
      <c r="AV3285">
        <f>SUM(AV3277:AV3282)</f>
        <v/>
      </c>
    </row>
    <row r="3286">
      <c r="A3286" t="inlineStr">
        <is>
          <t>Sum check</t>
        </is>
      </c>
      <c r="I3286">
        <f>I3284-I3285</f>
        <v/>
      </c>
      <c r="K3286">
        <f>K3284-K3285</f>
        <v/>
      </c>
      <c r="L3286">
        <f>L3284-L3285</f>
        <v/>
      </c>
      <c r="M3286">
        <f>M3284-M3285</f>
        <v/>
      </c>
      <c r="N3286">
        <f>N3284-N3285</f>
        <v/>
      </c>
      <c r="P3286">
        <f>P3284-P3285</f>
        <v/>
      </c>
      <c r="Q3286">
        <f>Q3284-Q3285</f>
        <v/>
      </c>
      <c r="R3286">
        <f>R3284-R3285</f>
        <v/>
      </c>
      <c r="S3286">
        <f>S3284-S3285</f>
        <v/>
      </c>
      <c r="X3286">
        <f>X3284-X3285</f>
        <v/>
      </c>
      <c r="AC3286">
        <f>AC3284-AC3285</f>
        <v/>
      </c>
      <c r="AH3286">
        <f>AH3284-AH3285</f>
        <v/>
      </c>
      <c r="AM3286">
        <f>AM3284-AM3285</f>
        <v/>
      </c>
      <c r="AR3286">
        <f>AR3284-AR3285</f>
        <v/>
      </c>
      <c r="AV3286">
        <f>AV3284-AV3285</f>
        <v/>
      </c>
    </row>
    <row r="3288">
      <c r="A3288" t="inlineStr">
        <is>
          <t>Purchase</t>
        </is>
      </c>
      <c r="C3288" t="inlineStr">
        <is>
          <t>Actual</t>
        </is>
      </c>
      <c r="D3288" t="inlineStr">
        <is>
          <t>QQQQ</t>
        </is>
      </c>
      <c r="F3288" t="n">
        <v>130</v>
      </c>
      <c r="G3288" t="n">
        <v>130</v>
      </c>
      <c r="H3288" t="n">
        <v>130</v>
      </c>
    </row>
    <row r="3289">
      <c r="A3289" t="inlineStr">
        <is>
          <t>Purchase-c</t>
        </is>
      </c>
      <c r="F3289">
        <f>SUM(F3277:F3283)</f>
        <v/>
      </c>
      <c r="G3289">
        <f>SUM(G3277:G3283)</f>
        <v/>
      </c>
      <c r="H3289">
        <f>SUM(H3277:H3283)</f>
        <v/>
      </c>
      <c r="I3289">
        <f>SUM(I3277:I3283)</f>
        <v/>
      </c>
      <c r="N3289">
        <f>SUM(N3277:N3283)</f>
        <v/>
      </c>
      <c r="S3289">
        <f>SUM(S3277:S3283)</f>
        <v/>
      </c>
      <c r="X3289">
        <f>SUM(X3277:X3283)</f>
        <v/>
      </c>
      <c r="AC3289">
        <f>SUM(AC3277:AC3283)</f>
        <v/>
      </c>
      <c r="AH3289">
        <f>SUM(AH3277:AH3283)</f>
        <v/>
      </c>
      <c r="AM3289">
        <f>SUM(AM3277:AM3283)</f>
        <v/>
      </c>
      <c r="AR3289">
        <f>SUM(AR3277:AR3283)</f>
        <v/>
      </c>
      <c r="AV3289">
        <f>SUM(AV3277:AV3283)</f>
        <v/>
      </c>
    </row>
    <row r="3290">
      <c r="A3290" t="inlineStr">
        <is>
          <t>Sum check</t>
        </is>
      </c>
      <c r="F3290">
        <f>F3288-F3289</f>
        <v/>
      </c>
      <c r="G3290">
        <f>G3288-G3289</f>
        <v/>
      </c>
      <c r="H3290">
        <f>H3288-H3289</f>
        <v/>
      </c>
      <c r="I3290">
        <f>I3288-I3289</f>
        <v/>
      </c>
      <c r="N3290">
        <f>N3288-N3289</f>
        <v/>
      </c>
      <c r="S3290">
        <f>S3288-S3289</f>
        <v/>
      </c>
      <c r="X3290">
        <f>X3288-X3289</f>
        <v/>
      </c>
      <c r="AC3290">
        <f>AC3288-AC3289</f>
        <v/>
      </c>
      <c r="AH3290">
        <f>AH3288-AH3289</f>
        <v/>
      </c>
      <c r="AM3290">
        <f>AM3288-AM3289</f>
        <v/>
      </c>
      <c r="AR3290">
        <f>AR3288-AR3289</f>
        <v/>
      </c>
      <c r="AV3290">
        <f>AV3288-AV3289</f>
        <v/>
      </c>
    </row>
    <row r="3293">
      <c r="A3293" t="inlineStr">
        <is>
          <t>A320 Family</t>
        </is>
      </c>
    </row>
    <row r="3294">
      <c r="A3294" t="inlineStr">
        <is>
          <t>Current year</t>
        </is>
      </c>
      <c r="C3294" t="inlineStr">
        <is>
          <t>Actual</t>
        </is>
      </c>
      <c r="D3294" t="inlineStr">
        <is>
          <t>QQQQ</t>
        </is>
      </c>
      <c r="K3294" t="n">
        <v>40</v>
      </c>
      <c r="L3294" t="n">
        <v>29</v>
      </c>
      <c r="M3294" t="n">
        <v>11</v>
      </c>
      <c r="P3294" t="n">
        <v>29</v>
      </c>
      <c r="Q3294" t="n">
        <v>15</v>
      </c>
      <c r="R3294" t="n">
        <v>7</v>
      </c>
      <c r="U3294" t="n">
        <v>19</v>
      </c>
      <c r="V3294" t="n">
        <v>12</v>
      </c>
      <c r="W3294" t="n">
        <v>6</v>
      </c>
      <c r="Z3294" t="n">
        <v>12</v>
      </c>
      <c r="AA3294" t="n">
        <v>5</v>
      </c>
      <c r="AO3294" t="n">
        <v>13</v>
      </c>
      <c r="AP3294" t="n">
        <v>10</v>
      </c>
      <c r="AQ3294" t="n">
        <v>6</v>
      </c>
    </row>
    <row r="3295">
      <c r="A3295" t="inlineStr">
        <is>
          <t>Lease</t>
        </is>
      </c>
      <c r="C3295" t="inlineStr">
        <is>
          <t>Actual</t>
        </is>
      </c>
      <c r="D3295" t="inlineStr">
        <is>
          <t>QQQQ</t>
        </is>
      </c>
      <c r="F3295" t="n">
        <v>20</v>
      </c>
      <c r="G3295" t="n">
        <v>20</v>
      </c>
      <c r="H3295" t="n">
        <v>10</v>
      </c>
    </row>
    <row r="3296">
      <c r="A3296" t="inlineStr">
        <is>
          <t>Next Year</t>
        </is>
      </c>
      <c r="C3296" t="inlineStr">
        <is>
          <t>Actual</t>
        </is>
      </c>
      <c r="D3296" t="inlineStr">
        <is>
          <t>QQQQ</t>
        </is>
      </c>
      <c r="I3296" t="n">
        <v>52</v>
      </c>
      <c r="K3296" t="n">
        <v>43</v>
      </c>
      <c r="L3296" t="n">
        <v>42</v>
      </c>
      <c r="M3296" t="n">
        <v>42</v>
      </c>
      <c r="N3296" t="n">
        <v>42</v>
      </c>
      <c r="P3296" t="n">
        <v>25</v>
      </c>
      <c r="Q3296" t="n">
        <v>25</v>
      </c>
      <c r="R3296" t="n">
        <v>25</v>
      </c>
      <c r="S3296" t="n">
        <v>25</v>
      </c>
      <c r="U3296" t="n">
        <v>20</v>
      </c>
      <c r="V3296" t="n">
        <v>20</v>
      </c>
      <c r="W3296" t="n">
        <v>20</v>
      </c>
      <c r="X3296" t="n">
        <v>20</v>
      </c>
      <c r="AO3296" t="n">
        <v>10</v>
      </c>
      <c r="AP3296" t="n">
        <v>16</v>
      </c>
      <c r="AQ3296" t="n">
        <v>16</v>
      </c>
    </row>
    <row r="3297">
      <c r="A3297" t="inlineStr">
        <is>
          <t>Lease</t>
        </is>
      </c>
      <c r="C3297" t="inlineStr">
        <is>
          <t>Actual</t>
        </is>
      </c>
      <c r="D3297" t="inlineStr">
        <is>
          <t>QQQQ</t>
        </is>
      </c>
      <c r="F3297" t="n">
        <v>35</v>
      </c>
      <c r="G3297" t="n">
        <v>35</v>
      </c>
      <c r="H3297" t="n">
        <v>35</v>
      </c>
    </row>
    <row r="3298">
      <c r="A3298" t="inlineStr">
        <is>
          <t>Next 2nd Year</t>
        </is>
      </c>
      <c r="C3298" t="inlineStr">
        <is>
          <t>Actual</t>
        </is>
      </c>
      <c r="D3298" t="inlineStr">
        <is>
          <t>QQQQ</t>
        </is>
      </c>
      <c r="I3298" t="n">
        <v>43</v>
      </c>
      <c r="K3298" t="n">
        <v>25</v>
      </c>
      <c r="L3298" t="n">
        <v>25</v>
      </c>
      <c r="M3298" t="n">
        <v>25</v>
      </c>
      <c r="N3298" t="n">
        <v>25</v>
      </c>
      <c r="P3298" t="n">
        <v>20</v>
      </c>
      <c r="Q3298" t="n">
        <v>20</v>
      </c>
      <c r="R3298" t="n">
        <v>20</v>
      </c>
      <c r="S3298" t="n">
        <v>20</v>
      </c>
      <c r="AO3298" t="n">
        <v>30</v>
      </c>
      <c r="AP3298" t="n">
        <v>26</v>
      </c>
      <c r="AQ3298" t="n">
        <v>26</v>
      </c>
    </row>
    <row r="3299">
      <c r="A3299" t="inlineStr">
        <is>
          <t>Lease</t>
        </is>
      </c>
      <c r="C3299" t="inlineStr">
        <is>
          <t>Actual</t>
        </is>
      </c>
      <c r="D3299" t="inlineStr">
        <is>
          <t>QQQQ</t>
        </is>
      </c>
      <c r="F3299" t="n">
        <v>30</v>
      </c>
      <c r="G3299" t="n">
        <v>30</v>
      </c>
      <c r="H3299" t="n">
        <v>30</v>
      </c>
    </row>
    <row r="3300">
      <c r="A3300" t="inlineStr">
        <is>
          <t>Next 3rd Year</t>
        </is>
      </c>
      <c r="C3300" t="inlineStr">
        <is>
          <t>Actual</t>
        </is>
      </c>
      <c r="D3300" t="inlineStr">
        <is>
          <t>QQQQ</t>
        </is>
      </c>
      <c r="I3300" t="n">
        <v>25</v>
      </c>
      <c r="K3300" t="n">
        <v>20</v>
      </c>
      <c r="L3300" t="n">
        <v>20</v>
      </c>
      <c r="M3300" t="n">
        <v>20</v>
      </c>
      <c r="N3300" t="n">
        <v>20</v>
      </c>
      <c r="AO3300" t="n">
        <v>8</v>
      </c>
      <c r="AP3300" t="n">
        <v>8</v>
      </c>
      <c r="AQ3300" t="n">
        <v>8</v>
      </c>
    </row>
    <row r="3301">
      <c r="A3301" t="inlineStr">
        <is>
          <t>Lease</t>
        </is>
      </c>
      <c r="C3301" t="inlineStr">
        <is>
          <t>Actual</t>
        </is>
      </c>
      <c r="D3301" t="inlineStr">
        <is>
          <t>QQQQ</t>
        </is>
      </c>
      <c r="F3301" t="n">
        <v>25</v>
      </c>
      <c r="G3301" t="n">
        <v>25</v>
      </c>
      <c r="H3301" t="n">
        <v>25</v>
      </c>
    </row>
    <row r="3302">
      <c r="A3302" t="inlineStr">
        <is>
          <t>Next 4th Year</t>
        </is>
      </c>
      <c r="C3302" t="inlineStr">
        <is>
          <t>Actual</t>
        </is>
      </c>
      <c r="D3302" t="inlineStr">
        <is>
          <t>QQQQ</t>
        </is>
      </c>
      <c r="I3302" t="n">
        <v>20</v>
      </c>
      <c r="AO3302" t="n">
        <v>22</v>
      </c>
      <c r="AP3302" t="n">
        <v>22</v>
      </c>
      <c r="AQ3302" t="n">
        <v>22</v>
      </c>
    </row>
    <row r="3303">
      <c r="A3303" t="inlineStr">
        <is>
          <t>Lease</t>
        </is>
      </c>
      <c r="C3303" t="inlineStr">
        <is>
          <t>Actual</t>
        </is>
      </c>
      <c r="D3303" t="inlineStr">
        <is>
          <t>QQQQ</t>
        </is>
      </c>
      <c r="F3303" t="n">
        <v>20</v>
      </c>
      <c r="G3303" t="n">
        <v>20</v>
      </c>
      <c r="H3303" t="n">
        <v>20</v>
      </c>
    </row>
    <row r="3304">
      <c r="A3304" t="inlineStr">
        <is>
          <t>Another and thereafter</t>
        </is>
      </c>
      <c r="C3304" t="inlineStr">
        <is>
          <t>Actual</t>
        </is>
      </c>
      <c r="D3304" t="inlineStr">
        <is>
          <t>QQQQ</t>
        </is>
      </c>
      <c r="AO3304" t="n">
        <v>20</v>
      </c>
      <c r="AP3304" t="n">
        <v>20</v>
      </c>
      <c r="AQ3304" t="n">
        <v>20</v>
      </c>
    </row>
    <row r="3305">
      <c r="A3305" t="inlineStr">
        <is>
          <t>Total</t>
        </is>
      </c>
      <c r="C3305" t="inlineStr">
        <is>
          <t>Actual</t>
        </is>
      </c>
      <c r="D3305" t="inlineStr">
        <is>
          <t>QQQQ</t>
        </is>
      </c>
      <c r="I3305" t="n">
        <v>140</v>
      </c>
      <c r="K3305" t="n">
        <v>128</v>
      </c>
      <c r="L3305" t="n">
        <v>116</v>
      </c>
      <c r="M3305" t="n">
        <v>98</v>
      </c>
      <c r="N3305" t="n">
        <v>87</v>
      </c>
      <c r="P3305" t="n">
        <v>74</v>
      </c>
      <c r="Q3305" t="n">
        <v>60</v>
      </c>
      <c r="R3305" t="n">
        <v>52</v>
      </c>
      <c r="S3305" t="n">
        <v>45</v>
      </c>
      <c r="U3305" t="n">
        <v>39</v>
      </c>
      <c r="V3305" t="n">
        <v>32</v>
      </c>
      <c r="W3305" t="n">
        <v>26</v>
      </c>
      <c r="X3305" t="n">
        <v>20</v>
      </c>
      <c r="Z3305" t="n">
        <v>12</v>
      </c>
      <c r="AA3305" t="n">
        <v>5</v>
      </c>
      <c r="AO3305" t="n">
        <v>103</v>
      </c>
      <c r="AP3305" t="n">
        <v>102</v>
      </c>
      <c r="AQ3305" t="n">
        <v>98</v>
      </c>
    </row>
    <row r="3306">
      <c r="A3306" t="inlineStr">
        <is>
          <t>Total-c</t>
        </is>
      </c>
      <c r="I3306">
        <f>SUM(I3294:I3304)</f>
        <v/>
      </c>
      <c r="K3306">
        <f>SUM(K3294:K3304)</f>
        <v/>
      </c>
      <c r="L3306">
        <f>SUM(L3294:L3304)</f>
        <v/>
      </c>
      <c r="M3306">
        <f>SUM(M3294:M3304)</f>
        <v/>
      </c>
      <c r="N3306">
        <f>SUM(N3294:N3304)</f>
        <v/>
      </c>
      <c r="P3306">
        <f>SUM(P3294:P3304)</f>
        <v/>
      </c>
      <c r="Q3306">
        <f>SUM(Q3294:Q3304)</f>
        <v/>
      </c>
      <c r="R3306">
        <f>SUM(R3294:R3304)</f>
        <v/>
      </c>
      <c r="S3306">
        <f>SUM(S3294:S3304)</f>
        <v/>
      </c>
      <c r="U3306">
        <f>SUM(U3294:U3304)</f>
        <v/>
      </c>
      <c r="V3306">
        <f>SUM(V3294:V3304)</f>
        <v/>
      </c>
      <c r="W3306">
        <f>SUM(W3294:W3304)</f>
        <v/>
      </c>
      <c r="X3306">
        <f>SUM(X3294:X3304)</f>
        <v/>
      </c>
      <c r="Z3306">
        <f>SUM(Z3294:Z3304)</f>
        <v/>
      </c>
      <c r="AA3306">
        <f>SUM(AA3294:AA3304)</f>
        <v/>
      </c>
      <c r="AC3306">
        <f>SUM(AC3294:AC3304)</f>
        <v/>
      </c>
      <c r="AH3306">
        <f>SUM(AH3294:AH3304)</f>
        <v/>
      </c>
      <c r="AM3306">
        <f>SUM(AM3294:AM3304)</f>
        <v/>
      </c>
      <c r="AO3306">
        <f>SUM(AO3294:AO3304)</f>
        <v/>
      </c>
      <c r="AP3306">
        <f>SUM(AP3294:AP3304)</f>
        <v/>
      </c>
      <c r="AQ3306">
        <f>SUM(AQ3294:AQ3304)</f>
        <v/>
      </c>
      <c r="AR3306">
        <f>SUM(AR3294:AR3304)</f>
        <v/>
      </c>
      <c r="AV3306">
        <f>SUM(AV3294:AV3304)</f>
        <v/>
      </c>
    </row>
    <row r="3307">
      <c r="A3307" t="inlineStr">
        <is>
          <t>Sum check</t>
        </is>
      </c>
      <c r="I3307">
        <f>I3305-I3306</f>
        <v/>
      </c>
      <c r="K3307">
        <f>K3305-K3306</f>
        <v/>
      </c>
      <c r="L3307">
        <f>L3305-L3306</f>
        <v/>
      </c>
      <c r="M3307">
        <f>M3305-M3306</f>
        <v/>
      </c>
      <c r="N3307">
        <f>N3305-N3306</f>
        <v/>
      </c>
      <c r="P3307">
        <f>P3305-P3306</f>
        <v/>
      </c>
      <c r="Q3307">
        <f>Q3305-Q3306</f>
        <v/>
      </c>
      <c r="R3307">
        <f>R3305-R3306</f>
        <v/>
      </c>
      <c r="S3307">
        <f>S3305-S3306</f>
        <v/>
      </c>
      <c r="U3307">
        <f>U3305-U3306</f>
        <v/>
      </c>
      <c r="V3307">
        <f>V3305-V3306</f>
        <v/>
      </c>
      <c r="W3307">
        <f>W3305-W3306</f>
        <v/>
      </c>
      <c r="X3307">
        <f>X3305-X3306</f>
        <v/>
      </c>
      <c r="Z3307">
        <f>Z3305-Z3306</f>
        <v/>
      </c>
      <c r="AA3307">
        <f>AA3305-AA3306</f>
        <v/>
      </c>
      <c r="AC3307">
        <f>AC3305-AC3306</f>
        <v/>
      </c>
      <c r="AH3307">
        <f>AH3305-AH3306</f>
        <v/>
      </c>
      <c r="AM3307">
        <f>AM3305-AM3306</f>
        <v/>
      </c>
      <c r="AO3307">
        <f>AO3305-AO3306</f>
        <v/>
      </c>
      <c r="AP3307">
        <f>AP3305-AP3306</f>
        <v/>
      </c>
      <c r="AQ3307">
        <f>AQ3305-AQ3306</f>
        <v/>
      </c>
      <c r="AR3307">
        <f>AR3305-AR3306</f>
        <v/>
      </c>
      <c r="AV3307">
        <f>AV3305-AV3306</f>
        <v/>
      </c>
    </row>
    <row r="3309">
      <c r="A3309" t="inlineStr">
        <is>
          <t>Lease</t>
        </is>
      </c>
      <c r="C3309" t="inlineStr">
        <is>
          <t>Actual</t>
        </is>
      </c>
      <c r="D3309" t="inlineStr">
        <is>
          <t>QQQQ</t>
        </is>
      </c>
      <c r="F3309" t="n">
        <v>130</v>
      </c>
      <c r="G3309" t="n">
        <v>130</v>
      </c>
      <c r="H3309" t="n">
        <v>120</v>
      </c>
    </row>
    <row r="3310">
      <c r="A3310" t="inlineStr">
        <is>
          <t>Lease-c</t>
        </is>
      </c>
      <c r="F3310">
        <f>SUM(F3295:F3304)</f>
        <v/>
      </c>
      <c r="G3310">
        <f>SUM(G3295:G3304)</f>
        <v/>
      </c>
      <c r="H3310">
        <f>SUM(H3295:H3304)</f>
        <v/>
      </c>
      <c r="I3310">
        <f>SUM(I3295:I3304)</f>
        <v/>
      </c>
      <c r="N3310">
        <f>SUM(N3295:N3304)</f>
        <v/>
      </c>
      <c r="S3310">
        <f>SUM(S3295:S3304)</f>
        <v/>
      </c>
      <c r="X3310">
        <f>SUM(X3295:X3304)</f>
        <v/>
      </c>
      <c r="AC3310">
        <f>SUM(AC3295:AC3304)</f>
        <v/>
      </c>
      <c r="AH3310">
        <f>SUM(AH3295:AH3304)</f>
        <v/>
      </c>
      <c r="AM3310">
        <f>SUM(AM3295:AM3304)</f>
        <v/>
      </c>
      <c r="AR3310">
        <f>SUM(AR3295:AR3304)</f>
        <v/>
      </c>
      <c r="AV3310">
        <f>SUM(AV3295:AV3304)</f>
        <v/>
      </c>
    </row>
    <row r="3311">
      <c r="A3311" t="inlineStr">
        <is>
          <t>Sum check</t>
        </is>
      </c>
      <c r="F3311">
        <f>F3309-F3310</f>
        <v/>
      </c>
      <c r="G3311">
        <f>G3309-G3310</f>
        <v/>
      </c>
      <c r="H3311">
        <f>H3309-H3310</f>
        <v/>
      </c>
      <c r="I3311">
        <f>I3309-I3310</f>
        <v/>
      </c>
      <c r="N3311">
        <f>N3309-N3310</f>
        <v/>
      </c>
      <c r="S3311">
        <f>S3309-S3310</f>
        <v/>
      </c>
      <c r="X3311">
        <f>X3309-X3310</f>
        <v/>
      </c>
      <c r="AC3311">
        <f>AC3309-AC3310</f>
        <v/>
      </c>
      <c r="AH3311">
        <f>AH3309-AH3310</f>
        <v/>
      </c>
      <c r="AM3311">
        <f>AM3309-AM3310</f>
        <v/>
      </c>
      <c r="AR3311">
        <f>AR3309-AR3310</f>
        <v/>
      </c>
      <c r="AV3311">
        <f>AV3309-AV3310</f>
        <v/>
      </c>
    </row>
    <row r="3313">
      <c r="A3313" t="inlineStr">
        <is>
          <t>A350 XWB</t>
        </is>
      </c>
    </row>
    <row r="3314">
      <c r="A3314" t="inlineStr">
        <is>
          <t>Next Year</t>
        </is>
      </c>
      <c r="C3314" t="inlineStr">
        <is>
          <t>Actual</t>
        </is>
      </c>
      <c r="D3314" t="inlineStr">
        <is>
          <t>QQQQ</t>
        </is>
      </c>
      <c r="U3314" t="n">
        <v>4</v>
      </c>
    </row>
    <row r="3315">
      <c r="A3315" t="inlineStr">
        <is>
          <t>Next 2nd Year</t>
        </is>
      </c>
      <c r="C3315" t="inlineStr">
        <is>
          <t>Actual</t>
        </is>
      </c>
      <c r="D3315" t="inlineStr">
        <is>
          <t>QQQQ</t>
        </is>
      </c>
      <c r="P3315" t="n">
        <v>6</v>
      </c>
      <c r="Q3315" t="n">
        <v>6</v>
      </c>
      <c r="R3315" t="n">
        <v>6</v>
      </c>
      <c r="S3315" t="n">
        <v>4</v>
      </c>
      <c r="U3315" t="n">
        <v>10</v>
      </c>
      <c r="V3315" t="n">
        <v>2</v>
      </c>
      <c r="W3315" t="n">
        <v>2</v>
      </c>
      <c r="X3315" t="n">
        <v>2</v>
      </c>
    </row>
    <row r="3316">
      <c r="A3316" t="inlineStr">
        <is>
          <t>Next 3rd Year</t>
        </is>
      </c>
      <c r="C3316" t="inlineStr">
        <is>
          <t>Actual</t>
        </is>
      </c>
      <c r="D3316" t="inlineStr">
        <is>
          <t>QQQQ</t>
        </is>
      </c>
      <c r="K3316" t="n">
        <v>6</v>
      </c>
      <c r="L3316" t="n">
        <v>6</v>
      </c>
      <c r="M3316" t="n">
        <v>6</v>
      </c>
      <c r="N3316" t="n">
        <v>6</v>
      </c>
      <c r="P3316" t="n">
        <v>10</v>
      </c>
      <c r="Q3316" t="n">
        <v>10</v>
      </c>
      <c r="R3316" t="n">
        <v>10</v>
      </c>
      <c r="S3316" t="n">
        <v>10</v>
      </c>
      <c r="U3316" t="n">
        <v>6</v>
      </c>
      <c r="V3316" t="n">
        <v>5</v>
      </c>
      <c r="W3316" t="n">
        <v>5</v>
      </c>
      <c r="X3316" t="n">
        <v>5</v>
      </c>
      <c r="Z3316" t="n">
        <v>2</v>
      </c>
      <c r="AA3316" t="n">
        <v>2</v>
      </c>
      <c r="AB3316" t="n">
        <v>2</v>
      </c>
      <c r="AC3316" t="n">
        <v>2</v>
      </c>
    </row>
    <row r="3317">
      <c r="A3317" t="inlineStr">
        <is>
          <t>Next 4th Year</t>
        </is>
      </c>
      <c r="C3317" t="inlineStr">
        <is>
          <t>Actual</t>
        </is>
      </c>
      <c r="D3317" t="inlineStr">
        <is>
          <t>QQQQ</t>
        </is>
      </c>
      <c r="I3317" t="n">
        <v>6</v>
      </c>
      <c r="K3317" t="n">
        <v>10</v>
      </c>
      <c r="L3317" t="n">
        <v>10</v>
      </c>
      <c r="M3317" t="n">
        <v>10</v>
      </c>
      <c r="N3317" t="n">
        <v>10</v>
      </c>
      <c r="P3317" t="n">
        <v>6</v>
      </c>
      <c r="Q3317" t="n">
        <v>6</v>
      </c>
      <c r="R3317" t="n">
        <v>6</v>
      </c>
      <c r="S3317" t="n">
        <v>6</v>
      </c>
      <c r="U3317" t="n">
        <v>2</v>
      </c>
      <c r="V3317" t="n">
        <v>5</v>
      </c>
      <c r="W3317" t="n">
        <v>5</v>
      </c>
      <c r="X3317" t="n">
        <v>5</v>
      </c>
      <c r="Z3317" t="n">
        <v>5</v>
      </c>
      <c r="AA3317" t="n">
        <v>5</v>
      </c>
      <c r="AB3317" t="n">
        <v>5</v>
      </c>
      <c r="AC3317" t="n">
        <v>5</v>
      </c>
    </row>
    <row r="3318">
      <c r="A3318" t="inlineStr">
        <is>
          <t>Next 5th Year</t>
        </is>
      </c>
      <c r="C3318" t="inlineStr">
        <is>
          <t>Actual</t>
        </is>
      </c>
      <c r="D3318" t="inlineStr">
        <is>
          <t>QQQQ</t>
        </is>
      </c>
      <c r="I3318" t="n">
        <v>10</v>
      </c>
      <c r="N3318" t="n">
        <v>6</v>
      </c>
      <c r="S3318" t="n">
        <v>2</v>
      </c>
      <c r="X3318" t="n">
        <v>5</v>
      </c>
      <c r="AC3318" t="n">
        <v>5</v>
      </c>
    </row>
    <row r="3319">
      <c r="A3319" t="inlineStr">
        <is>
          <t>Another and thereafter</t>
        </is>
      </c>
      <c r="C3319" t="inlineStr">
        <is>
          <t>Actual</t>
        </is>
      </c>
      <c r="D3319" t="inlineStr">
        <is>
          <t>QQQQ</t>
        </is>
      </c>
      <c r="I3319" t="n">
        <v>6</v>
      </c>
      <c r="K3319" t="n">
        <v>6</v>
      </c>
      <c r="L3319" t="n">
        <v>6</v>
      </c>
      <c r="M3319" t="n">
        <v>6</v>
      </c>
      <c r="V3319" t="n">
        <v>10</v>
      </c>
      <c r="W3319" t="n">
        <v>10</v>
      </c>
      <c r="X3319" t="n">
        <v>5</v>
      </c>
      <c r="Z3319" t="n">
        <v>15</v>
      </c>
      <c r="AA3319" t="n">
        <v>15</v>
      </c>
      <c r="AB3319" t="n">
        <v>15</v>
      </c>
      <c r="AC3319" t="n">
        <v>10</v>
      </c>
    </row>
    <row r="3320">
      <c r="A3320" t="inlineStr">
        <is>
          <t>Total</t>
        </is>
      </c>
      <c r="C3320" t="inlineStr">
        <is>
          <t>Actual</t>
        </is>
      </c>
      <c r="D3320" t="inlineStr">
        <is>
          <t>QQQQ</t>
        </is>
      </c>
      <c r="I3320" t="n">
        <v>22</v>
      </c>
      <c r="K3320" t="n">
        <v>22</v>
      </c>
      <c r="L3320" t="n">
        <v>22</v>
      </c>
      <c r="M3320" t="n">
        <v>22</v>
      </c>
      <c r="N3320" t="n">
        <v>22</v>
      </c>
      <c r="P3320" t="n">
        <v>22</v>
      </c>
      <c r="Q3320" t="n">
        <v>22</v>
      </c>
      <c r="R3320" t="n">
        <v>22</v>
      </c>
      <c r="S3320" t="n">
        <v>22</v>
      </c>
      <c r="U3320" t="n">
        <v>22</v>
      </c>
      <c r="V3320" t="n">
        <v>22</v>
      </c>
      <c r="W3320" t="n">
        <v>22</v>
      </c>
      <c r="X3320" t="n">
        <v>22</v>
      </c>
      <c r="Z3320" t="n">
        <v>22</v>
      </c>
      <c r="AA3320" t="n">
        <v>22</v>
      </c>
      <c r="AB3320" t="n">
        <v>22</v>
      </c>
      <c r="AC3320" t="n">
        <v>22</v>
      </c>
    </row>
    <row r="3321">
      <c r="A3321" t="inlineStr">
        <is>
          <t>Total-c</t>
        </is>
      </c>
      <c r="I3321">
        <f>SUM(I3314:I3319)</f>
        <v/>
      </c>
      <c r="K3321">
        <f>SUM(K3314:K3319)</f>
        <v/>
      </c>
      <c r="L3321">
        <f>SUM(L3314:L3319)</f>
        <v/>
      </c>
      <c r="M3321">
        <f>SUM(M3314:M3319)</f>
        <v/>
      </c>
      <c r="N3321">
        <f>SUM(N3314:N3319)</f>
        <v/>
      </c>
      <c r="P3321">
        <f>SUM(P3314:P3319)</f>
        <v/>
      </c>
      <c r="Q3321">
        <f>SUM(Q3314:Q3319)</f>
        <v/>
      </c>
      <c r="R3321">
        <f>SUM(R3314:R3319)</f>
        <v/>
      </c>
      <c r="S3321">
        <f>SUM(S3314:S3319)</f>
        <v/>
      </c>
      <c r="U3321">
        <f>SUM(U3314:U3319)</f>
        <v/>
      </c>
      <c r="V3321">
        <f>SUM(V3314:V3319)</f>
        <v/>
      </c>
      <c r="W3321">
        <f>SUM(W3314:W3319)</f>
        <v/>
      </c>
      <c r="X3321">
        <f>SUM(X3314:X3319)</f>
        <v/>
      </c>
      <c r="Z3321">
        <f>SUM(Z3314:Z3319)</f>
        <v/>
      </c>
      <c r="AA3321">
        <f>SUM(AA3314:AA3319)</f>
        <v/>
      </c>
      <c r="AB3321">
        <f>SUM(AB3314:AB3319)</f>
        <v/>
      </c>
      <c r="AC3321">
        <f>SUM(AC3314:AC3319)</f>
        <v/>
      </c>
      <c r="AH3321">
        <f>SUM(AH3314:AH3319)</f>
        <v/>
      </c>
      <c r="AM3321">
        <f>SUM(AM3314:AM3319)</f>
        <v/>
      </c>
      <c r="AR3321">
        <f>SUM(AR3314:AR3319)</f>
        <v/>
      </c>
      <c r="AV3321">
        <f>SUM(AV3314:AV3319)</f>
        <v/>
      </c>
    </row>
    <row r="3322">
      <c r="A3322" t="inlineStr">
        <is>
          <t>Sum check</t>
        </is>
      </c>
      <c r="I3322">
        <f>I3320-I3321</f>
        <v/>
      </c>
      <c r="K3322">
        <f>K3320-K3321</f>
        <v/>
      </c>
      <c r="L3322">
        <f>L3320-L3321</f>
        <v/>
      </c>
      <c r="M3322">
        <f>M3320-M3321</f>
        <v/>
      </c>
      <c r="N3322">
        <f>N3320-N3321</f>
        <v/>
      </c>
      <c r="P3322">
        <f>P3320-P3321</f>
        <v/>
      </c>
      <c r="Q3322">
        <f>Q3320-Q3321</f>
        <v/>
      </c>
      <c r="R3322">
        <f>R3320-R3321</f>
        <v/>
      </c>
      <c r="S3322">
        <f>S3320-S3321</f>
        <v/>
      </c>
      <c r="U3322">
        <f>U3320-U3321</f>
        <v/>
      </c>
      <c r="V3322">
        <f>V3320-V3321</f>
        <v/>
      </c>
      <c r="W3322">
        <f>W3320-W3321</f>
        <v/>
      </c>
      <c r="X3322">
        <f>X3320-X3321</f>
        <v/>
      </c>
      <c r="Z3322">
        <f>Z3320-Z3321</f>
        <v/>
      </c>
      <c r="AA3322">
        <f>AA3320-AA3321</f>
        <v/>
      </c>
      <c r="AB3322">
        <f>AB3320-AB3321</f>
        <v/>
      </c>
      <c r="AC3322">
        <f>AC3320-AC3321</f>
        <v/>
      </c>
      <c r="AH3322">
        <f>AH3320-AH3321</f>
        <v/>
      </c>
      <c r="AM3322">
        <f>AM3320-AM3321</f>
        <v/>
      </c>
      <c r="AR3322">
        <f>AR3320-AR3321</f>
        <v/>
      </c>
      <c r="AV3322">
        <f>AV3320-AV3321</f>
        <v/>
      </c>
    </row>
    <row r="3324">
      <c r="A3324" t="inlineStr">
        <is>
          <t>A330-200</t>
        </is>
      </c>
    </row>
    <row r="3325">
      <c r="A3325" t="inlineStr">
        <is>
          <t>Next Year</t>
        </is>
      </c>
      <c r="C3325" t="inlineStr">
        <is>
          <t>Actual</t>
        </is>
      </c>
      <c r="D3325" t="inlineStr">
        <is>
          <t>QQQQ</t>
        </is>
      </c>
      <c r="I3325" t="n">
        <v>3</v>
      </c>
      <c r="K3325" t="n">
        <v>2</v>
      </c>
    </row>
    <row r="3326">
      <c r="A3326" t="inlineStr">
        <is>
          <t>Total</t>
        </is>
      </c>
      <c r="C3326" t="inlineStr">
        <is>
          <t>Actual</t>
        </is>
      </c>
      <c r="D3326" t="inlineStr">
        <is>
          <t>QQQQ</t>
        </is>
      </c>
      <c r="I3326" t="n">
        <v>3</v>
      </c>
      <c r="K3326" t="n">
        <v>2</v>
      </c>
    </row>
    <row r="3328">
      <c r="A3328" t="inlineStr">
        <is>
          <t>Boeing</t>
        </is>
      </c>
    </row>
    <row r="3329">
      <c r="A3329" t="inlineStr">
        <is>
          <t>737 MAX Family</t>
        </is>
      </c>
    </row>
    <row r="3330">
      <c r="A3330" t="inlineStr">
        <is>
          <t>Current year</t>
        </is>
      </c>
      <c r="C3330" t="inlineStr">
        <is>
          <t>Actual</t>
        </is>
      </c>
      <c r="D3330" t="inlineStr">
        <is>
          <t>QQQQ</t>
        </is>
      </c>
      <c r="Z3330" t="n">
        <v>4</v>
      </c>
      <c r="AA3330" t="n">
        <v>4</v>
      </c>
      <c r="AB3330" t="n">
        <v>3</v>
      </c>
      <c r="AE3330" t="n">
        <v>13</v>
      </c>
      <c r="AF3330" t="n">
        <v>9</v>
      </c>
      <c r="AG3330" t="n">
        <v>5</v>
      </c>
      <c r="AJ3330" t="n">
        <v>16</v>
      </c>
      <c r="AK3330" t="n">
        <v>16</v>
      </c>
      <c r="AL3330" t="n">
        <v>5</v>
      </c>
      <c r="AO3330" t="n">
        <v>17</v>
      </c>
      <c r="AP3330" t="n">
        <v>16</v>
      </c>
      <c r="AQ3330" t="n">
        <v>8</v>
      </c>
      <c r="AT3330" t="n">
        <v>1</v>
      </c>
      <c r="AU3330" t="n">
        <v>1</v>
      </c>
      <c r="AV3330" t="n">
        <v>1</v>
      </c>
      <c r="BD3330" t="n">
        <v>17</v>
      </c>
      <c r="BE3330" t="n">
        <v>10</v>
      </c>
      <c r="BF3330" t="n">
        <v>4</v>
      </c>
    </row>
    <row r="3331">
      <c r="A3331" t="inlineStr">
        <is>
          <t>Next Year</t>
        </is>
      </c>
      <c r="C3331" t="inlineStr">
        <is>
          <t>Actual</t>
        </is>
      </c>
      <c r="D3331" t="inlineStr">
        <is>
          <t>QQQQ</t>
        </is>
      </c>
      <c r="U3331" t="n">
        <v>4</v>
      </c>
      <c r="V3331" t="n">
        <v>4</v>
      </c>
      <c r="W3331" t="n">
        <v>4</v>
      </c>
      <c r="X3331" t="n">
        <v>4</v>
      </c>
      <c r="Z3331" t="n">
        <v>16</v>
      </c>
      <c r="AA3331" t="n">
        <v>16</v>
      </c>
      <c r="AB3331" t="n">
        <v>16</v>
      </c>
      <c r="AC3331" t="n">
        <v>16</v>
      </c>
      <c r="AE3331" t="n">
        <v>20</v>
      </c>
      <c r="AF3331" t="n">
        <v>20</v>
      </c>
      <c r="AG3331" t="n">
        <v>20</v>
      </c>
      <c r="AH3331" t="n">
        <v>20</v>
      </c>
      <c r="AJ3331" t="n">
        <v>10</v>
      </c>
      <c r="AK3331" t="n">
        <v>10</v>
      </c>
      <c r="AL3331" t="n">
        <v>21</v>
      </c>
      <c r="AM3331" t="n">
        <v>22</v>
      </c>
      <c r="AO3331" t="n">
        <v>9</v>
      </c>
      <c r="AP3331" t="n">
        <v>10</v>
      </c>
      <c r="AQ3331" t="n">
        <v>18</v>
      </c>
      <c r="AR3331" t="n">
        <v>9</v>
      </c>
      <c r="AY3331" t="n">
        <v>27</v>
      </c>
      <c r="AZ3331" t="n">
        <v>27</v>
      </c>
      <c r="BA3331" t="n">
        <v>19</v>
      </c>
      <c r="BB3331" t="n">
        <v>17</v>
      </c>
      <c r="BD3331" t="n">
        <v>22</v>
      </c>
      <c r="BE3331" t="n">
        <v>22</v>
      </c>
      <c r="BF3331" t="n">
        <v>25</v>
      </c>
    </row>
    <row r="3332">
      <c r="A3332" t="inlineStr">
        <is>
          <t>Next 2nd Year</t>
        </is>
      </c>
      <c r="C3332" t="inlineStr">
        <is>
          <t>Actual</t>
        </is>
      </c>
      <c r="D3332" t="inlineStr">
        <is>
          <t>QQQQ</t>
        </is>
      </c>
      <c r="Q3332" t="n">
        <v>3</v>
      </c>
      <c r="R3332" t="n">
        <v>3</v>
      </c>
      <c r="S3332" t="n">
        <v>3</v>
      </c>
      <c r="U3332" t="n">
        <v>16</v>
      </c>
      <c r="V3332" t="n">
        <v>16</v>
      </c>
      <c r="W3332" t="n">
        <v>16</v>
      </c>
      <c r="X3332" t="n">
        <v>16</v>
      </c>
      <c r="Z3332" t="n">
        <v>20</v>
      </c>
      <c r="AA3332" t="n">
        <v>20</v>
      </c>
      <c r="AB3332" t="n">
        <v>20</v>
      </c>
      <c r="AC3332" t="n">
        <v>20</v>
      </c>
      <c r="AE3332" t="n">
        <v>10</v>
      </c>
      <c r="AF3332" t="n">
        <v>10</v>
      </c>
      <c r="AG3332" t="n">
        <v>10</v>
      </c>
      <c r="AH3332" t="n">
        <v>10</v>
      </c>
      <c r="AJ3332" t="n">
        <v>10</v>
      </c>
      <c r="AK3332" t="n">
        <v>10</v>
      </c>
      <c r="AL3332" t="n">
        <v>10</v>
      </c>
      <c r="AM3332" t="n">
        <v>14</v>
      </c>
      <c r="AO3332" t="n">
        <v>10</v>
      </c>
      <c r="AP3332" t="n">
        <v>10</v>
      </c>
      <c r="AQ3332" t="n">
        <v>10</v>
      </c>
      <c r="AR3332" t="n">
        <v>10</v>
      </c>
      <c r="AT3332" t="n">
        <v>12</v>
      </c>
      <c r="AU3332" t="n">
        <v>12</v>
      </c>
      <c r="AV3332" t="n">
        <v>12</v>
      </c>
      <c r="AW3332" t="n">
        <v>27</v>
      </c>
      <c r="AY3332" t="n">
        <v>21</v>
      </c>
      <c r="AZ3332" t="n">
        <v>21</v>
      </c>
      <c r="BA3332" t="n">
        <v>29</v>
      </c>
      <c r="BB3332" t="n">
        <v>22</v>
      </c>
      <c r="BD3332" t="n">
        <v>28</v>
      </c>
      <c r="BE3332" t="n">
        <v>31</v>
      </c>
      <c r="BF3332" t="n">
        <v>30</v>
      </c>
    </row>
    <row r="3333">
      <c r="A3333" t="inlineStr">
        <is>
          <t>Next 3rd Year</t>
        </is>
      </c>
      <c r="C3333" t="inlineStr">
        <is>
          <t>Actual</t>
        </is>
      </c>
      <c r="D3333" t="inlineStr">
        <is>
          <t>QQQQ</t>
        </is>
      </c>
      <c r="N3333" t="n">
        <v>3</v>
      </c>
      <c r="Q3333" t="n">
        <v>17</v>
      </c>
      <c r="R3333" t="n">
        <v>17</v>
      </c>
      <c r="S3333" t="n">
        <v>17</v>
      </c>
      <c r="U3333" t="n">
        <v>20</v>
      </c>
      <c r="V3333" t="n">
        <v>20</v>
      </c>
      <c r="W3333" t="n">
        <v>20</v>
      </c>
      <c r="X3333" t="n">
        <v>20</v>
      </c>
      <c r="Z3333" t="n">
        <v>20</v>
      </c>
      <c r="AA3333" t="n">
        <v>20</v>
      </c>
      <c r="AB3333" t="n">
        <v>20</v>
      </c>
      <c r="AC3333" t="n">
        <v>19</v>
      </c>
      <c r="AE3333" t="n">
        <v>10</v>
      </c>
      <c r="AF3333" t="n">
        <v>10</v>
      </c>
      <c r="AG3333" t="n">
        <v>10</v>
      </c>
      <c r="AH3333" t="n">
        <v>10</v>
      </c>
      <c r="AR3333" t="n">
        <v>7</v>
      </c>
      <c r="AT3333" t="n">
        <v>6</v>
      </c>
      <c r="AU3333" t="n">
        <v>6</v>
      </c>
      <c r="AV3333" t="n">
        <v>6</v>
      </c>
      <c r="AW3333" t="n">
        <v>21</v>
      </c>
      <c r="AY3333" t="n">
        <v>20</v>
      </c>
      <c r="AZ3333" t="n">
        <v>20</v>
      </c>
      <c r="BA3333" t="n">
        <v>20</v>
      </c>
      <c r="BB3333" t="n">
        <v>28</v>
      </c>
      <c r="BD3333" t="n">
        <v>21</v>
      </c>
      <c r="BE3333" t="n">
        <v>21</v>
      </c>
      <c r="BF3333" t="n">
        <v>21</v>
      </c>
    </row>
    <row r="3334">
      <c r="A3334" t="inlineStr">
        <is>
          <t>Next 4th Year</t>
        </is>
      </c>
      <c r="C3334" t="inlineStr">
        <is>
          <t>Actual</t>
        </is>
      </c>
      <c r="D3334" t="inlineStr">
        <is>
          <t>QQQQ</t>
        </is>
      </c>
      <c r="I3334" t="n">
        <v>3</v>
      </c>
      <c r="N3334" t="n">
        <v>17</v>
      </c>
      <c r="Q3334" t="n">
        <v>20</v>
      </c>
      <c r="R3334" t="n">
        <v>20</v>
      </c>
      <c r="S3334" t="n">
        <v>20</v>
      </c>
      <c r="U3334" t="n">
        <v>20</v>
      </c>
      <c r="V3334" t="n">
        <v>20</v>
      </c>
      <c r="W3334" t="n">
        <v>20</v>
      </c>
      <c r="X3334" t="n">
        <v>20</v>
      </c>
      <c r="Z3334" t="n">
        <v>20</v>
      </c>
      <c r="AA3334" t="n">
        <v>20</v>
      </c>
      <c r="AB3334" t="n">
        <v>20</v>
      </c>
      <c r="AC3334" t="n">
        <v>21</v>
      </c>
      <c r="AT3334" t="n">
        <v>20</v>
      </c>
      <c r="AU3334" t="n">
        <v>20</v>
      </c>
      <c r="AV3334" t="n">
        <v>20</v>
      </c>
      <c r="AW3334" t="n">
        <v>20</v>
      </c>
      <c r="AY3334" t="n">
        <v>20</v>
      </c>
      <c r="AZ3334" t="n">
        <v>20</v>
      </c>
      <c r="BA3334" t="n">
        <v>20</v>
      </c>
      <c r="BB3334" t="n">
        <v>21</v>
      </c>
    </row>
    <row r="3335">
      <c r="A3335" t="inlineStr">
        <is>
          <t>Next 5th Year</t>
        </is>
      </c>
      <c r="C3335" t="inlineStr">
        <is>
          <t>Actual</t>
        </is>
      </c>
      <c r="D3335" t="inlineStr">
        <is>
          <t>QQQQ</t>
        </is>
      </c>
      <c r="I3335" t="n">
        <v>17</v>
      </c>
      <c r="N3335" t="n">
        <v>20</v>
      </c>
      <c r="S3335" t="n">
        <v>20</v>
      </c>
      <c r="X3335" t="n">
        <v>20</v>
      </c>
      <c r="AC3335" t="n">
        <v>20</v>
      </c>
      <c r="AR3335" t="n">
        <v>20</v>
      </c>
      <c r="AW3335" t="n">
        <v>20</v>
      </c>
    </row>
    <row r="3336">
      <c r="A3336" t="inlineStr">
        <is>
          <t>Another and thereafter</t>
        </is>
      </c>
      <c r="C3336" t="inlineStr">
        <is>
          <t>Actual</t>
        </is>
      </c>
      <c r="D3336" t="inlineStr">
        <is>
          <t>QQQQ</t>
        </is>
      </c>
      <c r="I3336" t="n">
        <v>80</v>
      </c>
      <c r="N3336" t="n">
        <v>60</v>
      </c>
      <c r="Q3336" t="n">
        <v>60</v>
      </c>
      <c r="R3336" t="n">
        <v>60</v>
      </c>
      <c r="S3336" t="n">
        <v>40</v>
      </c>
      <c r="U3336" t="n">
        <v>40</v>
      </c>
      <c r="V3336" t="n">
        <v>40</v>
      </c>
      <c r="W3336" t="n">
        <v>40</v>
      </c>
      <c r="X3336" t="n">
        <v>20</v>
      </c>
      <c r="Z3336" t="n">
        <v>20</v>
      </c>
      <c r="AA3336" t="n">
        <v>20</v>
      </c>
      <c r="AB3336" t="n">
        <v>20</v>
      </c>
      <c r="AE3336" t="n">
        <v>40</v>
      </c>
      <c r="AF3336" t="n">
        <v>40</v>
      </c>
      <c r="AG3336" t="n">
        <v>40</v>
      </c>
      <c r="AH3336" t="n">
        <v>40</v>
      </c>
      <c r="AJ3336" t="n">
        <v>40</v>
      </c>
      <c r="AK3336" t="n">
        <v>40</v>
      </c>
      <c r="AL3336" t="n">
        <v>40</v>
      </c>
      <c r="AM3336" t="n">
        <v>40</v>
      </c>
      <c r="AO3336" t="n">
        <v>40</v>
      </c>
      <c r="AP3336" t="n">
        <v>40</v>
      </c>
      <c r="AQ3336" t="n">
        <v>40</v>
      </c>
      <c r="AR3336" t="n">
        <v>20</v>
      </c>
      <c r="AT3336" t="n">
        <v>20</v>
      </c>
      <c r="AU3336" t="n">
        <v>20</v>
      </c>
      <c r="AV3336" t="n">
        <v>20</v>
      </c>
    </row>
    <row r="3337">
      <c r="A3337" t="inlineStr">
        <is>
          <t>Total</t>
        </is>
      </c>
      <c r="C3337" t="inlineStr">
        <is>
          <t>Actual</t>
        </is>
      </c>
      <c r="D3337" t="inlineStr">
        <is>
          <t>QQQQ</t>
        </is>
      </c>
      <c r="I3337" t="n">
        <v>100</v>
      </c>
      <c r="N3337" t="n">
        <v>100</v>
      </c>
      <c r="Q3337" t="n">
        <v>100</v>
      </c>
      <c r="R3337" t="n">
        <v>100</v>
      </c>
      <c r="S3337" t="n">
        <v>100</v>
      </c>
      <c r="U3337" t="n">
        <v>100</v>
      </c>
      <c r="V3337" t="n">
        <v>100</v>
      </c>
      <c r="W3337" t="n">
        <v>100</v>
      </c>
      <c r="X3337" t="n">
        <v>100</v>
      </c>
      <c r="Z3337" t="n">
        <v>100</v>
      </c>
      <c r="AA3337" t="n">
        <v>100</v>
      </c>
      <c r="AB3337" t="n">
        <v>99</v>
      </c>
      <c r="AC3337" t="n">
        <v>96</v>
      </c>
      <c r="AE3337" t="n">
        <v>93</v>
      </c>
      <c r="AF3337" t="n">
        <v>89</v>
      </c>
      <c r="AG3337" t="n">
        <v>85</v>
      </c>
      <c r="AH3337" t="n">
        <v>80</v>
      </c>
      <c r="AJ3337" t="n">
        <v>76</v>
      </c>
      <c r="AK3337" t="n">
        <v>76</v>
      </c>
      <c r="AL3337" t="n">
        <v>76</v>
      </c>
      <c r="AM3337" t="n">
        <v>76</v>
      </c>
      <c r="AO3337" t="n">
        <v>76</v>
      </c>
      <c r="AP3337" t="n">
        <v>76</v>
      </c>
      <c r="AQ3337" t="n">
        <v>76</v>
      </c>
      <c r="AR3337" t="n">
        <v>66</v>
      </c>
      <c r="AT3337" t="n">
        <v>59</v>
      </c>
      <c r="AU3337" t="n">
        <v>59</v>
      </c>
      <c r="AV3337" t="n">
        <v>59</v>
      </c>
      <c r="AW3337" t="n">
        <v>88</v>
      </c>
      <c r="AY3337" t="n">
        <v>88</v>
      </c>
      <c r="AZ3337" t="n">
        <v>88</v>
      </c>
      <c r="BA3337" t="n">
        <v>88</v>
      </c>
      <c r="BB3337" t="n">
        <v>88</v>
      </c>
      <c r="BD3337" t="n">
        <v>88</v>
      </c>
      <c r="BE3337" t="n">
        <v>84</v>
      </c>
      <c r="BF3337" t="n">
        <v>80</v>
      </c>
    </row>
    <row r="3338">
      <c r="A3338" t="inlineStr">
        <is>
          <t>Total-c</t>
        </is>
      </c>
      <c r="I3338">
        <f>SUM(I3330:I3336)</f>
        <v/>
      </c>
      <c r="N3338">
        <f>SUM(N3330:N3336)</f>
        <v/>
      </c>
      <c r="Q3338">
        <f>SUM(Q3330:Q3336)</f>
        <v/>
      </c>
      <c r="R3338">
        <f>SUM(R3330:R3336)</f>
        <v/>
      </c>
      <c r="S3338">
        <f>SUM(S3330:S3336)</f>
        <v/>
      </c>
      <c r="U3338">
        <f>SUM(U3330:U3336)</f>
        <v/>
      </c>
      <c r="V3338">
        <f>SUM(V3330:V3336)</f>
        <v/>
      </c>
      <c r="W3338">
        <f>SUM(W3330:W3336)</f>
        <v/>
      </c>
      <c r="X3338">
        <f>SUM(X3330:X3336)</f>
        <v/>
      </c>
      <c r="Z3338">
        <f>SUM(Z3330:Z3336)</f>
        <v/>
      </c>
      <c r="AA3338">
        <f>SUM(AA3330:AA3336)</f>
        <v/>
      </c>
      <c r="AB3338">
        <f>SUM(AB3330:AB3336)</f>
        <v/>
      </c>
      <c r="AC3338">
        <f>SUM(AC3330:AC3336)</f>
        <v/>
      </c>
      <c r="AE3338">
        <f>SUM(AE3330:AE3336)</f>
        <v/>
      </c>
      <c r="AF3338">
        <f>SUM(AF3330:AF3336)</f>
        <v/>
      </c>
      <c r="AG3338">
        <f>SUM(AG3330:AG3336)</f>
        <v/>
      </c>
      <c r="AH3338">
        <f>SUM(AH3330:AH3336)</f>
        <v/>
      </c>
      <c r="AJ3338">
        <f>SUM(AJ3330:AJ3336)</f>
        <v/>
      </c>
      <c r="AK3338">
        <f>SUM(AK3330:AK3336)</f>
        <v/>
      </c>
      <c r="AL3338">
        <f>SUM(AL3330:AL3336)</f>
        <v/>
      </c>
      <c r="AM3338">
        <f>SUM(AM3330:AM3336)</f>
        <v/>
      </c>
      <c r="AO3338">
        <f>SUM(AO3330:AO3336)</f>
        <v/>
      </c>
      <c r="AP3338">
        <f>SUM(AP3330:AP3336)</f>
        <v/>
      </c>
      <c r="AQ3338">
        <f>SUM(AQ3330:AQ3336)</f>
        <v/>
      </c>
      <c r="AR3338">
        <f>SUM(AR3330:AR3336)</f>
        <v/>
      </c>
      <c r="AT3338">
        <f>SUM(AT3330:AT3336)</f>
        <v/>
      </c>
      <c r="AU3338">
        <f>SUM(AU3330:AU3336)</f>
        <v/>
      </c>
      <c r="AV3338">
        <f>SUM(AV3330:AV3336)</f>
        <v/>
      </c>
      <c r="AW3338">
        <f>SUM(AW3330:AW3336)</f>
        <v/>
      </c>
      <c r="AY3338">
        <f>SUM(AY3330:AY3336)</f>
        <v/>
      </c>
      <c r="AZ3338">
        <f>SUM(AZ3330:AZ3336)</f>
        <v/>
      </c>
      <c r="BA3338">
        <f>SUM(BA3330:BA3336)</f>
        <v/>
      </c>
      <c r="BB3338">
        <f>SUM(BB3330:BB3336)</f>
        <v/>
      </c>
      <c r="BD3338">
        <f>SUM(BD3330:BD3336)</f>
        <v/>
      </c>
      <c r="BE3338">
        <f>SUM(BE3330:BE3336)</f>
        <v/>
      </c>
      <c r="BF3338">
        <f>SUM(BF3330:BF3336)</f>
        <v/>
      </c>
    </row>
    <row r="3339">
      <c r="A3339" t="inlineStr">
        <is>
          <t>Sum check</t>
        </is>
      </c>
      <c r="I3339">
        <f>I3337-I3338</f>
        <v/>
      </c>
      <c r="N3339">
        <f>N3337-N3338</f>
        <v/>
      </c>
      <c r="Q3339">
        <f>Q3337-Q3338</f>
        <v/>
      </c>
      <c r="R3339">
        <f>R3337-R3338</f>
        <v/>
      </c>
      <c r="S3339">
        <f>S3337-S3338</f>
        <v/>
      </c>
      <c r="U3339">
        <f>U3337-U3338</f>
        <v/>
      </c>
      <c r="V3339">
        <f>V3337-V3338</f>
        <v/>
      </c>
      <c r="W3339">
        <f>W3337-W3338</f>
        <v/>
      </c>
      <c r="X3339">
        <f>X3337-X3338</f>
        <v/>
      </c>
      <c r="Z3339">
        <f>Z3337-Z3338</f>
        <v/>
      </c>
      <c r="AA3339">
        <f>AA3337-AA3338</f>
        <v/>
      </c>
      <c r="AB3339">
        <f>AB3337-AB3338</f>
        <v/>
      </c>
      <c r="AC3339">
        <f>AC3337-AC3338</f>
        <v/>
      </c>
      <c r="AE3339">
        <f>AE3337-AE3338</f>
        <v/>
      </c>
      <c r="AF3339">
        <f>AF3337-AF3338</f>
        <v/>
      </c>
      <c r="AG3339">
        <f>AG3337-AG3338</f>
        <v/>
      </c>
      <c r="AH3339">
        <f>AH3337-AH3338</f>
        <v/>
      </c>
      <c r="AJ3339">
        <f>AJ3337-AJ3338</f>
        <v/>
      </c>
      <c r="AK3339">
        <f>AK3337-AK3338</f>
        <v/>
      </c>
      <c r="AL3339">
        <f>AL3337-AL3338</f>
        <v/>
      </c>
      <c r="AM3339">
        <f>AM3337-AM3338</f>
        <v/>
      </c>
      <c r="AO3339">
        <f>AO3337-AO3338</f>
        <v/>
      </c>
      <c r="AP3339">
        <f>AP3337-AP3338</f>
        <v/>
      </c>
      <c r="AQ3339">
        <f>AQ3337-AQ3338</f>
        <v/>
      </c>
      <c r="AR3339">
        <f>AR3337-AR3338</f>
        <v/>
      </c>
      <c r="AT3339">
        <f>AT3337-AT3338</f>
        <v/>
      </c>
      <c r="AU3339">
        <f>AU3337-AU3338</f>
        <v/>
      </c>
      <c r="AV3339">
        <f>AV3337-AV3338</f>
        <v/>
      </c>
      <c r="AW3339">
        <f>AW3337-AW3338</f>
        <v/>
      </c>
      <c r="AY3339">
        <f>AY3337-AY3338</f>
        <v/>
      </c>
      <c r="AZ3339">
        <f>AZ3337-AZ3338</f>
        <v/>
      </c>
      <c r="BA3339">
        <f>BA3337-BA3338</f>
        <v/>
      </c>
      <c r="BB3339">
        <f>BB3337-BB3338</f>
        <v/>
      </c>
      <c r="BD3339">
        <f>BD3337-BD3338</f>
        <v/>
      </c>
      <c r="BE3339">
        <f>BE3337-BE3338</f>
        <v/>
      </c>
      <c r="BF3339">
        <f>BF3337-BF3338</f>
        <v/>
      </c>
    </row>
    <row r="3341">
      <c r="A3341" t="inlineStr">
        <is>
          <t>787 Family</t>
        </is>
      </c>
    </row>
    <row r="3342">
      <c r="A3342" t="inlineStr">
        <is>
          <t>Current year</t>
        </is>
      </c>
      <c r="C3342" t="inlineStr">
        <is>
          <t>Actual</t>
        </is>
      </c>
      <c r="D3342" t="inlineStr">
        <is>
          <t>QQQQ</t>
        </is>
      </c>
      <c r="K3342" t="n">
        <v>2</v>
      </c>
      <c r="L3342" t="n">
        <v>2</v>
      </c>
      <c r="M3342" t="n">
        <v>2</v>
      </c>
      <c r="P3342" t="n">
        <v>11</v>
      </c>
      <c r="Q3342" t="n">
        <v>7</v>
      </c>
      <c r="R3342" t="n">
        <v>2</v>
      </c>
      <c r="U3342" t="n">
        <v>6</v>
      </c>
      <c r="V3342" t="n">
        <v>4</v>
      </c>
      <c r="W3342" t="n">
        <v>3</v>
      </c>
      <c r="Z3342" t="n">
        <v>9</v>
      </c>
      <c r="AA3342" t="n">
        <v>5</v>
      </c>
      <c r="AB3342" t="n">
        <v>3</v>
      </c>
      <c r="AE3342" t="n">
        <v>5</v>
      </c>
      <c r="AF3342" t="n">
        <v>4</v>
      </c>
      <c r="AG3342" t="n">
        <v>1</v>
      </c>
      <c r="AO3342" t="n">
        <v>11</v>
      </c>
      <c r="AP3342" t="n">
        <v>7</v>
      </c>
      <c r="AQ3342" t="n">
        <v>7</v>
      </c>
      <c r="AT3342" t="n">
        <v>12</v>
      </c>
      <c r="AU3342" t="n">
        <v>11</v>
      </c>
      <c r="AV3342" t="n">
        <v>3</v>
      </c>
      <c r="AY3342" t="n">
        <v>7</v>
      </c>
      <c r="AZ3342" t="n">
        <v>9</v>
      </c>
      <c r="BA3342" t="n">
        <v>5</v>
      </c>
      <c r="BD3342" t="n">
        <v>3</v>
      </c>
    </row>
    <row r="3343">
      <c r="A3343" t="inlineStr">
        <is>
          <t>Next Year</t>
        </is>
      </c>
      <c r="C3343" t="inlineStr">
        <is>
          <t>Actual</t>
        </is>
      </c>
      <c r="D3343" t="inlineStr">
        <is>
          <t>QQQQ</t>
        </is>
      </c>
      <c r="I3343" t="n">
        <v>2</v>
      </c>
      <c r="K3343" t="n">
        <v>11</v>
      </c>
      <c r="L3343" t="n">
        <v>11</v>
      </c>
      <c r="M3343" t="n">
        <v>11</v>
      </c>
      <c r="N3343" t="n">
        <v>12</v>
      </c>
      <c r="P3343" t="n">
        <v>8</v>
      </c>
      <c r="Q3343" t="n">
        <v>8</v>
      </c>
      <c r="R3343" t="n">
        <v>8</v>
      </c>
      <c r="S3343" t="n">
        <v>8</v>
      </c>
      <c r="U3343" t="n">
        <v>13</v>
      </c>
      <c r="V3343" t="n">
        <v>13</v>
      </c>
      <c r="W3343" t="n">
        <v>13</v>
      </c>
      <c r="X3343" t="n">
        <v>13</v>
      </c>
      <c r="Z3343" t="n">
        <v>6</v>
      </c>
      <c r="AA3343" t="n">
        <v>6</v>
      </c>
      <c r="AB3343" t="n">
        <v>6</v>
      </c>
      <c r="AC3343" t="n">
        <v>6</v>
      </c>
      <c r="AE3343" t="n">
        <v>2</v>
      </c>
      <c r="AF3343" t="n">
        <v>2</v>
      </c>
      <c r="AG3343" t="n">
        <v>2</v>
      </c>
      <c r="AH3343" t="n">
        <v>2</v>
      </c>
      <c r="AJ3343" t="n">
        <v>12</v>
      </c>
      <c r="AK3343" t="n">
        <v>12</v>
      </c>
      <c r="AL3343" t="n">
        <v>12</v>
      </c>
      <c r="AM3343" t="n">
        <v>12</v>
      </c>
      <c r="AO3343" t="n">
        <v>10</v>
      </c>
      <c r="AP3343" t="n">
        <v>13</v>
      </c>
      <c r="AQ3343" t="n">
        <v>13</v>
      </c>
      <c r="AR3343" t="n">
        <v>19</v>
      </c>
      <c r="AT3343" t="n">
        <v>2</v>
      </c>
      <c r="AU3343" t="n">
        <v>2</v>
      </c>
      <c r="AV3343" t="n">
        <v>10</v>
      </c>
      <c r="AW3343" t="n">
        <v>10</v>
      </c>
      <c r="AY3343" t="n">
        <v>6</v>
      </c>
      <c r="AZ3343" t="n">
        <v>4</v>
      </c>
      <c r="BA3343" t="n">
        <v>4</v>
      </c>
      <c r="BB3343" t="n">
        <v>4</v>
      </c>
      <c r="BD3343" t="n">
        <v>11</v>
      </c>
      <c r="BE3343" t="n">
        <v>11</v>
      </c>
      <c r="BF3343" t="n">
        <v>7</v>
      </c>
    </row>
    <row r="3344">
      <c r="A3344" t="inlineStr">
        <is>
          <t>Purchase</t>
        </is>
      </c>
      <c r="C3344" t="inlineStr">
        <is>
          <t>Actual</t>
        </is>
      </c>
      <c r="D3344" t="inlineStr">
        <is>
          <t>QQQQ</t>
        </is>
      </c>
      <c r="F3344" t="n">
        <v>2</v>
      </c>
      <c r="G3344" t="n">
        <v>2</v>
      </c>
      <c r="H3344" t="n">
        <v>2</v>
      </c>
    </row>
    <row r="3345">
      <c r="A3345" t="inlineStr">
        <is>
          <t>Next 2nd Year</t>
        </is>
      </c>
      <c r="C3345" t="inlineStr">
        <is>
          <t>Actual</t>
        </is>
      </c>
      <c r="D3345" t="inlineStr">
        <is>
          <t>QQQQ</t>
        </is>
      </c>
      <c r="I3345" t="n">
        <v>11</v>
      </c>
      <c r="K3345" t="n">
        <v>13</v>
      </c>
      <c r="L3345" t="n">
        <v>13</v>
      </c>
      <c r="M3345" t="n">
        <v>13</v>
      </c>
      <c r="N3345" t="n">
        <v>13</v>
      </c>
      <c r="P3345" t="n">
        <v>13</v>
      </c>
      <c r="Q3345" t="n">
        <v>13</v>
      </c>
      <c r="R3345" t="n">
        <v>13</v>
      </c>
      <c r="S3345" t="n">
        <v>13</v>
      </c>
      <c r="U3345" t="n">
        <v>8</v>
      </c>
      <c r="V3345" t="n">
        <v>8</v>
      </c>
      <c r="W3345" t="n">
        <v>8</v>
      </c>
      <c r="X3345" t="n">
        <v>8</v>
      </c>
      <c r="Z3345" t="n">
        <v>2</v>
      </c>
      <c r="AA3345" t="n">
        <v>2</v>
      </c>
      <c r="AB3345" t="n">
        <v>2</v>
      </c>
      <c r="AC3345" t="n">
        <v>2</v>
      </c>
      <c r="AE3345" t="n">
        <v>12</v>
      </c>
      <c r="AF3345" t="n">
        <v>12</v>
      </c>
      <c r="AG3345" t="n">
        <v>12</v>
      </c>
      <c r="AH3345" t="n">
        <v>12</v>
      </c>
      <c r="AJ3345" t="n">
        <v>10</v>
      </c>
      <c r="AK3345" t="n">
        <v>10</v>
      </c>
      <c r="AL3345" t="n">
        <v>10</v>
      </c>
      <c r="AM3345" t="n">
        <v>10</v>
      </c>
      <c r="AT3345" t="n">
        <v>11</v>
      </c>
      <c r="AU3345" t="n">
        <v>11</v>
      </c>
      <c r="AV3345" t="n">
        <v>11</v>
      </c>
      <c r="AW3345" t="n">
        <v>7</v>
      </c>
      <c r="AY3345" t="n">
        <v>12</v>
      </c>
      <c r="AZ3345" t="n">
        <v>12</v>
      </c>
      <c r="BA3345" t="n">
        <v>12</v>
      </c>
      <c r="BB3345" t="n">
        <v>12</v>
      </c>
      <c r="BD3345" t="n">
        <v>10</v>
      </c>
      <c r="BE3345" t="n">
        <v>10</v>
      </c>
      <c r="BF3345" t="n">
        <v>4</v>
      </c>
    </row>
    <row r="3346">
      <c r="A3346" t="inlineStr">
        <is>
          <t>Purchase</t>
        </is>
      </c>
      <c r="C3346" t="inlineStr">
        <is>
          <t>Actual</t>
        </is>
      </c>
      <c r="D3346" t="inlineStr">
        <is>
          <t>QQQQ</t>
        </is>
      </c>
      <c r="F3346" t="n">
        <v>11</v>
      </c>
      <c r="G3346" t="n">
        <v>11</v>
      </c>
      <c r="H3346" t="n">
        <v>11</v>
      </c>
    </row>
    <row r="3347">
      <c r="A3347" t="inlineStr">
        <is>
          <t>Next 3rd Year</t>
        </is>
      </c>
      <c r="C3347" t="inlineStr">
        <is>
          <t>Actual</t>
        </is>
      </c>
      <c r="D3347" t="inlineStr">
        <is>
          <t>QQQQ</t>
        </is>
      </c>
      <c r="I3347" t="n">
        <v>13</v>
      </c>
      <c r="K3347" t="n">
        <v>9</v>
      </c>
      <c r="L3347" t="n">
        <v>9</v>
      </c>
      <c r="M3347" t="n">
        <v>9</v>
      </c>
      <c r="N3347" t="n">
        <v>10</v>
      </c>
      <c r="P3347" t="n">
        <v>8</v>
      </c>
      <c r="Q3347" t="n">
        <v>8</v>
      </c>
      <c r="R3347" t="n">
        <v>8</v>
      </c>
      <c r="S3347" t="n">
        <v>8</v>
      </c>
      <c r="AE3347" t="n">
        <v>10</v>
      </c>
      <c r="AF3347" t="n">
        <v>10</v>
      </c>
      <c r="AG3347" t="n">
        <v>10</v>
      </c>
      <c r="AH3347" t="n">
        <v>10</v>
      </c>
      <c r="AO3347" t="n">
        <v>6</v>
      </c>
      <c r="AP3347" t="n">
        <v>6</v>
      </c>
      <c r="AQ3347" t="n">
        <v>6</v>
      </c>
      <c r="AR3347" t="n">
        <v>6</v>
      </c>
      <c r="AT3347" t="n">
        <v>6</v>
      </c>
      <c r="AU3347" t="n">
        <v>6</v>
      </c>
      <c r="AV3347" t="n">
        <v>6</v>
      </c>
      <c r="AW3347" t="n">
        <v>8</v>
      </c>
      <c r="AY3347" t="n">
        <v>9</v>
      </c>
      <c r="AZ3347" t="n">
        <v>9</v>
      </c>
      <c r="BA3347" t="n">
        <v>9</v>
      </c>
      <c r="BB3347" t="n">
        <v>9</v>
      </c>
      <c r="BD3347" t="n">
        <v>4</v>
      </c>
      <c r="BE3347" t="n">
        <v>4</v>
      </c>
      <c r="BF3347" t="n">
        <v>4</v>
      </c>
    </row>
    <row r="3348">
      <c r="A3348" t="inlineStr">
        <is>
          <t>Purchase</t>
        </is>
      </c>
      <c r="C3348" t="inlineStr">
        <is>
          <t>Actual</t>
        </is>
      </c>
      <c r="D3348" t="inlineStr">
        <is>
          <t>QQQQ</t>
        </is>
      </c>
      <c r="F3348" t="n">
        <v>13</v>
      </c>
      <c r="G3348" t="n">
        <v>13</v>
      </c>
      <c r="H3348" t="n">
        <v>13</v>
      </c>
    </row>
    <row r="3349">
      <c r="A3349" t="inlineStr">
        <is>
          <t>Next 4th Year</t>
        </is>
      </c>
      <c r="C3349" t="inlineStr">
        <is>
          <t>Actual</t>
        </is>
      </c>
      <c r="D3349" t="inlineStr">
        <is>
          <t>QQQQ</t>
        </is>
      </c>
      <c r="I3349" t="n">
        <v>9</v>
      </c>
      <c r="K3349" t="n">
        <v>7</v>
      </c>
      <c r="L3349" t="n">
        <v>7</v>
      </c>
      <c r="M3349" t="n">
        <v>7</v>
      </c>
      <c r="N3349" t="n">
        <v>7</v>
      </c>
      <c r="AJ3349" t="n">
        <v>6</v>
      </c>
      <c r="AK3349" t="n">
        <v>6</v>
      </c>
      <c r="AL3349" t="n">
        <v>6</v>
      </c>
      <c r="AM3349" t="n">
        <v>6</v>
      </c>
      <c r="AO3349" t="n">
        <v>6</v>
      </c>
      <c r="AP3349" t="n">
        <v>6</v>
      </c>
      <c r="AQ3349" t="n">
        <v>6</v>
      </c>
      <c r="AR3349" t="n">
        <v>6</v>
      </c>
      <c r="AT3349" t="n">
        <v>8</v>
      </c>
      <c r="AU3349" t="n">
        <v>8</v>
      </c>
      <c r="AV3349" t="n">
        <v>8</v>
      </c>
      <c r="AW3349" t="n">
        <v>9</v>
      </c>
      <c r="AY3349" t="n">
        <v>4</v>
      </c>
      <c r="AZ3349" t="n">
        <v>4</v>
      </c>
      <c r="BA3349" t="n">
        <v>4</v>
      </c>
      <c r="BB3349" t="n">
        <v>4</v>
      </c>
      <c r="BD3349" t="n">
        <v>5</v>
      </c>
      <c r="BE3349" t="n">
        <v>5</v>
      </c>
      <c r="BF3349" t="n">
        <v>5</v>
      </c>
    </row>
    <row r="3350">
      <c r="A3350" t="inlineStr">
        <is>
          <t>Purchase</t>
        </is>
      </c>
      <c r="C3350" t="inlineStr">
        <is>
          <t>Actual</t>
        </is>
      </c>
      <c r="D3350" t="inlineStr">
        <is>
          <t>QQQQ</t>
        </is>
      </c>
      <c r="F3350" t="n">
        <v>9</v>
      </c>
      <c r="G3350" t="n">
        <v>9</v>
      </c>
      <c r="H3350" t="n">
        <v>9</v>
      </c>
    </row>
    <row r="3351">
      <c r="A3351" t="inlineStr">
        <is>
          <t>Next 5th Year</t>
        </is>
      </c>
      <c r="C3351" t="inlineStr">
        <is>
          <t>Actual</t>
        </is>
      </c>
      <c r="D3351" t="inlineStr">
        <is>
          <t>QQQQ</t>
        </is>
      </c>
      <c r="I3351" t="n">
        <v>7</v>
      </c>
      <c r="AH3351" t="n">
        <v>6</v>
      </c>
      <c r="AM3351" t="n">
        <v>6</v>
      </c>
      <c r="AR3351" t="n">
        <v>8</v>
      </c>
      <c r="AW3351" t="n">
        <v>4</v>
      </c>
      <c r="AY3351" t="n">
        <v>5</v>
      </c>
      <c r="AZ3351" t="n">
        <v>5</v>
      </c>
      <c r="BA3351" t="n">
        <v>5</v>
      </c>
      <c r="BB3351" t="n">
        <v>5</v>
      </c>
      <c r="BF3351" t="n">
        <v>10</v>
      </c>
    </row>
    <row r="3352">
      <c r="A3352" t="inlineStr">
        <is>
          <t>Another and thereafter</t>
        </is>
      </c>
      <c r="C3352" t="inlineStr">
        <is>
          <t>Actual</t>
        </is>
      </c>
      <c r="D3352" t="inlineStr">
        <is>
          <t>QQQQ</t>
        </is>
      </c>
      <c r="AE3352" t="n">
        <v>25</v>
      </c>
      <c r="AF3352" t="n">
        <v>25</v>
      </c>
      <c r="AG3352" t="n">
        <v>25</v>
      </c>
      <c r="AH3352" t="n">
        <v>19</v>
      </c>
      <c r="AJ3352" t="n">
        <v>19</v>
      </c>
      <c r="AK3352" t="n">
        <v>19</v>
      </c>
      <c r="AL3352" t="n">
        <v>19</v>
      </c>
      <c r="AM3352" t="n">
        <v>13</v>
      </c>
      <c r="AO3352" t="n">
        <v>13</v>
      </c>
      <c r="AP3352" t="n">
        <v>13</v>
      </c>
      <c r="AQ3352" t="n">
        <v>13</v>
      </c>
      <c r="AR3352" t="n">
        <v>5</v>
      </c>
      <c r="AT3352" t="n">
        <v>5</v>
      </c>
      <c r="AU3352" t="n">
        <v>5</v>
      </c>
      <c r="AV3352" t="n">
        <v>5</v>
      </c>
      <c r="AW3352" t="n">
        <v>5</v>
      </c>
    </row>
    <row r="3353">
      <c r="A3353" t="inlineStr">
        <is>
          <t>Purchase</t>
        </is>
      </c>
      <c r="C3353" t="inlineStr">
        <is>
          <t>Actual</t>
        </is>
      </c>
      <c r="D3353" t="inlineStr">
        <is>
          <t>QQQQ</t>
        </is>
      </c>
      <c r="F3353" t="n">
        <v>7</v>
      </c>
      <c r="G3353" t="n">
        <v>7</v>
      </c>
      <c r="H3353" t="n">
        <v>7</v>
      </c>
    </row>
    <row r="3354">
      <c r="A3354" t="inlineStr">
        <is>
          <t>Total</t>
        </is>
      </c>
      <c r="C3354" t="inlineStr">
        <is>
          <t>Actual</t>
        </is>
      </c>
      <c r="D3354" t="inlineStr">
        <is>
          <t>QQQQ</t>
        </is>
      </c>
      <c r="F3354" t="n">
        <v>42</v>
      </c>
      <c r="G3354" t="n">
        <v>42</v>
      </c>
      <c r="H3354" t="n">
        <v>42</v>
      </c>
      <c r="I3354" t="n">
        <v>42</v>
      </c>
      <c r="K3354" t="n">
        <v>42</v>
      </c>
      <c r="L3354" t="n">
        <v>42</v>
      </c>
      <c r="M3354" t="n">
        <v>42</v>
      </c>
      <c r="N3354" t="n">
        <v>42</v>
      </c>
      <c r="P3354" t="n">
        <v>40</v>
      </c>
      <c r="Q3354" t="n">
        <v>36</v>
      </c>
      <c r="R3354" t="n">
        <v>31</v>
      </c>
      <c r="S3354" t="n">
        <v>29</v>
      </c>
      <c r="U3354" t="n">
        <v>27</v>
      </c>
      <c r="V3354" t="n">
        <v>25</v>
      </c>
      <c r="W3354" t="n">
        <v>24</v>
      </c>
      <c r="X3354" t="n">
        <v>21</v>
      </c>
      <c r="Z3354" t="n">
        <v>17</v>
      </c>
      <c r="AA3354" t="n">
        <v>13</v>
      </c>
      <c r="AB3354" t="n">
        <v>11</v>
      </c>
      <c r="AC3354" t="n">
        <v>8</v>
      </c>
      <c r="AE3354" t="n">
        <v>54</v>
      </c>
      <c r="AF3354" t="n">
        <v>53</v>
      </c>
      <c r="AG3354" t="n">
        <v>50</v>
      </c>
      <c r="AH3354" t="n">
        <v>49</v>
      </c>
      <c r="AJ3354" t="n">
        <v>47</v>
      </c>
      <c r="AK3354" t="n">
        <v>47</v>
      </c>
      <c r="AL3354" t="n">
        <v>47</v>
      </c>
      <c r="AM3354" t="n">
        <v>47</v>
      </c>
      <c r="AO3354" t="n">
        <v>46</v>
      </c>
      <c r="AP3354" t="n">
        <v>45</v>
      </c>
      <c r="AQ3354" t="n">
        <v>45</v>
      </c>
      <c r="AR3354" t="n">
        <v>44</v>
      </c>
      <c r="AT3354" t="n">
        <v>44</v>
      </c>
      <c r="AU3354" t="n">
        <v>43</v>
      </c>
      <c r="AV3354" t="n">
        <v>43</v>
      </c>
      <c r="AW3354" t="n">
        <v>43</v>
      </c>
      <c r="AY3354" t="n">
        <v>43</v>
      </c>
      <c r="AZ3354" t="n">
        <v>43</v>
      </c>
      <c r="BA3354" t="n">
        <v>39</v>
      </c>
      <c r="BB3354" t="n">
        <v>34</v>
      </c>
      <c r="BD3354" t="n">
        <v>33</v>
      </c>
      <c r="BE3354" t="n">
        <v>30</v>
      </c>
      <c r="BF3354" t="n">
        <v>30</v>
      </c>
    </row>
    <row r="3355">
      <c r="A3355" t="inlineStr">
        <is>
          <t>Total-c</t>
        </is>
      </c>
      <c r="F3355">
        <f>SUM(F3342:F3353)</f>
        <v/>
      </c>
      <c r="G3355">
        <f>SUM(G3342:G3353)</f>
        <v/>
      </c>
      <c r="H3355">
        <f>SUM(H3342:H3353)</f>
        <v/>
      </c>
      <c r="I3355">
        <f>SUM(I3342:I3353)</f>
        <v/>
      </c>
      <c r="K3355">
        <f>SUM(K3342:K3353)</f>
        <v/>
      </c>
      <c r="L3355">
        <f>SUM(L3342:L3353)</f>
        <v/>
      </c>
      <c r="M3355">
        <f>SUM(M3342:M3353)</f>
        <v/>
      </c>
      <c r="N3355">
        <f>SUM(N3342:N3353)</f>
        <v/>
      </c>
      <c r="P3355">
        <f>SUM(P3342:P3353)</f>
        <v/>
      </c>
      <c r="Q3355">
        <f>SUM(Q3342:Q3353)</f>
        <v/>
      </c>
      <c r="R3355">
        <f>SUM(R3342:R3353)</f>
        <v/>
      </c>
      <c r="S3355">
        <f>SUM(S3342:S3353)</f>
        <v/>
      </c>
      <c r="U3355">
        <f>SUM(U3342:U3353)</f>
        <v/>
      </c>
      <c r="V3355">
        <f>SUM(V3342:V3353)</f>
        <v/>
      </c>
      <c r="W3355">
        <f>SUM(W3342:W3353)</f>
        <v/>
      </c>
      <c r="X3355">
        <f>SUM(X3342:X3353)</f>
        <v/>
      </c>
      <c r="Z3355">
        <f>SUM(Z3342:Z3353)</f>
        <v/>
      </c>
      <c r="AA3355">
        <f>SUM(AA3342:AA3353)</f>
        <v/>
      </c>
      <c r="AB3355">
        <f>SUM(AB3342:AB3353)</f>
        <v/>
      </c>
      <c r="AC3355">
        <f>SUM(AC3342:AC3353)</f>
        <v/>
      </c>
      <c r="AE3355">
        <f>SUM(AE3342:AE3353)</f>
        <v/>
      </c>
      <c r="AF3355">
        <f>SUM(AF3342:AF3353)</f>
        <v/>
      </c>
      <c r="AG3355">
        <f>SUM(AG3342:AG3353)</f>
        <v/>
      </c>
      <c r="AH3355">
        <f>SUM(AH3342:AH3353)</f>
        <v/>
      </c>
      <c r="AJ3355">
        <f>SUM(AJ3342:AJ3353)</f>
        <v/>
      </c>
      <c r="AK3355">
        <f>SUM(AK3342:AK3353)</f>
        <v/>
      </c>
      <c r="AL3355">
        <f>SUM(AL3342:AL3353)</f>
        <v/>
      </c>
      <c r="AM3355">
        <f>SUM(AM3342:AM3353)</f>
        <v/>
      </c>
      <c r="AO3355">
        <f>SUM(AO3342:AO3353)</f>
        <v/>
      </c>
      <c r="AP3355">
        <f>SUM(AP3342:AP3353)</f>
        <v/>
      </c>
      <c r="AQ3355">
        <f>SUM(AQ3342:AQ3353)</f>
        <v/>
      </c>
      <c r="AR3355">
        <f>SUM(AR3342:AR3353)</f>
        <v/>
      </c>
      <c r="AT3355">
        <f>SUM(AT3342:AT3353)</f>
        <v/>
      </c>
      <c r="AU3355">
        <f>SUM(AU3342:AU3353)</f>
        <v/>
      </c>
      <c r="AV3355">
        <f>SUM(AV3342:AV3353)</f>
        <v/>
      </c>
      <c r="AW3355">
        <f>SUM(AW3342:AW3353)</f>
        <v/>
      </c>
      <c r="AY3355">
        <f>SUM(AY3342:AY3353)</f>
        <v/>
      </c>
      <c r="AZ3355">
        <f>SUM(AZ3342:AZ3353)</f>
        <v/>
      </c>
      <c r="BA3355">
        <f>SUM(BA3342:BA3353)</f>
        <v/>
      </c>
      <c r="BB3355">
        <f>SUM(BB3342:BB3353)</f>
        <v/>
      </c>
      <c r="BD3355">
        <f>SUM(BD3342:BD3353)</f>
        <v/>
      </c>
      <c r="BE3355">
        <f>SUM(BE3342:BE3353)</f>
        <v/>
      </c>
      <c r="BF3355">
        <f>SUM(BF3342:BF3353)</f>
        <v/>
      </c>
    </row>
    <row r="3356">
      <c r="A3356" t="inlineStr">
        <is>
          <t>Sum check</t>
        </is>
      </c>
      <c r="F3356">
        <f>F3354-F3355</f>
        <v/>
      </c>
      <c r="G3356">
        <f>G3354-G3355</f>
        <v/>
      </c>
      <c r="H3356">
        <f>H3354-H3355</f>
        <v/>
      </c>
      <c r="I3356">
        <f>I3354-I3355</f>
        <v/>
      </c>
      <c r="K3356">
        <f>K3354-K3355</f>
        <v/>
      </c>
      <c r="L3356">
        <f>L3354-L3355</f>
        <v/>
      </c>
      <c r="M3356">
        <f>M3354-M3355</f>
        <v/>
      </c>
      <c r="N3356">
        <f>N3354-N3355</f>
        <v/>
      </c>
      <c r="P3356">
        <f>P3354-P3355</f>
        <v/>
      </c>
      <c r="Q3356">
        <f>Q3354-Q3355</f>
        <v/>
      </c>
      <c r="R3356">
        <f>R3354-R3355</f>
        <v/>
      </c>
      <c r="S3356">
        <f>S3354-S3355</f>
        <v/>
      </c>
      <c r="U3356">
        <f>U3354-U3355</f>
        <v/>
      </c>
      <c r="V3356">
        <f>V3354-V3355</f>
        <v/>
      </c>
      <c r="W3356">
        <f>W3354-W3355</f>
        <v/>
      </c>
      <c r="X3356">
        <f>X3354-X3355</f>
        <v/>
      </c>
      <c r="Z3356">
        <f>Z3354-Z3355</f>
        <v/>
      </c>
      <c r="AA3356">
        <f>AA3354-AA3355</f>
        <v/>
      </c>
      <c r="AB3356">
        <f>AB3354-AB3355</f>
        <v/>
      </c>
      <c r="AC3356">
        <f>AC3354-AC3355</f>
        <v/>
      </c>
      <c r="AE3356">
        <f>AE3354-AE3355</f>
        <v/>
      </c>
      <c r="AF3356">
        <f>AF3354-AF3355</f>
        <v/>
      </c>
      <c r="AG3356">
        <f>AG3354-AG3355</f>
        <v/>
      </c>
      <c r="AH3356">
        <f>AH3354-AH3355</f>
        <v/>
      </c>
      <c r="AJ3356">
        <f>AJ3354-AJ3355</f>
        <v/>
      </c>
      <c r="AK3356">
        <f>AK3354-AK3355</f>
        <v/>
      </c>
      <c r="AL3356">
        <f>AL3354-AL3355</f>
        <v/>
      </c>
      <c r="AM3356">
        <f>AM3354-AM3355</f>
        <v/>
      </c>
      <c r="AO3356">
        <f>AO3354-AO3355</f>
        <v/>
      </c>
      <c r="AP3356">
        <f>AP3354-AP3355</f>
        <v/>
      </c>
      <c r="AQ3356">
        <f>AQ3354-AQ3355</f>
        <v/>
      </c>
      <c r="AR3356">
        <f>AR3354-AR3355</f>
        <v/>
      </c>
      <c r="AT3356">
        <f>AT3354-AT3355</f>
        <v/>
      </c>
      <c r="AU3356">
        <f>AU3354-AU3355</f>
        <v/>
      </c>
      <c r="AV3356">
        <f>AV3354-AV3355</f>
        <v/>
      </c>
      <c r="AW3356">
        <f>AW3354-AW3355</f>
        <v/>
      </c>
      <c r="AY3356">
        <f>AY3354-AY3355</f>
        <v/>
      </c>
      <c r="AZ3356">
        <f>AZ3354-AZ3355</f>
        <v/>
      </c>
      <c r="BA3356">
        <f>BA3354-BA3355</f>
        <v/>
      </c>
      <c r="BB3356">
        <f>BB3354-BB3355</f>
        <v/>
      </c>
      <c r="BD3356">
        <f>BD3354-BD3355</f>
        <v/>
      </c>
      <c r="BE3356">
        <f>BE3354-BE3355</f>
        <v/>
      </c>
      <c r="BF3356">
        <f>BF3354-BF3355</f>
        <v/>
      </c>
    </row>
    <row r="3358">
      <c r="A3358" t="inlineStr">
        <is>
          <t>737-800</t>
        </is>
      </c>
    </row>
    <row r="3359">
      <c r="A3359" t="inlineStr">
        <is>
          <t>Current year</t>
        </is>
      </c>
      <c r="C3359" t="inlineStr">
        <is>
          <t>Actual</t>
        </is>
      </c>
      <c r="D3359" t="inlineStr">
        <is>
          <t>QQQQ</t>
        </is>
      </c>
      <c r="U3359" t="n">
        <v>15</v>
      </c>
      <c r="V3359" t="n">
        <v>10</v>
      </c>
      <c r="W3359" t="n">
        <v>5</v>
      </c>
      <c r="Z3359" t="n">
        <v>15</v>
      </c>
      <c r="AA3359" t="n">
        <v>10</v>
      </c>
      <c r="AB3359" t="n">
        <v>5</v>
      </c>
    </row>
    <row r="3360">
      <c r="A3360" t="inlineStr">
        <is>
          <t>Next Year</t>
        </is>
      </c>
      <c r="C3360" t="inlineStr">
        <is>
          <t>Actual</t>
        </is>
      </c>
      <c r="D3360" t="inlineStr">
        <is>
          <t>QQQQ</t>
        </is>
      </c>
      <c r="S3360" t="n">
        <v>20</v>
      </c>
      <c r="U3360" t="n">
        <v>20</v>
      </c>
      <c r="V3360" t="n">
        <v>20</v>
      </c>
      <c r="W3360" t="n">
        <v>20</v>
      </c>
      <c r="X3360" t="n">
        <v>20</v>
      </c>
    </row>
    <row r="3361">
      <c r="A3361" t="inlineStr">
        <is>
          <t>Next 2nd Year</t>
        </is>
      </c>
      <c r="C3361" t="inlineStr">
        <is>
          <t>Actual</t>
        </is>
      </c>
      <c r="D3361" t="inlineStr">
        <is>
          <t>QQQQ</t>
        </is>
      </c>
      <c r="S3361" t="n">
        <v>20</v>
      </c>
    </row>
    <row r="3362">
      <c r="A3362" t="inlineStr">
        <is>
          <t>Total</t>
        </is>
      </c>
      <c r="C3362" t="inlineStr">
        <is>
          <t>Actual</t>
        </is>
      </c>
      <c r="D3362" t="inlineStr">
        <is>
          <t>QQQQ</t>
        </is>
      </c>
      <c r="S3362" t="n">
        <v>40</v>
      </c>
      <c r="U3362" t="n">
        <v>35</v>
      </c>
      <c r="V3362" t="n">
        <v>30</v>
      </c>
      <c r="W3362" t="n">
        <v>25</v>
      </c>
      <c r="X3362" t="n">
        <v>20</v>
      </c>
      <c r="Z3362" t="n">
        <v>15</v>
      </c>
      <c r="AA3362" t="n">
        <v>10</v>
      </c>
      <c r="AB3362" t="n">
        <v>5</v>
      </c>
    </row>
    <row r="3363">
      <c r="A3363" t="inlineStr">
        <is>
          <t>Total-c</t>
        </is>
      </c>
      <c r="I3363">
        <f>SUM(I3359:I3361)</f>
        <v/>
      </c>
      <c r="N3363">
        <f>SUM(N3359:N3361)</f>
        <v/>
      </c>
      <c r="S3363">
        <f>SUM(S3359:S3361)</f>
        <v/>
      </c>
      <c r="U3363">
        <f>SUM(U3359:U3361)</f>
        <v/>
      </c>
      <c r="V3363">
        <f>SUM(V3359:V3361)</f>
        <v/>
      </c>
      <c r="W3363">
        <f>SUM(W3359:W3361)</f>
        <v/>
      </c>
      <c r="X3363">
        <f>SUM(X3359:X3361)</f>
        <v/>
      </c>
      <c r="Z3363">
        <f>SUM(Z3359:Z3361)</f>
        <v/>
      </c>
      <c r="AA3363">
        <f>SUM(AA3359:AA3361)</f>
        <v/>
      </c>
      <c r="AB3363">
        <f>SUM(AB3359:AB3361)</f>
        <v/>
      </c>
      <c r="AC3363">
        <f>SUM(AC3359:AC3361)</f>
        <v/>
      </c>
      <c r="AH3363">
        <f>SUM(AH3359:AH3361)</f>
        <v/>
      </c>
      <c r="AM3363">
        <f>SUM(AM3359:AM3361)</f>
        <v/>
      </c>
      <c r="AR3363">
        <f>SUM(AR3359:AR3361)</f>
        <v/>
      </c>
      <c r="AV3363">
        <f>SUM(AV3359:AV3361)</f>
        <v/>
      </c>
    </row>
    <row r="3364">
      <c r="A3364" t="inlineStr">
        <is>
          <t>Sum check</t>
        </is>
      </c>
      <c r="I3364">
        <f>I3362-I3363</f>
        <v/>
      </c>
      <c r="N3364">
        <f>N3362-N3363</f>
        <v/>
      </c>
      <c r="S3364">
        <f>S3362-S3363</f>
        <v/>
      </c>
      <c r="U3364">
        <f>U3362-U3363</f>
        <v/>
      </c>
      <c r="V3364">
        <f>V3362-V3363</f>
        <v/>
      </c>
      <c r="W3364">
        <f>W3362-W3363</f>
        <v/>
      </c>
      <c r="X3364">
        <f>X3362-X3363</f>
        <v/>
      </c>
      <c r="Z3364">
        <f>Z3362-Z3363</f>
        <v/>
      </c>
      <c r="AA3364">
        <f>AA3362-AA3363</f>
        <v/>
      </c>
      <c r="AB3364">
        <f>AB3362-AB3363</f>
        <v/>
      </c>
      <c r="AC3364">
        <f>AC3362-AC3363</f>
        <v/>
      </c>
      <c r="AH3364">
        <f>AH3362-AH3363</f>
        <v/>
      </c>
      <c r="AM3364">
        <f>AM3362-AM3363</f>
        <v/>
      </c>
      <c r="AR3364">
        <f>AR3362-AR3363</f>
        <v/>
      </c>
      <c r="AV3364">
        <f>AV3362-AV3363</f>
        <v/>
      </c>
    </row>
    <row r="3366">
      <c r="A3366" t="inlineStr">
        <is>
          <t>737 Family</t>
        </is>
      </c>
    </row>
    <row r="3367">
      <c r="A3367" t="inlineStr">
        <is>
          <t>Current year</t>
        </is>
      </c>
      <c r="C3367" t="inlineStr">
        <is>
          <t>Actual</t>
        </is>
      </c>
      <c r="D3367" t="inlineStr">
        <is>
          <t>QQQQ</t>
        </is>
      </c>
      <c r="I3367" t="n">
        <v>20</v>
      </c>
      <c r="K3367" t="n">
        <v>15</v>
      </c>
      <c r="L3367" t="n">
        <v>10</v>
      </c>
      <c r="M3367" t="n">
        <v>7</v>
      </c>
      <c r="P3367" t="n">
        <v>14</v>
      </c>
      <c r="Q3367" t="n">
        <v>8</v>
      </c>
      <c r="R3367" t="n">
        <v>5</v>
      </c>
    </row>
    <row r="3368">
      <c r="A3368" t="inlineStr">
        <is>
          <t>Purchase</t>
        </is>
      </c>
      <c r="C3368" t="inlineStr">
        <is>
          <t>Actual</t>
        </is>
      </c>
      <c r="D3368" t="inlineStr">
        <is>
          <t>QQQQ</t>
        </is>
      </c>
      <c r="F3368" t="n">
        <v>22</v>
      </c>
      <c r="G3368" t="n">
        <v>13</v>
      </c>
      <c r="H3368" t="n">
        <v>5</v>
      </c>
    </row>
    <row r="3369">
      <c r="A3369" t="inlineStr">
        <is>
          <t>Next Year</t>
        </is>
      </c>
      <c r="C3369" t="inlineStr">
        <is>
          <t>Actual</t>
        </is>
      </c>
      <c r="D3369" t="inlineStr">
        <is>
          <t>QQQQ</t>
        </is>
      </c>
      <c r="I3369" t="n">
        <v>20</v>
      </c>
      <c r="K3369" t="n">
        <v>20</v>
      </c>
      <c r="L3369" t="n">
        <v>20</v>
      </c>
      <c r="M3369" t="n">
        <v>18</v>
      </c>
      <c r="N3369" t="n">
        <v>18</v>
      </c>
    </row>
    <row r="3370">
      <c r="A3370" t="inlineStr">
        <is>
          <t>Purchase</t>
        </is>
      </c>
      <c r="C3370" t="inlineStr">
        <is>
          <t>Actual</t>
        </is>
      </c>
      <c r="D3370" t="inlineStr">
        <is>
          <t>QQQQ</t>
        </is>
      </c>
      <c r="F3370" t="n">
        <v>16</v>
      </c>
      <c r="G3370" t="n">
        <v>20</v>
      </c>
      <c r="H3370" t="n">
        <v>20</v>
      </c>
    </row>
    <row r="3371">
      <c r="A3371" t="inlineStr">
        <is>
          <t>Lease</t>
        </is>
      </c>
      <c r="C3371" t="inlineStr">
        <is>
          <t>Actual</t>
        </is>
      </c>
      <c r="D3371" t="inlineStr">
        <is>
          <t>QQQQ</t>
        </is>
      </c>
      <c r="F3371" t="n">
        <v>4</v>
      </c>
    </row>
    <row r="3372">
      <c r="A3372" t="inlineStr">
        <is>
          <t>Next 2nd Year</t>
        </is>
      </c>
      <c r="C3372" t="inlineStr">
        <is>
          <t>Actual</t>
        </is>
      </c>
      <c r="D3372" t="inlineStr">
        <is>
          <t>QQQQ</t>
        </is>
      </c>
      <c r="I3372" t="n">
        <v>20</v>
      </c>
      <c r="K3372" t="n">
        <v>20</v>
      </c>
      <c r="L3372" t="n">
        <v>20</v>
      </c>
      <c r="M3372" t="n">
        <v>20</v>
      </c>
      <c r="N3372" t="n">
        <v>20</v>
      </c>
      <c r="P3372" t="n">
        <v>20</v>
      </c>
      <c r="Q3372" t="n">
        <v>20</v>
      </c>
      <c r="R3372" t="n">
        <v>20</v>
      </c>
    </row>
    <row r="3373">
      <c r="A3373" t="inlineStr">
        <is>
          <t>Lease</t>
        </is>
      </c>
      <c r="C3373" t="inlineStr">
        <is>
          <t>Actual</t>
        </is>
      </c>
      <c r="D3373" t="inlineStr">
        <is>
          <t>QQQQ</t>
        </is>
      </c>
      <c r="F3373" t="n">
        <v>20</v>
      </c>
      <c r="G3373" t="n">
        <v>20</v>
      </c>
      <c r="H3373" t="n">
        <v>20</v>
      </c>
    </row>
    <row r="3374">
      <c r="A3374" t="inlineStr">
        <is>
          <t>Next 3rd Year</t>
        </is>
      </c>
      <c r="C3374" t="inlineStr">
        <is>
          <t>Actual</t>
        </is>
      </c>
      <c r="D3374" t="inlineStr">
        <is>
          <t>QQQQ</t>
        </is>
      </c>
      <c r="I3374" t="n">
        <v>20</v>
      </c>
      <c r="K3374" t="n">
        <v>20</v>
      </c>
      <c r="L3374" t="n">
        <v>20</v>
      </c>
      <c r="M3374" t="n">
        <v>20</v>
      </c>
      <c r="N3374" t="n">
        <v>20</v>
      </c>
      <c r="P3374" t="n">
        <v>20</v>
      </c>
      <c r="Q3374" t="n">
        <v>20</v>
      </c>
      <c r="R3374" t="n">
        <v>20</v>
      </c>
    </row>
    <row r="3375">
      <c r="A3375" t="inlineStr">
        <is>
          <t>Lease</t>
        </is>
      </c>
      <c r="C3375" t="inlineStr">
        <is>
          <t>Actual</t>
        </is>
      </c>
      <c r="D3375" t="inlineStr">
        <is>
          <t>QQQQ</t>
        </is>
      </c>
      <c r="F3375" t="n">
        <v>20</v>
      </c>
      <c r="G3375" t="n">
        <v>20</v>
      </c>
      <c r="H3375" t="n">
        <v>20</v>
      </c>
    </row>
    <row r="3376">
      <c r="A3376" t="inlineStr">
        <is>
          <t>Next 4th Year</t>
        </is>
      </c>
    </row>
    <row r="3377">
      <c r="A3377" t="inlineStr">
        <is>
          <t>Lease</t>
        </is>
      </c>
      <c r="C3377" t="inlineStr">
        <is>
          <t>Actual</t>
        </is>
      </c>
      <c r="D3377" t="inlineStr">
        <is>
          <t>QQQQ</t>
        </is>
      </c>
      <c r="F3377" t="n">
        <v>20</v>
      </c>
      <c r="G3377" t="n">
        <v>20</v>
      </c>
      <c r="H3377" t="n">
        <v>20</v>
      </c>
    </row>
    <row r="3378">
      <c r="A3378" t="inlineStr">
        <is>
          <t>Total</t>
        </is>
      </c>
      <c r="C3378" t="inlineStr">
        <is>
          <t>Actual</t>
        </is>
      </c>
      <c r="D3378" t="inlineStr">
        <is>
          <t>QQQQ</t>
        </is>
      </c>
      <c r="I3378" t="n">
        <v>80</v>
      </c>
      <c r="K3378" t="n">
        <v>75</v>
      </c>
      <c r="L3378" t="n">
        <v>70</v>
      </c>
      <c r="M3378" t="n">
        <v>65</v>
      </c>
      <c r="N3378" t="n">
        <v>58</v>
      </c>
      <c r="P3378" t="n">
        <v>54</v>
      </c>
      <c r="Q3378" t="n">
        <v>48</v>
      </c>
      <c r="R3378" t="n">
        <v>45</v>
      </c>
    </row>
    <row r="3379">
      <c r="A3379" t="inlineStr">
        <is>
          <t>Total-c</t>
        </is>
      </c>
      <c r="I3379">
        <f>SUM(I3367:I3376)</f>
        <v/>
      </c>
      <c r="K3379">
        <f>SUM(K3367:K3376)</f>
        <v/>
      </c>
      <c r="L3379">
        <f>SUM(L3367:L3376)</f>
        <v/>
      </c>
      <c r="M3379">
        <f>SUM(M3367:M3376)</f>
        <v/>
      </c>
      <c r="N3379">
        <f>SUM(N3367:N3376)</f>
        <v/>
      </c>
      <c r="P3379">
        <f>SUM(P3367:P3376)</f>
        <v/>
      </c>
      <c r="Q3379">
        <f>SUM(Q3367:Q3376)</f>
        <v/>
      </c>
      <c r="R3379">
        <f>SUM(R3367:R3376)</f>
        <v/>
      </c>
      <c r="S3379">
        <f>SUM(S3367:S3376)</f>
        <v/>
      </c>
      <c r="X3379">
        <f>SUM(X3367:X3376)</f>
        <v/>
      </c>
      <c r="AC3379">
        <f>SUM(AC3367:AC3376)</f>
        <v/>
      </c>
      <c r="AH3379">
        <f>SUM(AH3367:AH3376)</f>
        <v/>
      </c>
      <c r="AM3379">
        <f>SUM(AM3367:AM3376)</f>
        <v/>
      </c>
      <c r="AR3379">
        <f>SUM(AR3367:AR3376)</f>
        <v/>
      </c>
      <c r="AV3379">
        <f>SUM(AV3367:AV3376)</f>
        <v/>
      </c>
    </row>
    <row r="3380">
      <c r="A3380" t="inlineStr">
        <is>
          <t>Sum check</t>
        </is>
      </c>
      <c r="I3380">
        <f>I3378-I3379</f>
        <v/>
      </c>
      <c r="K3380">
        <f>K3378-K3379</f>
        <v/>
      </c>
      <c r="L3380">
        <f>L3378-L3379</f>
        <v/>
      </c>
      <c r="M3380">
        <f>M3378-M3379</f>
        <v/>
      </c>
      <c r="N3380">
        <f>N3378-N3379</f>
        <v/>
      </c>
      <c r="P3380">
        <f>P3378-P3379</f>
        <v/>
      </c>
      <c r="Q3380">
        <f>Q3378-Q3379</f>
        <v/>
      </c>
      <c r="R3380">
        <f>R3378-R3379</f>
        <v/>
      </c>
      <c r="S3380">
        <f>S3378-S3379</f>
        <v/>
      </c>
      <c r="X3380">
        <f>X3378-X3379</f>
        <v/>
      </c>
      <c r="AC3380">
        <f>AC3378-AC3379</f>
        <v/>
      </c>
      <c r="AH3380">
        <f>AH3378-AH3379</f>
        <v/>
      </c>
      <c r="AM3380">
        <f>AM3378-AM3379</f>
        <v/>
      </c>
      <c r="AR3380">
        <f>AR3378-AR3379</f>
        <v/>
      </c>
      <c r="AV3380">
        <f>AV3378-AV3379</f>
        <v/>
      </c>
    </row>
    <row r="3382">
      <c r="A3382" t="inlineStr">
        <is>
          <t>Purchase</t>
        </is>
      </c>
      <c r="C3382" t="inlineStr">
        <is>
          <t>Actual</t>
        </is>
      </c>
      <c r="D3382" t="inlineStr">
        <is>
          <t>QQQQ</t>
        </is>
      </c>
      <c r="F3382" t="n">
        <v>38</v>
      </c>
      <c r="G3382" t="n">
        <v>33</v>
      </c>
      <c r="H3382" t="n">
        <v>25</v>
      </c>
    </row>
    <row r="3383">
      <c r="A3383" t="inlineStr">
        <is>
          <t>Purchase-c</t>
        </is>
      </c>
      <c r="F3383">
        <f>SUM(F3368,F3370)</f>
        <v/>
      </c>
      <c r="G3383">
        <f>SUM(G3368,G3370)</f>
        <v/>
      </c>
      <c r="H3383">
        <f>SUM(H3368,H3370)</f>
        <v/>
      </c>
      <c r="I3383">
        <f>SUM(I3368,I3370)</f>
        <v/>
      </c>
      <c r="N3383">
        <f>SUM(N3368,N3370)</f>
        <v/>
      </c>
      <c r="S3383">
        <f>SUM(S3368,S3370)</f>
        <v/>
      </c>
      <c r="X3383">
        <f>SUM(X3368,X3370)</f>
        <v/>
      </c>
      <c r="AC3383">
        <f>SUM(AC3368,AC3370)</f>
        <v/>
      </c>
      <c r="AH3383">
        <f>SUM(AH3368,AH3370)</f>
        <v/>
      </c>
      <c r="AM3383">
        <f>SUM(AM3368,AM3370)</f>
        <v/>
      </c>
      <c r="AR3383">
        <f>SUM(AR3368,AR3370)</f>
        <v/>
      </c>
      <c r="AV3383">
        <f>SUM(AV3368,AV3370)</f>
        <v/>
      </c>
    </row>
    <row r="3384">
      <c r="A3384" t="inlineStr">
        <is>
          <t>Sum check</t>
        </is>
      </c>
      <c r="F3384">
        <f>F3382-F3383</f>
        <v/>
      </c>
      <c r="G3384">
        <f>G3382-G3383</f>
        <v/>
      </c>
      <c r="H3384">
        <f>H3382-H3383</f>
        <v/>
      </c>
      <c r="I3384">
        <f>I3382-I3383</f>
        <v/>
      </c>
      <c r="N3384">
        <f>N3382-N3383</f>
        <v/>
      </c>
      <c r="S3384">
        <f>S3382-S3383</f>
        <v/>
      </c>
      <c r="X3384">
        <f>X3382-X3383</f>
        <v/>
      </c>
      <c r="AC3384">
        <f>AC3382-AC3383</f>
        <v/>
      </c>
      <c r="AH3384">
        <f>AH3382-AH3383</f>
        <v/>
      </c>
      <c r="AM3384">
        <f>AM3382-AM3383</f>
        <v/>
      </c>
      <c r="AR3384">
        <f>AR3382-AR3383</f>
        <v/>
      </c>
      <c r="AV3384">
        <f>AV3382-AV3383</f>
        <v/>
      </c>
    </row>
    <row r="3386">
      <c r="A3386" t="inlineStr">
        <is>
          <t>Lease</t>
        </is>
      </c>
      <c r="C3386" t="inlineStr">
        <is>
          <t>Actual</t>
        </is>
      </c>
      <c r="D3386" t="inlineStr">
        <is>
          <t>QQQQ</t>
        </is>
      </c>
      <c r="F3386" t="n">
        <v>64</v>
      </c>
      <c r="G3386" t="n">
        <v>60</v>
      </c>
      <c r="H3386" t="n">
        <v>60</v>
      </c>
    </row>
    <row r="3387">
      <c r="A3387" t="inlineStr">
        <is>
          <t>Lease-c</t>
        </is>
      </c>
      <c r="F3387">
        <f>SUM(F3371:F3377)</f>
        <v/>
      </c>
      <c r="G3387">
        <f>SUM(G3371:G3377)</f>
        <v/>
      </c>
      <c r="H3387">
        <f>SUM(H3371:H3377)</f>
        <v/>
      </c>
      <c r="I3387">
        <f>SUM(I3371:I3377)</f>
        <v/>
      </c>
      <c r="N3387">
        <f>SUM(N3371:N3377)</f>
        <v/>
      </c>
      <c r="S3387">
        <f>SUM(S3371:S3377)</f>
        <v/>
      </c>
      <c r="X3387">
        <f>SUM(X3371:X3377)</f>
        <v/>
      </c>
      <c r="AC3387">
        <f>SUM(AC3371:AC3377)</f>
        <v/>
      </c>
      <c r="AH3387">
        <f>SUM(AH3371:AH3377)</f>
        <v/>
      </c>
      <c r="AM3387">
        <f>SUM(AM3371:AM3377)</f>
        <v/>
      </c>
      <c r="AR3387">
        <f>SUM(AR3371:AR3377)</f>
        <v/>
      </c>
      <c r="AV3387">
        <f>SUM(AV3371:AV3377)</f>
        <v/>
      </c>
    </row>
    <row r="3388">
      <c r="A3388" t="inlineStr">
        <is>
          <t>Sum check</t>
        </is>
      </c>
      <c r="F3388">
        <f>F3386-F3387</f>
        <v/>
      </c>
      <c r="G3388">
        <f>G3386-G3387</f>
        <v/>
      </c>
      <c r="H3388">
        <f>H3386-H3387</f>
        <v/>
      </c>
      <c r="I3388">
        <f>I3386-I3387</f>
        <v/>
      </c>
      <c r="N3388">
        <f>N3386-N3387</f>
        <v/>
      </c>
      <c r="S3388">
        <f>S3386-S3387</f>
        <v/>
      </c>
      <c r="X3388">
        <f>X3386-X3387</f>
        <v/>
      </c>
      <c r="AC3388">
        <f>AC3386-AC3387</f>
        <v/>
      </c>
      <c r="AH3388">
        <f>AH3386-AH3387</f>
        <v/>
      </c>
      <c r="AM3388">
        <f>AM3386-AM3387</f>
        <v/>
      </c>
      <c r="AR3388">
        <f>AR3386-AR3387</f>
        <v/>
      </c>
      <c r="AV3388">
        <f>AV3386-AV3387</f>
        <v/>
      </c>
    </row>
    <row r="3390">
      <c r="A3390" t="inlineStr">
        <is>
          <t>777-300 ER</t>
        </is>
      </c>
    </row>
    <row r="3391">
      <c r="A3391" t="inlineStr">
        <is>
          <t>Current year</t>
        </is>
      </c>
      <c r="C3391" t="inlineStr">
        <is>
          <t>Actual</t>
        </is>
      </c>
      <c r="D3391" t="inlineStr">
        <is>
          <t>QQQQ</t>
        </is>
      </c>
      <c r="K3391" t="n">
        <v>5</v>
      </c>
      <c r="L3391" t="n">
        <v>3</v>
      </c>
      <c r="M3391" t="n">
        <v>2</v>
      </c>
      <c r="P3391" t="n">
        <v>1</v>
      </c>
      <c r="Q3391" t="n">
        <v>1</v>
      </c>
      <c r="R3391" t="n">
        <v>1</v>
      </c>
    </row>
    <row r="3392">
      <c r="A3392" t="inlineStr">
        <is>
          <t>Purchase</t>
        </is>
      </c>
      <c r="C3392" t="inlineStr">
        <is>
          <t>Actual</t>
        </is>
      </c>
      <c r="D3392" t="inlineStr">
        <is>
          <t>QQQQ</t>
        </is>
      </c>
      <c r="F3392" t="n">
        <v>5</v>
      </c>
      <c r="G3392" t="n">
        <v>2</v>
      </c>
      <c r="H3392" t="n">
        <v>1</v>
      </c>
    </row>
    <row r="3393">
      <c r="A3393" t="inlineStr">
        <is>
          <t>Next Year</t>
        </is>
      </c>
      <c r="C3393" t="inlineStr">
        <is>
          <t>Actual</t>
        </is>
      </c>
      <c r="D3393" t="inlineStr">
        <is>
          <t>QQQQ</t>
        </is>
      </c>
      <c r="I3393" t="n">
        <v>6</v>
      </c>
      <c r="K3393" t="n">
        <v>2</v>
      </c>
      <c r="L3393" t="n">
        <v>2</v>
      </c>
      <c r="M3393" t="n">
        <v>2</v>
      </c>
      <c r="N3393" t="n">
        <v>2</v>
      </c>
      <c r="P3393" t="n">
        <v>2</v>
      </c>
      <c r="Q3393" t="n">
        <v>2</v>
      </c>
      <c r="R3393" t="n">
        <v>2</v>
      </c>
      <c r="S3393" t="n">
        <v>2</v>
      </c>
    </row>
    <row r="3394">
      <c r="A3394" t="inlineStr">
        <is>
          <t>Purchase</t>
        </is>
      </c>
      <c r="C3394" t="inlineStr">
        <is>
          <t>Actual</t>
        </is>
      </c>
      <c r="D3394" t="inlineStr">
        <is>
          <t>QQQQ</t>
        </is>
      </c>
      <c r="F3394" t="n">
        <v>6</v>
      </c>
      <c r="G3394" t="n">
        <v>6</v>
      </c>
      <c r="H3394" t="n">
        <v>6</v>
      </c>
    </row>
    <row r="3395">
      <c r="A3395" t="inlineStr">
        <is>
          <t>Next 2nd Year</t>
        </is>
      </c>
      <c r="C3395" t="inlineStr">
        <is>
          <t>Actual</t>
        </is>
      </c>
      <c r="D3395" t="inlineStr">
        <is>
          <t>QQQQ</t>
        </is>
      </c>
      <c r="I3395" t="n">
        <v>2</v>
      </c>
      <c r="K3395" t="n">
        <v>2</v>
      </c>
      <c r="L3395" t="n">
        <v>2</v>
      </c>
      <c r="M3395" t="n">
        <v>2</v>
      </c>
      <c r="N3395" t="n">
        <v>2</v>
      </c>
    </row>
    <row r="3396">
      <c r="A3396" t="inlineStr">
        <is>
          <t>Purchase</t>
        </is>
      </c>
      <c r="C3396" t="inlineStr">
        <is>
          <t>Actual</t>
        </is>
      </c>
      <c r="D3396" t="inlineStr">
        <is>
          <t>QQQQ</t>
        </is>
      </c>
      <c r="F3396" t="n">
        <v>2</v>
      </c>
      <c r="G3396" t="n">
        <v>2</v>
      </c>
      <c r="H3396" t="n">
        <v>2</v>
      </c>
    </row>
    <row r="3397">
      <c r="A3397" t="inlineStr">
        <is>
          <t>Next 3rd Year</t>
        </is>
      </c>
      <c r="C3397" t="inlineStr">
        <is>
          <t>Actual</t>
        </is>
      </c>
      <c r="D3397" t="inlineStr">
        <is>
          <t>QQQQ</t>
        </is>
      </c>
      <c r="I3397" t="n">
        <v>2</v>
      </c>
    </row>
    <row r="3398">
      <c r="A3398" t="inlineStr">
        <is>
          <t>Purchase</t>
        </is>
      </c>
      <c r="C3398" t="inlineStr">
        <is>
          <t>Actual</t>
        </is>
      </c>
      <c r="D3398" t="inlineStr">
        <is>
          <t>QQQQ</t>
        </is>
      </c>
      <c r="F3398" t="n">
        <v>2</v>
      </c>
      <c r="G3398" t="n">
        <v>2</v>
      </c>
      <c r="H3398" t="n">
        <v>2</v>
      </c>
    </row>
    <row r="3399">
      <c r="A3399" t="inlineStr">
        <is>
          <t>Total</t>
        </is>
      </c>
      <c r="C3399" t="inlineStr">
        <is>
          <t>Actual</t>
        </is>
      </c>
      <c r="D3399" t="inlineStr">
        <is>
          <t>QQQQ</t>
        </is>
      </c>
      <c r="I3399" t="n">
        <v>10</v>
      </c>
      <c r="K3399" t="n">
        <v>9</v>
      </c>
      <c r="L3399" t="n">
        <v>7</v>
      </c>
      <c r="M3399" t="n">
        <v>6</v>
      </c>
      <c r="N3399" t="n">
        <v>4</v>
      </c>
      <c r="P3399" t="n">
        <v>3</v>
      </c>
      <c r="Q3399" t="n">
        <v>3</v>
      </c>
      <c r="R3399" t="n">
        <v>3</v>
      </c>
      <c r="S3399" t="n">
        <v>2</v>
      </c>
    </row>
    <row r="3400">
      <c r="A3400" t="inlineStr">
        <is>
          <t>Total-c</t>
        </is>
      </c>
      <c r="I3400">
        <f>SUM(I3391:I3397)</f>
        <v/>
      </c>
      <c r="K3400">
        <f>SUM(K3391:K3397)</f>
        <v/>
      </c>
      <c r="L3400">
        <f>SUM(L3391:L3397)</f>
        <v/>
      </c>
      <c r="M3400">
        <f>SUM(M3391:M3397)</f>
        <v/>
      </c>
      <c r="N3400">
        <f>SUM(N3391:N3397)</f>
        <v/>
      </c>
      <c r="P3400">
        <f>SUM(P3391:P3397)</f>
        <v/>
      </c>
      <c r="Q3400">
        <f>SUM(Q3391:Q3397)</f>
        <v/>
      </c>
      <c r="R3400">
        <f>SUM(R3391:R3397)</f>
        <v/>
      </c>
      <c r="S3400">
        <f>SUM(S3391:S3397)</f>
        <v/>
      </c>
      <c r="X3400">
        <f>SUM(X3391:X3397)</f>
        <v/>
      </c>
      <c r="AC3400">
        <f>SUM(AC3391:AC3397)</f>
        <v/>
      </c>
      <c r="AH3400">
        <f>SUM(AH3391:AH3397)</f>
        <v/>
      </c>
      <c r="AM3400">
        <f>SUM(AM3391:AM3397)</f>
        <v/>
      </c>
      <c r="AR3400">
        <f>SUM(AR3391:AR3397)</f>
        <v/>
      </c>
      <c r="AV3400">
        <f>SUM(AV3391:AV3397)</f>
        <v/>
      </c>
    </row>
    <row r="3401">
      <c r="A3401" t="inlineStr">
        <is>
          <t>Sum check</t>
        </is>
      </c>
      <c r="I3401">
        <f>I3399-I3400</f>
        <v/>
      </c>
      <c r="K3401">
        <f>K3399-K3400</f>
        <v/>
      </c>
      <c r="L3401">
        <f>L3399-L3400</f>
        <v/>
      </c>
      <c r="M3401">
        <f>M3399-M3400</f>
        <v/>
      </c>
      <c r="N3401">
        <f>N3399-N3400</f>
        <v/>
      </c>
      <c r="P3401">
        <f>P3399-P3400</f>
        <v/>
      </c>
      <c r="Q3401">
        <f>Q3399-Q3400</f>
        <v/>
      </c>
      <c r="R3401">
        <f>R3399-R3400</f>
        <v/>
      </c>
      <c r="S3401">
        <f>S3399-S3400</f>
        <v/>
      </c>
      <c r="X3401">
        <f>X3399-X3400</f>
        <v/>
      </c>
      <c r="AC3401">
        <f>AC3399-AC3400</f>
        <v/>
      </c>
      <c r="AH3401">
        <f>AH3399-AH3400</f>
        <v/>
      </c>
      <c r="AM3401">
        <f>AM3399-AM3400</f>
        <v/>
      </c>
      <c r="AR3401">
        <f>AR3399-AR3400</f>
        <v/>
      </c>
      <c r="AV3401">
        <f>AV3399-AV3400</f>
        <v/>
      </c>
    </row>
    <row r="3403">
      <c r="A3403" t="inlineStr">
        <is>
          <t>Purchase</t>
        </is>
      </c>
      <c r="C3403" t="inlineStr">
        <is>
          <t>Actual</t>
        </is>
      </c>
      <c r="D3403" t="inlineStr">
        <is>
          <t>QQQQ</t>
        </is>
      </c>
      <c r="F3403" t="n">
        <v>15</v>
      </c>
      <c r="G3403" t="n">
        <v>12</v>
      </c>
      <c r="H3403" t="n">
        <v>11</v>
      </c>
    </row>
    <row r="3404">
      <c r="A3404" t="inlineStr">
        <is>
          <t>Purchase-c</t>
        </is>
      </c>
      <c r="F3404">
        <f>SUM(F3392:F3398)</f>
        <v/>
      </c>
      <c r="G3404">
        <f>SUM(G3392:G3398)</f>
        <v/>
      </c>
      <c r="H3404">
        <f>SUM(H3392:H3398)</f>
        <v/>
      </c>
      <c r="I3404">
        <f>SUM(I3392:I3398)</f>
        <v/>
      </c>
      <c r="N3404">
        <f>SUM(N3392:N3398)</f>
        <v/>
      </c>
      <c r="S3404">
        <f>SUM(S3392:S3398)</f>
        <v/>
      </c>
      <c r="X3404">
        <f>SUM(X3392:X3398)</f>
        <v/>
      </c>
      <c r="AC3404">
        <f>SUM(AC3392:AC3398)</f>
        <v/>
      </c>
      <c r="AH3404">
        <f>SUM(AH3392:AH3398)</f>
        <v/>
      </c>
      <c r="AM3404">
        <f>SUM(AM3392:AM3398)</f>
        <v/>
      </c>
      <c r="AR3404">
        <f>SUM(AR3392:AR3398)</f>
        <v/>
      </c>
      <c r="AV3404">
        <f>SUM(AV3392:AV3398)</f>
        <v/>
      </c>
    </row>
    <row r="3405">
      <c r="A3405" t="inlineStr">
        <is>
          <t>Sum check</t>
        </is>
      </c>
      <c r="F3405">
        <f>F3403-F3404</f>
        <v/>
      </c>
      <c r="G3405">
        <f>G3403-G3404</f>
        <v/>
      </c>
      <c r="H3405">
        <f>H3403-H3404</f>
        <v/>
      </c>
      <c r="I3405">
        <f>I3403-I3404</f>
        <v/>
      </c>
      <c r="N3405">
        <f>N3403-N3404</f>
        <v/>
      </c>
      <c r="S3405">
        <f>S3403-S3404</f>
        <v/>
      </c>
      <c r="X3405">
        <f>X3403-X3404</f>
        <v/>
      </c>
      <c r="AC3405">
        <f>AC3403-AC3404</f>
        <v/>
      </c>
      <c r="AH3405">
        <f>AH3403-AH3404</f>
        <v/>
      </c>
      <c r="AM3405">
        <f>AM3403-AM3404</f>
        <v/>
      </c>
      <c r="AR3405">
        <f>AR3403-AR3404</f>
        <v/>
      </c>
      <c r="AV3405">
        <f>AV3403-AV3404</f>
        <v/>
      </c>
    </row>
    <row r="3407">
      <c r="A3407" t="inlineStr">
        <is>
          <t>737 MAX</t>
        </is>
      </c>
    </row>
    <row r="3408">
      <c r="A3408" t="inlineStr">
        <is>
          <t>Next 2nd Year</t>
        </is>
      </c>
      <c r="C3408" t="inlineStr">
        <is>
          <t>Actual</t>
        </is>
      </c>
      <c r="D3408" t="inlineStr">
        <is>
          <t>QQQQ</t>
        </is>
      </c>
      <c r="P3408" t="n">
        <v>3</v>
      </c>
    </row>
    <row r="3409">
      <c r="A3409" t="inlineStr">
        <is>
          <t>Next 3rd Year</t>
        </is>
      </c>
      <c r="C3409" t="inlineStr">
        <is>
          <t>Actual</t>
        </is>
      </c>
      <c r="D3409" t="inlineStr">
        <is>
          <t>QQQQ</t>
        </is>
      </c>
      <c r="K3409" t="n">
        <v>3</v>
      </c>
      <c r="L3409" t="n">
        <v>3</v>
      </c>
      <c r="M3409" t="n">
        <v>3</v>
      </c>
      <c r="P3409" t="n">
        <v>17</v>
      </c>
    </row>
    <row r="3410">
      <c r="A3410" t="inlineStr">
        <is>
          <t>Next 4th Year</t>
        </is>
      </c>
      <c r="C3410" t="inlineStr">
        <is>
          <t>Actual</t>
        </is>
      </c>
      <c r="D3410" t="inlineStr">
        <is>
          <t>QQQQ</t>
        </is>
      </c>
      <c r="K3410" t="n">
        <v>17</v>
      </c>
      <c r="L3410" t="n">
        <v>17</v>
      </c>
      <c r="M3410" t="n">
        <v>17</v>
      </c>
      <c r="P3410" t="n">
        <v>20</v>
      </c>
    </row>
    <row r="3411">
      <c r="A3411" t="inlineStr">
        <is>
          <t>Purchase</t>
        </is>
      </c>
      <c r="C3411" t="inlineStr">
        <is>
          <t>Actual</t>
        </is>
      </c>
      <c r="D3411" t="inlineStr">
        <is>
          <t>QQQQ</t>
        </is>
      </c>
      <c r="G3411" t="n">
        <v>3</v>
      </c>
      <c r="H3411" t="n">
        <v>3</v>
      </c>
    </row>
    <row r="3412">
      <c r="A3412" t="inlineStr">
        <is>
          <t>Another and thereafter</t>
        </is>
      </c>
      <c r="C3412" t="inlineStr">
        <is>
          <t>Actual</t>
        </is>
      </c>
      <c r="D3412" t="inlineStr">
        <is>
          <t>QQQQ</t>
        </is>
      </c>
      <c r="K3412" t="n">
        <v>80</v>
      </c>
      <c r="L3412" t="n">
        <v>80</v>
      </c>
      <c r="M3412" t="n">
        <v>80</v>
      </c>
      <c r="P3412" t="n">
        <v>60</v>
      </c>
    </row>
    <row r="3413">
      <c r="A3413" t="inlineStr">
        <is>
          <t>Purchase</t>
        </is>
      </c>
      <c r="C3413" t="inlineStr">
        <is>
          <t>Actual</t>
        </is>
      </c>
      <c r="D3413" t="inlineStr">
        <is>
          <t>QQQQ</t>
        </is>
      </c>
      <c r="F3413" t="n">
        <v>100</v>
      </c>
      <c r="G3413" t="n">
        <v>97</v>
      </c>
      <c r="H3413" t="n">
        <v>97</v>
      </c>
    </row>
    <row r="3414">
      <c r="A3414" t="inlineStr">
        <is>
          <t>Total</t>
        </is>
      </c>
      <c r="C3414" t="inlineStr">
        <is>
          <t>Actual</t>
        </is>
      </c>
      <c r="D3414" t="inlineStr">
        <is>
          <t>QQQQ</t>
        </is>
      </c>
      <c r="K3414" t="n">
        <v>100</v>
      </c>
      <c r="L3414" t="n">
        <v>100</v>
      </c>
      <c r="M3414" t="n">
        <v>100</v>
      </c>
      <c r="P3414" t="n">
        <v>100</v>
      </c>
    </row>
    <row r="3415">
      <c r="A3415" t="inlineStr">
        <is>
          <t>Total-c</t>
        </is>
      </c>
      <c r="I3415">
        <f>SUM(I3408:I3412)</f>
        <v/>
      </c>
      <c r="K3415">
        <f>SUM(K3408:K3412)</f>
        <v/>
      </c>
      <c r="L3415">
        <f>SUM(L3408:L3412)</f>
        <v/>
      </c>
      <c r="M3415">
        <f>SUM(M3408:M3412)</f>
        <v/>
      </c>
      <c r="N3415">
        <f>SUM(N3408:N3412)</f>
        <v/>
      </c>
      <c r="P3415">
        <f>SUM(P3408:P3412)</f>
        <v/>
      </c>
      <c r="S3415">
        <f>SUM(S3408:S3412)</f>
        <v/>
      </c>
      <c r="X3415">
        <f>SUM(X3408:X3412)</f>
        <v/>
      </c>
      <c r="AC3415">
        <f>SUM(AC3408:AC3412)</f>
        <v/>
      </c>
      <c r="AH3415">
        <f>SUM(AH3408:AH3412)</f>
        <v/>
      </c>
      <c r="AM3415">
        <f>SUM(AM3408:AM3412)</f>
        <v/>
      </c>
      <c r="AR3415">
        <f>SUM(AR3408:AR3412)</f>
        <v/>
      </c>
      <c r="AV3415">
        <f>SUM(AV3408:AV3412)</f>
        <v/>
      </c>
    </row>
    <row r="3416">
      <c r="A3416" t="inlineStr">
        <is>
          <t>Sum check</t>
        </is>
      </c>
      <c r="I3416">
        <f>I3414-I3415</f>
        <v/>
      </c>
      <c r="K3416">
        <f>K3414-K3415</f>
        <v/>
      </c>
      <c r="L3416">
        <f>L3414-L3415</f>
        <v/>
      </c>
      <c r="M3416">
        <f>M3414-M3415</f>
        <v/>
      </c>
      <c r="N3416">
        <f>N3414-N3415</f>
        <v/>
      </c>
      <c r="P3416">
        <f>P3414-P3415</f>
        <v/>
      </c>
      <c r="S3416">
        <f>S3414-S3415</f>
        <v/>
      </c>
      <c r="X3416">
        <f>X3414-X3415</f>
        <v/>
      </c>
      <c r="AC3416">
        <f>AC3414-AC3415</f>
        <v/>
      </c>
      <c r="AH3416">
        <f>AH3414-AH3415</f>
        <v/>
      </c>
      <c r="AM3416">
        <f>AM3414-AM3415</f>
        <v/>
      </c>
      <c r="AR3416">
        <f>AR3414-AR3415</f>
        <v/>
      </c>
      <c r="AV3416">
        <f>AV3414-AV3415</f>
        <v/>
      </c>
    </row>
    <row r="3418">
      <c r="A3418" t="inlineStr">
        <is>
          <t>Purchase</t>
        </is>
      </c>
      <c r="C3418" t="inlineStr">
        <is>
          <t>Actual</t>
        </is>
      </c>
      <c r="D3418" t="inlineStr">
        <is>
          <t>QQQQ</t>
        </is>
      </c>
      <c r="F3418" t="n">
        <v>100</v>
      </c>
      <c r="G3418" t="n">
        <v>100</v>
      </c>
      <c r="H3418" t="n">
        <v>100</v>
      </c>
    </row>
    <row r="3419">
      <c r="A3419" t="inlineStr">
        <is>
          <t>Purchase-c</t>
        </is>
      </c>
      <c r="F3419">
        <f>SUM(F3408:F3413)</f>
        <v/>
      </c>
      <c r="G3419">
        <f>SUM(G3408:G3413)</f>
        <v/>
      </c>
      <c r="H3419">
        <f>SUM(H3408:H3413)</f>
        <v/>
      </c>
      <c r="I3419">
        <f>SUM(I3408:I3413)</f>
        <v/>
      </c>
      <c r="N3419">
        <f>SUM(N3408:N3413)</f>
        <v/>
      </c>
      <c r="S3419">
        <f>SUM(S3408:S3413)</f>
        <v/>
      </c>
      <c r="X3419">
        <f>SUM(X3408:X3413)</f>
        <v/>
      </c>
      <c r="AC3419">
        <f>SUM(AC3408:AC3413)</f>
        <v/>
      </c>
      <c r="AH3419">
        <f>SUM(AH3408:AH3413)</f>
        <v/>
      </c>
      <c r="AM3419">
        <f>SUM(AM3408:AM3413)</f>
        <v/>
      </c>
      <c r="AR3419">
        <f>SUM(AR3408:AR3413)</f>
        <v/>
      </c>
      <c r="AV3419">
        <f>SUM(AV3408:AV3413)</f>
        <v/>
      </c>
    </row>
    <row r="3420">
      <c r="A3420" t="inlineStr">
        <is>
          <t>Sum check</t>
        </is>
      </c>
      <c r="F3420">
        <f>F3418-F3419</f>
        <v/>
      </c>
      <c r="G3420">
        <f>G3418-G3419</f>
        <v/>
      </c>
      <c r="H3420">
        <f>H3418-H3419</f>
        <v/>
      </c>
      <c r="I3420">
        <f>I3418-I3419</f>
        <v/>
      </c>
      <c r="N3420">
        <f>N3418-N3419</f>
        <v/>
      </c>
      <c r="S3420">
        <f>S3418-S3419</f>
        <v/>
      </c>
      <c r="X3420">
        <f>X3418-X3419</f>
        <v/>
      </c>
      <c r="AC3420">
        <f>AC3418-AC3419</f>
        <v/>
      </c>
      <c r="AH3420">
        <f>AH3418-AH3419</f>
        <v/>
      </c>
      <c r="AM3420">
        <f>AM3418-AM3419</f>
        <v/>
      </c>
      <c r="AR3420">
        <f>AR3418-AR3419</f>
        <v/>
      </c>
      <c r="AV3420">
        <f>AV3418-AV3419</f>
        <v/>
      </c>
    </row>
    <row r="3422">
      <c r="A3422" t="inlineStr">
        <is>
          <t>Embraer</t>
        </is>
      </c>
    </row>
    <row r="3423">
      <c r="A3423" t="inlineStr">
        <is>
          <t>E175</t>
        </is>
      </c>
    </row>
    <row r="3424">
      <c r="A3424" t="inlineStr">
        <is>
          <t>Current year</t>
        </is>
      </c>
      <c r="C3424" t="inlineStr">
        <is>
          <t>Actual</t>
        </is>
      </c>
      <c r="D3424" t="inlineStr">
        <is>
          <t>QQQQ</t>
        </is>
      </c>
      <c r="AE3424" t="n">
        <v>5</v>
      </c>
      <c r="AF3424" t="n">
        <v>5</v>
      </c>
      <c r="AG3424" t="n">
        <v>5</v>
      </c>
      <c r="AJ3424" t="n">
        <v>13</v>
      </c>
      <c r="AK3424" t="n">
        <v>7</v>
      </c>
      <c r="AL3424" t="n">
        <v>5</v>
      </c>
      <c r="AO3424" t="n">
        <v>6</v>
      </c>
      <c r="AP3424" t="n">
        <v>6</v>
      </c>
      <c r="AQ3424" t="n">
        <v>6</v>
      </c>
      <c r="BE3424" t="n">
        <v>1</v>
      </c>
      <c r="BF3424" t="n">
        <v>1</v>
      </c>
    </row>
    <row r="3425">
      <c r="A3425" t="inlineStr">
        <is>
          <t>Next Year</t>
        </is>
      </c>
      <c r="C3425" t="inlineStr">
        <is>
          <t>Actual</t>
        </is>
      </c>
      <c r="D3425" t="inlineStr">
        <is>
          <t>QQQQ</t>
        </is>
      </c>
      <c r="AE3425" t="n">
        <v>5</v>
      </c>
      <c r="AF3425" t="n">
        <v>20</v>
      </c>
      <c r="AG3425" t="n">
        <v>20</v>
      </c>
      <c r="AH3425" t="n">
        <v>20</v>
      </c>
      <c r="AJ3425" t="n">
        <v>15</v>
      </c>
      <c r="AK3425" t="n">
        <v>15</v>
      </c>
      <c r="AL3425" t="n">
        <v>15</v>
      </c>
      <c r="AM3425" t="n">
        <v>14</v>
      </c>
      <c r="AO3425" t="n">
        <v>5</v>
      </c>
      <c r="AP3425" t="n">
        <v>5</v>
      </c>
      <c r="AQ3425" t="n">
        <v>5</v>
      </c>
      <c r="BE3425" t="n">
        <v>6</v>
      </c>
      <c r="BF3425" t="n">
        <v>10</v>
      </c>
    </row>
    <row r="3426">
      <c r="A3426" t="inlineStr">
        <is>
          <t>Next 2nd Year</t>
        </is>
      </c>
      <c r="C3426" t="inlineStr">
        <is>
          <t>Actual</t>
        </is>
      </c>
      <c r="D3426" t="inlineStr">
        <is>
          <t>QQQQ</t>
        </is>
      </c>
      <c r="AH3426" t="n">
        <v>15</v>
      </c>
    </row>
    <row r="3427">
      <c r="A3427" t="inlineStr">
        <is>
          <t>Total</t>
        </is>
      </c>
      <c r="C3427" t="inlineStr">
        <is>
          <t>Actual</t>
        </is>
      </c>
      <c r="D3427" t="inlineStr">
        <is>
          <t>QQQQ</t>
        </is>
      </c>
      <c r="AE3427" t="n">
        <v>10</v>
      </c>
      <c r="AF3427" t="n">
        <v>25</v>
      </c>
      <c r="AG3427" t="n">
        <v>25</v>
      </c>
      <c r="AH3427" t="n">
        <v>35</v>
      </c>
      <c r="AJ3427" t="n">
        <v>28</v>
      </c>
      <c r="AK3427" t="n">
        <v>22</v>
      </c>
      <c r="AL3427" t="n">
        <v>20</v>
      </c>
      <c r="AM3427" t="n">
        <v>14</v>
      </c>
      <c r="AO3427" t="n">
        <v>11</v>
      </c>
      <c r="AP3427" t="n">
        <v>11</v>
      </c>
      <c r="AQ3427" t="n">
        <v>11</v>
      </c>
      <c r="BE3427" t="n">
        <v>7</v>
      </c>
      <c r="BF3427" t="n">
        <v>11</v>
      </c>
    </row>
    <row r="3428">
      <c r="A3428" t="inlineStr">
        <is>
          <t>Total-c</t>
        </is>
      </c>
      <c r="I3428">
        <f>SUM(I3424:I3426)</f>
        <v/>
      </c>
      <c r="N3428">
        <f>SUM(N3424:N3426)</f>
        <v/>
      </c>
      <c r="S3428">
        <f>SUM(S3424:S3426)</f>
        <v/>
      </c>
      <c r="X3428">
        <f>SUM(X3424:X3426)</f>
        <v/>
      </c>
      <c r="AC3428">
        <f>SUM(AC3424:AC3426)</f>
        <v/>
      </c>
      <c r="AE3428">
        <f>SUM(AE3424:AE3426)</f>
        <v/>
      </c>
      <c r="AF3428">
        <f>SUM(AF3424:AF3426)</f>
        <v/>
      </c>
      <c r="AG3428">
        <f>SUM(AG3424:AG3426)</f>
        <v/>
      </c>
      <c r="AH3428">
        <f>SUM(AH3424:AH3426)</f>
        <v/>
      </c>
      <c r="AJ3428">
        <f>SUM(AJ3424:AJ3426)</f>
        <v/>
      </c>
      <c r="AK3428">
        <f>SUM(AK3424:AK3426)</f>
        <v/>
      </c>
      <c r="AL3428">
        <f>SUM(AL3424:AL3426)</f>
        <v/>
      </c>
      <c r="AM3428">
        <f>SUM(AM3424:AM3426)</f>
        <v/>
      </c>
      <c r="AO3428">
        <f>SUM(AO3424:AO3426)</f>
        <v/>
      </c>
      <c r="AP3428">
        <f>SUM(AP3424:AP3426)</f>
        <v/>
      </c>
      <c r="AQ3428">
        <f>SUM(AQ3424:AQ3426)</f>
        <v/>
      </c>
      <c r="AR3428">
        <f>SUM(AR3424:AR3426)</f>
        <v/>
      </c>
      <c r="AV3428">
        <f>SUM(AV3424:AV3426)</f>
        <v/>
      </c>
      <c r="BE3428">
        <f>SUM(BE3424:BE3426)</f>
        <v/>
      </c>
      <c r="BF3428">
        <f>SUM(BF3424:BF3426)</f>
        <v/>
      </c>
    </row>
    <row r="3429">
      <c r="A3429" t="inlineStr">
        <is>
          <t>Sum check</t>
        </is>
      </c>
      <c r="I3429">
        <f>I3427-I3428</f>
        <v/>
      </c>
      <c r="N3429">
        <f>N3427-N3428</f>
        <v/>
      </c>
      <c r="S3429">
        <f>S3427-S3428</f>
        <v/>
      </c>
      <c r="X3429">
        <f>X3427-X3428</f>
        <v/>
      </c>
      <c r="AC3429">
        <f>AC3427-AC3428</f>
        <v/>
      </c>
      <c r="AE3429">
        <f>AE3427-AE3428</f>
        <v/>
      </c>
      <c r="AF3429">
        <f>AF3427-AF3428</f>
        <v/>
      </c>
      <c r="AG3429">
        <f>AG3427-AG3428</f>
        <v/>
      </c>
      <c r="AH3429">
        <f>AH3427-AH3428</f>
        <v/>
      </c>
      <c r="AJ3429">
        <f>AJ3427-AJ3428</f>
        <v/>
      </c>
      <c r="AK3429">
        <f>AK3427-AK3428</f>
        <v/>
      </c>
      <c r="AL3429">
        <f>AL3427-AL3428</f>
        <v/>
      </c>
      <c r="AM3429">
        <f>AM3427-AM3428</f>
        <v/>
      </c>
      <c r="AO3429">
        <f>AO3427-AO3428</f>
        <v/>
      </c>
      <c r="AP3429">
        <f>AP3427-AP3428</f>
        <v/>
      </c>
      <c r="AQ3429">
        <f>AQ3427-AQ3428</f>
        <v/>
      </c>
      <c r="AR3429">
        <f>AR3427-AR3428</f>
        <v/>
      </c>
      <c r="AV3429">
        <f>AV3427-AV3428</f>
        <v/>
      </c>
      <c r="BE3429">
        <f>BE3427-BE3428</f>
        <v/>
      </c>
      <c r="BF3429">
        <f>BF3427-BF3428</f>
        <v/>
      </c>
    </row>
    <row r="3431">
      <c r="A3431" t="inlineStr">
        <is>
          <t>ERJ175</t>
        </is>
      </c>
    </row>
    <row r="3432">
      <c r="A3432" t="inlineStr">
        <is>
          <t>Current year</t>
        </is>
      </c>
      <c r="C3432" t="inlineStr">
        <is>
          <t>Actual</t>
        </is>
      </c>
      <c r="D3432" t="inlineStr">
        <is>
          <t>QQQQ</t>
        </is>
      </c>
      <c r="P3432" t="n">
        <v>22</v>
      </c>
      <c r="Q3432" t="n">
        <v>18</v>
      </c>
      <c r="R3432" t="n">
        <v>9</v>
      </c>
      <c r="U3432" t="n">
        <v>18</v>
      </c>
      <c r="V3432" t="n">
        <v>12</v>
      </c>
      <c r="W3432" t="n">
        <v>6</v>
      </c>
      <c r="Z3432" t="n">
        <v>11</v>
      </c>
      <c r="AA3432" t="n">
        <v>7</v>
      </c>
      <c r="AB3432" t="n">
        <v>4</v>
      </c>
    </row>
    <row r="3433">
      <c r="A3433" t="inlineStr">
        <is>
          <t>Next Year</t>
        </is>
      </c>
      <c r="C3433" t="inlineStr">
        <is>
          <t>Actual</t>
        </is>
      </c>
      <c r="D3433" t="inlineStr">
        <is>
          <t>QQQQ</t>
        </is>
      </c>
      <c r="K3433" t="n">
        <v>24</v>
      </c>
      <c r="L3433" t="n">
        <v>24</v>
      </c>
      <c r="M3433" t="n">
        <v>24</v>
      </c>
      <c r="N3433" t="n">
        <v>24</v>
      </c>
      <c r="P3433" t="n">
        <v>24</v>
      </c>
      <c r="Q3433" t="n">
        <v>24</v>
      </c>
      <c r="R3433" t="n">
        <v>24</v>
      </c>
      <c r="S3433" t="n">
        <v>24</v>
      </c>
      <c r="U3433" t="n">
        <v>12</v>
      </c>
      <c r="V3433" t="n">
        <v>12</v>
      </c>
      <c r="W3433" t="n">
        <v>12</v>
      </c>
      <c r="X3433" t="n">
        <v>12</v>
      </c>
      <c r="AC3433" t="n">
        <v>5</v>
      </c>
    </row>
    <row r="3434">
      <c r="A3434" t="inlineStr">
        <is>
          <t>Next 2nd Year</t>
        </is>
      </c>
      <c r="C3434" t="inlineStr">
        <is>
          <t>Actual</t>
        </is>
      </c>
      <c r="D3434" t="inlineStr">
        <is>
          <t>QQQQ</t>
        </is>
      </c>
      <c r="I3434" t="n">
        <v>24</v>
      </c>
      <c r="K3434" t="n">
        <v>24</v>
      </c>
      <c r="L3434" t="n">
        <v>24</v>
      </c>
      <c r="M3434" t="n">
        <v>24</v>
      </c>
      <c r="N3434" t="n">
        <v>24</v>
      </c>
      <c r="P3434" t="n">
        <v>12</v>
      </c>
      <c r="Q3434" t="n">
        <v>12</v>
      </c>
      <c r="R3434" t="n">
        <v>12</v>
      </c>
      <c r="S3434" t="n">
        <v>12</v>
      </c>
      <c r="AC3434" t="n">
        <v>5</v>
      </c>
    </row>
    <row r="3435">
      <c r="A3435" t="inlineStr">
        <is>
          <t>Next 3rd Year</t>
        </is>
      </c>
      <c r="C3435" t="inlineStr">
        <is>
          <t>Actual</t>
        </is>
      </c>
      <c r="D3435" t="inlineStr">
        <is>
          <t>QQQQ</t>
        </is>
      </c>
      <c r="I3435" t="n">
        <v>24</v>
      </c>
      <c r="K3435" t="n">
        <v>12</v>
      </c>
      <c r="L3435" t="n">
        <v>12</v>
      </c>
      <c r="M3435" t="n">
        <v>12</v>
      </c>
      <c r="N3435" t="n">
        <v>12</v>
      </c>
    </row>
    <row r="3436">
      <c r="A3436" t="inlineStr">
        <is>
          <t>Next 4th Year</t>
        </is>
      </c>
      <c r="C3436" t="inlineStr">
        <is>
          <t>Actual</t>
        </is>
      </c>
      <c r="D3436" t="inlineStr">
        <is>
          <t>QQQQ</t>
        </is>
      </c>
      <c r="I3436" t="n">
        <v>12</v>
      </c>
    </row>
    <row r="3437">
      <c r="A3437" t="inlineStr">
        <is>
          <t>Total</t>
        </is>
      </c>
      <c r="C3437" t="inlineStr">
        <is>
          <t>Actual</t>
        </is>
      </c>
      <c r="D3437" t="inlineStr">
        <is>
          <t>QQQQ</t>
        </is>
      </c>
      <c r="I3437" t="n">
        <v>60</v>
      </c>
      <c r="K3437" t="n">
        <v>60</v>
      </c>
      <c r="L3437" t="n">
        <v>60</v>
      </c>
      <c r="M3437" t="n">
        <v>60</v>
      </c>
      <c r="N3437" t="n">
        <v>60</v>
      </c>
      <c r="P3437" t="n">
        <v>58</v>
      </c>
      <c r="Q3437" t="n">
        <v>54</v>
      </c>
      <c r="R3437" t="n">
        <v>45</v>
      </c>
      <c r="S3437" t="n">
        <v>36</v>
      </c>
      <c r="U3437" t="n">
        <v>30</v>
      </c>
      <c r="V3437" t="n">
        <v>24</v>
      </c>
      <c r="W3437" t="n">
        <v>18</v>
      </c>
      <c r="X3437" t="n">
        <v>12</v>
      </c>
      <c r="Z3437" t="n">
        <v>11</v>
      </c>
      <c r="AA3437" t="n">
        <v>7</v>
      </c>
      <c r="AB3437" t="n">
        <v>4</v>
      </c>
      <c r="AC3437" t="n">
        <v>10</v>
      </c>
    </row>
    <row r="3438">
      <c r="A3438" t="inlineStr">
        <is>
          <t>Total-c</t>
        </is>
      </c>
      <c r="I3438">
        <f>SUM(I3432:I3436)</f>
        <v/>
      </c>
      <c r="K3438">
        <f>SUM(K3432:K3436)</f>
        <v/>
      </c>
      <c r="L3438">
        <f>SUM(L3432:L3436)</f>
        <v/>
      </c>
      <c r="M3438">
        <f>SUM(M3432:M3436)</f>
        <v/>
      </c>
      <c r="N3438">
        <f>SUM(N3432:N3436)</f>
        <v/>
      </c>
      <c r="P3438">
        <f>SUM(P3432:P3436)</f>
        <v/>
      </c>
      <c r="Q3438">
        <f>SUM(Q3432:Q3436)</f>
        <v/>
      </c>
      <c r="R3438">
        <f>SUM(R3432:R3436)</f>
        <v/>
      </c>
      <c r="S3438">
        <f>SUM(S3432:S3436)</f>
        <v/>
      </c>
      <c r="U3438">
        <f>SUM(U3432:U3436)</f>
        <v/>
      </c>
      <c r="V3438">
        <f>SUM(V3432:V3436)</f>
        <v/>
      </c>
      <c r="W3438">
        <f>SUM(W3432:W3436)</f>
        <v/>
      </c>
      <c r="X3438">
        <f>SUM(X3432:X3436)</f>
        <v/>
      </c>
      <c r="Z3438">
        <f>SUM(Z3432:Z3436)</f>
        <v/>
      </c>
      <c r="AA3438">
        <f>SUM(AA3432:AA3436)</f>
        <v/>
      </c>
      <c r="AB3438">
        <f>SUM(AB3432:AB3436)</f>
        <v/>
      </c>
      <c r="AC3438">
        <f>SUM(AC3432:AC3436)</f>
        <v/>
      </c>
      <c r="AH3438">
        <f>SUM(AH3432:AH3436)</f>
        <v/>
      </c>
      <c r="AM3438">
        <f>SUM(AM3432:AM3436)</f>
        <v/>
      </c>
      <c r="AR3438">
        <f>SUM(AR3432:AR3436)</f>
        <v/>
      </c>
      <c r="AV3438">
        <f>SUM(AV3432:AV3436)</f>
        <v/>
      </c>
    </row>
    <row r="3439">
      <c r="A3439" t="inlineStr">
        <is>
          <t>Sum check</t>
        </is>
      </c>
      <c r="I3439">
        <f>I3437-I3438</f>
        <v/>
      </c>
      <c r="K3439">
        <f>K3437-K3438</f>
        <v/>
      </c>
      <c r="L3439">
        <f>L3437-L3438</f>
        <v/>
      </c>
      <c r="M3439">
        <f>M3437-M3438</f>
        <v/>
      </c>
      <c r="N3439">
        <f>N3437-N3438</f>
        <v/>
      </c>
      <c r="P3439">
        <f>P3437-P3438</f>
        <v/>
      </c>
      <c r="Q3439">
        <f>Q3437-Q3438</f>
        <v/>
      </c>
      <c r="R3439">
        <f>R3437-R3438</f>
        <v/>
      </c>
      <c r="S3439">
        <f>S3437-S3438</f>
        <v/>
      </c>
      <c r="U3439">
        <f>U3437-U3438</f>
        <v/>
      </c>
      <c r="V3439">
        <f>V3437-V3438</f>
        <v/>
      </c>
      <c r="W3439">
        <f>W3437-W3438</f>
        <v/>
      </c>
      <c r="X3439">
        <f>X3437-X3438</f>
        <v/>
      </c>
      <c r="Z3439">
        <f>Z3437-Z3438</f>
        <v/>
      </c>
      <c r="AA3439">
        <f>AA3437-AA3438</f>
        <v/>
      </c>
      <c r="AB3439">
        <f>AB3437-AB3438</f>
        <v/>
      </c>
      <c r="AC3439">
        <f>AC3437-AC3438</f>
        <v/>
      </c>
      <c r="AH3439">
        <f>AH3437-AH3438</f>
        <v/>
      </c>
      <c r="AM3439">
        <f>AM3437-AM3438</f>
        <v/>
      </c>
      <c r="AR3439">
        <f>AR3437-AR3438</f>
        <v/>
      </c>
      <c r="AV3439">
        <f>AV3437-AV3438</f>
        <v/>
      </c>
    </row>
    <row r="3441">
      <c r="A3441" t="inlineStr">
        <is>
          <t>Embraer 175</t>
        </is>
      </c>
    </row>
    <row r="3442">
      <c r="A3442" t="inlineStr">
        <is>
          <t>Current year</t>
        </is>
      </c>
      <c r="C3442" t="inlineStr">
        <is>
          <t>Actual</t>
        </is>
      </c>
      <c r="D3442" t="inlineStr">
        <is>
          <t>QQQQ</t>
        </is>
      </c>
      <c r="AY3442" t="n">
        <v>3</v>
      </c>
      <c r="AZ3442" t="n">
        <v>3</v>
      </c>
      <c r="BA3442" t="n">
        <v>3</v>
      </c>
    </row>
    <row r="3443">
      <c r="A3443" t="inlineStr">
        <is>
          <t>Next Year</t>
        </is>
      </c>
      <c r="C3443" t="inlineStr">
        <is>
          <t>Actual</t>
        </is>
      </c>
      <c r="D3443" t="inlineStr">
        <is>
          <t>QQQQ</t>
        </is>
      </c>
      <c r="AW3443" t="n">
        <v>3</v>
      </c>
    </row>
    <row r="3444">
      <c r="A3444" t="inlineStr">
        <is>
          <t>Total</t>
        </is>
      </c>
      <c r="C3444" t="inlineStr">
        <is>
          <t>Actual</t>
        </is>
      </c>
      <c r="D3444" t="inlineStr">
        <is>
          <t>QQQQ</t>
        </is>
      </c>
      <c r="AW3444" t="n">
        <v>3</v>
      </c>
      <c r="AY3444" t="n">
        <v>3</v>
      </c>
      <c r="AZ3444" t="n">
        <v>3</v>
      </c>
      <c r="BA3444" t="n">
        <v>3</v>
      </c>
    </row>
    <row r="3445">
      <c r="A3445" t="inlineStr">
        <is>
          <t>Total-c</t>
        </is>
      </c>
      <c r="I3445">
        <f>SUM(I3442:I3443)</f>
        <v/>
      </c>
      <c r="N3445">
        <f>SUM(N3442:N3443)</f>
        <v/>
      </c>
      <c r="S3445">
        <f>SUM(S3442:S3443)</f>
        <v/>
      </c>
      <c r="X3445">
        <f>SUM(X3442:X3443)</f>
        <v/>
      </c>
      <c r="AC3445">
        <f>SUM(AC3442:AC3443)</f>
        <v/>
      </c>
      <c r="AH3445">
        <f>SUM(AH3442:AH3443)</f>
        <v/>
      </c>
      <c r="AM3445">
        <f>SUM(AM3442:AM3443)</f>
        <v/>
      </c>
      <c r="AR3445">
        <f>SUM(AR3442:AR3443)</f>
        <v/>
      </c>
      <c r="AV3445">
        <f>SUM(AV3442:AV3443)</f>
        <v/>
      </c>
      <c r="AW3445">
        <f>SUM(AW3442:AW3443)</f>
        <v/>
      </c>
      <c r="AY3445">
        <f>SUM(AY3442:AY3443)</f>
        <v/>
      </c>
      <c r="AZ3445">
        <f>SUM(AZ3442:AZ3443)</f>
        <v/>
      </c>
      <c r="BA3445">
        <f>SUM(BA3442:BA3443)</f>
        <v/>
      </c>
    </row>
    <row r="3446">
      <c r="A3446" t="inlineStr">
        <is>
          <t>Sum check</t>
        </is>
      </c>
      <c r="I3446">
        <f>I3444-I3445</f>
        <v/>
      </c>
      <c r="N3446">
        <f>N3444-N3445</f>
        <v/>
      </c>
      <c r="S3446">
        <f>S3444-S3445</f>
        <v/>
      </c>
      <c r="X3446">
        <f>X3444-X3445</f>
        <v/>
      </c>
      <c r="AC3446">
        <f>AC3444-AC3445</f>
        <v/>
      </c>
      <c r="AH3446">
        <f>AH3444-AH3445</f>
        <v/>
      </c>
      <c r="AM3446">
        <f>AM3444-AM3445</f>
        <v/>
      </c>
      <c r="AR3446">
        <f>AR3444-AR3445</f>
        <v/>
      </c>
      <c r="AV3446">
        <f>AV3444-AV3445</f>
        <v/>
      </c>
      <c r="AW3446">
        <f>AW3444-AW3445</f>
        <v/>
      </c>
      <c r="AY3446">
        <f>AY3444-AY3445</f>
        <v/>
      </c>
      <c r="AZ3446">
        <f>AZ3444-AZ3445</f>
        <v/>
      </c>
      <c r="BA3446">
        <f>BA3444-BA3445</f>
        <v/>
      </c>
    </row>
    <row r="3448">
      <c r="A3448" t="inlineStr">
        <is>
          <t>Bombardier</t>
        </is>
      </c>
    </row>
    <row r="3449">
      <c r="A3449" t="inlineStr">
        <is>
          <t>CRJ900</t>
        </is>
      </c>
    </row>
    <row r="3450">
      <c r="A3450" t="inlineStr">
        <is>
          <t>Current year</t>
        </is>
      </c>
      <c r="C3450" t="inlineStr">
        <is>
          <t>Actual</t>
        </is>
      </c>
      <c r="D3450" t="inlineStr">
        <is>
          <t>QQQQ</t>
        </is>
      </c>
      <c r="K3450" t="n">
        <v>15</v>
      </c>
      <c r="L3450" t="n">
        <v>12</v>
      </c>
      <c r="M3450" t="n">
        <v>7</v>
      </c>
      <c r="P3450" t="n">
        <v>9</v>
      </c>
      <c r="Q3450" t="n">
        <v>4</v>
      </c>
      <c r="R3450" t="n">
        <v>4</v>
      </c>
      <c r="U3450" t="n">
        <v>11</v>
      </c>
      <c r="V3450" t="n">
        <v>3</v>
      </c>
      <c r="AJ3450" t="n">
        <v>11</v>
      </c>
      <c r="AK3450" t="n">
        <v>6</v>
      </c>
      <c r="AL3450" t="n">
        <v>4</v>
      </c>
    </row>
    <row r="3451">
      <c r="A3451" t="inlineStr">
        <is>
          <t>Next Year</t>
        </is>
      </c>
      <c r="C3451" t="inlineStr">
        <is>
          <t>Actual</t>
        </is>
      </c>
      <c r="D3451" t="inlineStr">
        <is>
          <t>QQQQ</t>
        </is>
      </c>
      <c r="I3451" t="n">
        <v>15</v>
      </c>
      <c r="K3451" t="n">
        <v>15</v>
      </c>
      <c r="L3451" t="n">
        <v>15</v>
      </c>
      <c r="M3451" t="n">
        <v>15</v>
      </c>
      <c r="N3451" t="n">
        <v>18</v>
      </c>
      <c r="P3451" t="n">
        <v>20</v>
      </c>
      <c r="Q3451" t="n">
        <v>20</v>
      </c>
      <c r="R3451" t="n">
        <v>20</v>
      </c>
      <c r="S3451" t="n">
        <v>18</v>
      </c>
      <c r="AF3451" t="n">
        <v>14</v>
      </c>
      <c r="AG3451" t="n">
        <v>14</v>
      </c>
      <c r="AH3451" t="n">
        <v>11</v>
      </c>
      <c r="AJ3451" t="n">
        <v>4</v>
      </c>
      <c r="AK3451" t="n">
        <v>4</v>
      </c>
      <c r="AL3451" t="n">
        <v>3</v>
      </c>
      <c r="AM3451" t="n">
        <v>3</v>
      </c>
    </row>
    <row r="3452">
      <c r="A3452" t="inlineStr">
        <is>
          <t>Next 2nd Year</t>
        </is>
      </c>
      <c r="C3452" t="inlineStr">
        <is>
          <t>Actual</t>
        </is>
      </c>
      <c r="D3452" t="inlineStr">
        <is>
          <t>QQQQ</t>
        </is>
      </c>
      <c r="I3452" t="n">
        <v>15</v>
      </c>
      <c r="N3452" t="n">
        <v>20</v>
      </c>
      <c r="AF3452" t="n">
        <v>1</v>
      </c>
      <c r="AG3452" t="n">
        <v>1</v>
      </c>
      <c r="AH3452" t="n">
        <v>4</v>
      </c>
    </row>
    <row r="3453">
      <c r="A3453" t="inlineStr">
        <is>
          <t>Total</t>
        </is>
      </c>
      <c r="C3453" t="inlineStr">
        <is>
          <t>Actual</t>
        </is>
      </c>
      <c r="D3453" t="inlineStr">
        <is>
          <t>QQQQ</t>
        </is>
      </c>
      <c r="I3453" t="n">
        <v>30</v>
      </c>
      <c r="K3453" t="n">
        <v>30</v>
      </c>
      <c r="L3453" t="n">
        <v>27</v>
      </c>
      <c r="M3453" t="n">
        <v>22</v>
      </c>
      <c r="N3453" t="n">
        <v>38</v>
      </c>
      <c r="P3453" t="n">
        <v>29</v>
      </c>
      <c r="Q3453" t="n">
        <v>24</v>
      </c>
      <c r="R3453" t="n">
        <v>24</v>
      </c>
      <c r="S3453" t="n">
        <v>18</v>
      </c>
      <c r="U3453" t="n">
        <v>11</v>
      </c>
      <c r="V3453" t="n">
        <v>3</v>
      </c>
      <c r="AF3453" t="n">
        <v>15</v>
      </c>
      <c r="AG3453" t="n">
        <v>15</v>
      </c>
      <c r="AH3453" t="n">
        <v>15</v>
      </c>
      <c r="AJ3453" t="n">
        <v>15</v>
      </c>
      <c r="AK3453" t="n">
        <v>10</v>
      </c>
      <c r="AL3453" t="n">
        <v>7</v>
      </c>
      <c r="AM3453" t="n">
        <v>3</v>
      </c>
    </row>
    <row r="3454">
      <c r="A3454" t="inlineStr">
        <is>
          <t>Total-c</t>
        </is>
      </c>
      <c r="I3454">
        <f>SUM(I3450:I3452)</f>
        <v/>
      </c>
      <c r="K3454">
        <f>SUM(K3450:K3452)</f>
        <v/>
      </c>
      <c r="L3454">
        <f>SUM(L3450:L3452)</f>
        <v/>
      </c>
      <c r="M3454">
        <f>SUM(M3450:M3452)</f>
        <v/>
      </c>
      <c r="N3454">
        <f>SUM(N3450:N3452)</f>
        <v/>
      </c>
      <c r="P3454">
        <f>SUM(P3450:P3452)</f>
        <v/>
      </c>
      <c r="Q3454">
        <f>SUM(Q3450:Q3452)</f>
        <v/>
      </c>
      <c r="R3454">
        <f>SUM(R3450:R3452)</f>
        <v/>
      </c>
      <c r="S3454">
        <f>SUM(S3450:S3452)</f>
        <v/>
      </c>
      <c r="U3454">
        <f>SUM(U3450:U3452)</f>
        <v/>
      </c>
      <c r="V3454">
        <f>SUM(V3450:V3452)</f>
        <v/>
      </c>
      <c r="X3454">
        <f>SUM(X3450:X3452)</f>
        <v/>
      </c>
      <c r="AC3454">
        <f>SUM(AC3450:AC3452)</f>
        <v/>
      </c>
      <c r="AF3454">
        <f>SUM(AF3450:AF3452)</f>
        <v/>
      </c>
      <c r="AG3454">
        <f>SUM(AG3450:AG3452)</f>
        <v/>
      </c>
      <c r="AH3454">
        <f>SUM(AH3450:AH3452)</f>
        <v/>
      </c>
      <c r="AJ3454">
        <f>SUM(AJ3450:AJ3452)</f>
        <v/>
      </c>
      <c r="AK3454">
        <f>SUM(AK3450:AK3452)</f>
        <v/>
      </c>
      <c r="AL3454">
        <f>SUM(AL3450:AL3452)</f>
        <v/>
      </c>
      <c r="AM3454">
        <f>SUM(AM3450:AM3452)</f>
        <v/>
      </c>
      <c r="AR3454">
        <f>SUM(AR3450:AR3452)</f>
        <v/>
      </c>
      <c r="AV3454">
        <f>SUM(AV3450:AV3452)</f>
        <v/>
      </c>
    </row>
    <row r="3455">
      <c r="A3455" t="inlineStr">
        <is>
          <t>Sum check</t>
        </is>
      </c>
      <c r="I3455">
        <f>I3453-I3454</f>
        <v/>
      </c>
      <c r="K3455">
        <f>K3453-K3454</f>
        <v/>
      </c>
      <c r="L3455">
        <f>L3453-L3454</f>
        <v/>
      </c>
      <c r="M3455">
        <f>M3453-M3454</f>
        <v/>
      </c>
      <c r="N3455">
        <f>N3453-N3454</f>
        <v/>
      </c>
      <c r="P3455">
        <f>P3453-P3454</f>
        <v/>
      </c>
      <c r="Q3455">
        <f>Q3453-Q3454</f>
        <v/>
      </c>
      <c r="R3455">
        <f>R3453-R3454</f>
        <v/>
      </c>
      <c r="S3455">
        <f>S3453-S3454</f>
        <v/>
      </c>
      <c r="U3455">
        <f>U3453-U3454</f>
        <v/>
      </c>
      <c r="V3455">
        <f>V3453-V3454</f>
        <v/>
      </c>
      <c r="X3455">
        <f>X3453-X3454</f>
        <v/>
      </c>
      <c r="AC3455">
        <f>AC3453-AC3454</f>
        <v/>
      </c>
      <c r="AF3455">
        <f>AF3453-AF3454</f>
        <v/>
      </c>
      <c r="AG3455">
        <f>AG3453-AG3454</f>
        <v/>
      </c>
      <c r="AH3455">
        <f>AH3453-AH3454</f>
        <v/>
      </c>
      <c r="AJ3455">
        <f>AJ3453-AJ3454</f>
        <v/>
      </c>
      <c r="AK3455">
        <f>AK3453-AK3454</f>
        <v/>
      </c>
      <c r="AL3455">
        <f>AL3453-AL3454</f>
        <v/>
      </c>
      <c r="AM3455">
        <f>AM3453-AM3454</f>
        <v/>
      </c>
      <c r="AR3455">
        <f>AR3453-AR3454</f>
        <v/>
      </c>
      <c r="AV3455">
        <f>AV3453-AV3454</f>
        <v/>
      </c>
    </row>
    <row r="3457">
      <c r="A3457" t="inlineStr">
        <is>
          <t>Total</t>
        </is>
      </c>
    </row>
    <row r="3458">
      <c r="A3458" t="inlineStr">
        <is>
          <t>Current year</t>
        </is>
      </c>
      <c r="C3458" t="inlineStr">
        <is>
          <t>Actual</t>
        </is>
      </c>
      <c r="D3458" t="inlineStr">
        <is>
          <t>QQQQ</t>
        </is>
      </c>
      <c r="K3458" t="n">
        <v>79</v>
      </c>
      <c r="L3458" t="n">
        <v>56</v>
      </c>
      <c r="M3458" t="n">
        <v>29</v>
      </c>
      <c r="P3458" t="n">
        <v>86</v>
      </c>
      <c r="Q3458" t="n">
        <v>53</v>
      </c>
      <c r="R3458" t="n">
        <v>28</v>
      </c>
      <c r="U3458" t="n">
        <v>69</v>
      </c>
      <c r="V3458" t="n">
        <v>41</v>
      </c>
      <c r="W3458" t="n">
        <v>20</v>
      </c>
      <c r="Z3458" t="n">
        <v>51</v>
      </c>
      <c r="AA3458" t="n">
        <v>31</v>
      </c>
      <c r="AB3458" t="n">
        <v>15</v>
      </c>
      <c r="AE3458" t="n">
        <v>23</v>
      </c>
      <c r="AF3458" t="n">
        <v>18</v>
      </c>
      <c r="AG3458" t="n">
        <v>11</v>
      </c>
      <c r="AJ3458" t="n">
        <v>50</v>
      </c>
      <c r="AK3458" t="n">
        <v>36</v>
      </c>
      <c r="AL3458" t="n">
        <v>20</v>
      </c>
      <c r="AO3458" t="n">
        <v>47</v>
      </c>
      <c r="AP3458" t="n">
        <v>39</v>
      </c>
      <c r="AQ3458" t="n">
        <v>27</v>
      </c>
      <c r="AT3458" t="n">
        <v>26</v>
      </c>
      <c r="AU3458" t="n">
        <v>21</v>
      </c>
      <c r="AV3458" t="n">
        <v>10</v>
      </c>
      <c r="AY3458" t="n">
        <v>27</v>
      </c>
      <c r="AZ3458" t="n">
        <v>24</v>
      </c>
      <c r="BA3458" t="n">
        <v>16</v>
      </c>
      <c r="BD3458" t="n">
        <v>20</v>
      </c>
      <c r="BE3458" t="n">
        <v>11</v>
      </c>
      <c r="BF3458" t="n">
        <v>5</v>
      </c>
    </row>
    <row r="3459">
      <c r="A3459" t="inlineStr">
        <is>
          <t>Purchase</t>
        </is>
      </c>
      <c r="C3459" t="inlineStr">
        <is>
          <t>Actual</t>
        </is>
      </c>
      <c r="D3459" t="inlineStr">
        <is>
          <t>QQQQ</t>
        </is>
      </c>
      <c r="F3459" t="n">
        <v>27</v>
      </c>
      <c r="G3459" t="n">
        <v>15</v>
      </c>
      <c r="H3459" t="n">
        <v>6</v>
      </c>
    </row>
    <row r="3460">
      <c r="A3460" t="inlineStr">
        <is>
          <t>Lease</t>
        </is>
      </c>
      <c r="C3460" t="inlineStr">
        <is>
          <t>Actual</t>
        </is>
      </c>
      <c r="D3460" t="inlineStr">
        <is>
          <t>QQQQ</t>
        </is>
      </c>
      <c r="F3460" t="n">
        <v>20</v>
      </c>
      <c r="G3460" t="n">
        <v>20</v>
      </c>
      <c r="H3460" t="n">
        <v>10</v>
      </c>
    </row>
    <row r="3461">
      <c r="A3461" t="inlineStr">
        <is>
          <t>Next Year</t>
        </is>
      </c>
      <c r="C3461" t="inlineStr">
        <is>
          <t>Actual</t>
        </is>
      </c>
      <c r="D3461" t="inlineStr">
        <is>
          <t>QQQQ</t>
        </is>
      </c>
      <c r="I3461" t="n">
        <v>98</v>
      </c>
      <c r="K3461" t="n">
        <v>115</v>
      </c>
      <c r="L3461" t="n">
        <v>114</v>
      </c>
      <c r="M3461" t="n">
        <v>112</v>
      </c>
      <c r="N3461" t="n">
        <v>116</v>
      </c>
      <c r="P3461" t="n">
        <v>99</v>
      </c>
      <c r="Q3461" t="n">
        <v>99</v>
      </c>
      <c r="R3461" t="n">
        <v>99</v>
      </c>
      <c r="S3461" t="n">
        <v>97</v>
      </c>
      <c r="U3461" t="n">
        <v>73</v>
      </c>
      <c r="V3461" t="n">
        <v>69</v>
      </c>
      <c r="W3461" t="n">
        <v>69</v>
      </c>
      <c r="X3461" t="n">
        <v>69</v>
      </c>
      <c r="Z3461" t="n">
        <v>22</v>
      </c>
      <c r="AA3461" t="n">
        <v>22</v>
      </c>
      <c r="AB3461" t="n">
        <v>22</v>
      </c>
      <c r="AC3461" t="n">
        <v>27</v>
      </c>
      <c r="AE3461" t="n">
        <v>49</v>
      </c>
      <c r="AF3461" t="n">
        <v>73</v>
      </c>
      <c r="AG3461" t="n">
        <v>73</v>
      </c>
      <c r="AH3461" t="n">
        <v>70</v>
      </c>
      <c r="AJ3461" t="n">
        <v>61</v>
      </c>
      <c r="AK3461" t="n">
        <v>61</v>
      </c>
      <c r="AL3461" t="n">
        <v>71</v>
      </c>
      <c r="AM3461" t="n">
        <v>69</v>
      </c>
      <c r="AO3461" t="n">
        <v>34</v>
      </c>
      <c r="AP3461" t="n">
        <v>44</v>
      </c>
      <c r="AQ3461" t="n">
        <v>52</v>
      </c>
      <c r="AR3461" t="n">
        <v>44</v>
      </c>
      <c r="AT3461" t="n">
        <v>28</v>
      </c>
      <c r="AU3461" t="n">
        <v>28</v>
      </c>
      <c r="AV3461" t="n">
        <v>36</v>
      </c>
      <c r="AW3461" t="n">
        <v>39</v>
      </c>
      <c r="AY3461" t="n">
        <v>38</v>
      </c>
      <c r="AZ3461" t="n">
        <v>31</v>
      </c>
      <c r="BA3461" t="n">
        <v>24</v>
      </c>
      <c r="BB3461" t="n">
        <v>23</v>
      </c>
      <c r="BD3461" t="n">
        <v>35</v>
      </c>
      <c r="BE3461" t="n">
        <v>41</v>
      </c>
      <c r="BF3461" t="n">
        <v>45</v>
      </c>
    </row>
    <row r="3462">
      <c r="A3462" t="inlineStr">
        <is>
          <t>Purchase</t>
        </is>
      </c>
      <c r="C3462" t="inlineStr">
        <is>
          <t>Actual</t>
        </is>
      </c>
      <c r="D3462" t="inlineStr">
        <is>
          <t>QQQQ</t>
        </is>
      </c>
      <c r="F3462" t="n">
        <v>24</v>
      </c>
      <c r="G3462" t="n">
        <v>28</v>
      </c>
      <c r="H3462" t="n">
        <v>28</v>
      </c>
    </row>
    <row r="3463">
      <c r="A3463" t="inlineStr">
        <is>
          <t>Lease</t>
        </is>
      </c>
      <c r="C3463" t="inlineStr">
        <is>
          <t>Actual</t>
        </is>
      </c>
      <c r="D3463" t="inlineStr">
        <is>
          <t>QQQQ</t>
        </is>
      </c>
      <c r="F3463" t="n">
        <v>39</v>
      </c>
      <c r="G3463" t="n">
        <v>35</v>
      </c>
      <c r="H3463" t="n">
        <v>35</v>
      </c>
    </row>
    <row r="3464">
      <c r="A3464" t="inlineStr">
        <is>
          <t>Next 2nd Year</t>
        </is>
      </c>
      <c r="C3464" t="inlineStr">
        <is>
          <t>Actual</t>
        </is>
      </c>
      <c r="D3464" t="inlineStr">
        <is>
          <t>QQQQ</t>
        </is>
      </c>
      <c r="I3464" t="n">
        <v>115</v>
      </c>
      <c r="K3464" t="n">
        <v>84</v>
      </c>
      <c r="L3464" t="n">
        <v>84</v>
      </c>
      <c r="M3464" t="n">
        <v>84</v>
      </c>
      <c r="N3464" t="n">
        <v>104</v>
      </c>
      <c r="P3464" t="n">
        <v>84</v>
      </c>
      <c r="Q3464" t="n">
        <v>74</v>
      </c>
      <c r="R3464" t="n">
        <v>74</v>
      </c>
      <c r="S3464" t="n">
        <v>72</v>
      </c>
      <c r="U3464" t="n">
        <v>34</v>
      </c>
      <c r="V3464" t="n">
        <v>26</v>
      </c>
      <c r="W3464" t="n">
        <v>26</v>
      </c>
      <c r="X3464" t="n">
        <v>26</v>
      </c>
      <c r="Z3464" t="n">
        <v>47</v>
      </c>
      <c r="AA3464" t="n">
        <v>47</v>
      </c>
      <c r="AB3464" t="n">
        <v>47</v>
      </c>
      <c r="AC3464" t="n">
        <v>52</v>
      </c>
      <c r="AE3464" t="n">
        <v>47</v>
      </c>
      <c r="AF3464" t="n">
        <v>38</v>
      </c>
      <c r="AG3464" t="n">
        <v>38</v>
      </c>
      <c r="AH3464" t="n">
        <v>56</v>
      </c>
      <c r="AJ3464" t="n">
        <v>38</v>
      </c>
      <c r="AK3464" t="n">
        <v>38</v>
      </c>
      <c r="AL3464" t="n">
        <v>38</v>
      </c>
      <c r="AM3464" t="n">
        <v>39</v>
      </c>
      <c r="AO3464" t="n">
        <v>40</v>
      </c>
      <c r="AP3464" t="n">
        <v>36</v>
      </c>
      <c r="AQ3464" t="n">
        <v>36</v>
      </c>
      <c r="AR3464" t="n">
        <v>36</v>
      </c>
      <c r="AT3464" t="n">
        <v>28</v>
      </c>
      <c r="AU3464" t="n">
        <v>28</v>
      </c>
      <c r="AV3464" t="n">
        <v>28</v>
      </c>
      <c r="AW3464" t="n">
        <v>39</v>
      </c>
      <c r="AY3464" t="n">
        <v>51</v>
      </c>
      <c r="AZ3464" t="n">
        <v>47</v>
      </c>
      <c r="BA3464" t="n">
        <v>50</v>
      </c>
      <c r="BB3464" t="n">
        <v>39</v>
      </c>
      <c r="BD3464" t="n">
        <v>60</v>
      </c>
      <c r="BE3464" t="n">
        <v>63</v>
      </c>
      <c r="BF3464" t="n">
        <v>55</v>
      </c>
    </row>
    <row r="3465">
      <c r="A3465" t="inlineStr">
        <is>
          <t>Purchase</t>
        </is>
      </c>
      <c r="C3465" t="inlineStr">
        <is>
          <t>Actual</t>
        </is>
      </c>
      <c r="D3465" t="inlineStr">
        <is>
          <t>QQQQ</t>
        </is>
      </c>
      <c r="F3465" t="n">
        <v>13</v>
      </c>
      <c r="G3465" t="n">
        <v>13</v>
      </c>
      <c r="H3465" t="n">
        <v>13</v>
      </c>
    </row>
    <row r="3466">
      <c r="A3466" t="inlineStr">
        <is>
          <t>Lease</t>
        </is>
      </c>
      <c r="C3466" t="inlineStr">
        <is>
          <t>Actual</t>
        </is>
      </c>
      <c r="D3466" t="inlineStr">
        <is>
          <t>QQQQ</t>
        </is>
      </c>
      <c r="F3466" t="n">
        <v>50</v>
      </c>
      <c r="G3466" t="n">
        <v>50</v>
      </c>
      <c r="H3466" t="n">
        <v>50</v>
      </c>
    </row>
    <row r="3467">
      <c r="A3467" t="inlineStr">
        <is>
          <t>Next 3rd Year</t>
        </is>
      </c>
      <c r="C3467" t="inlineStr">
        <is>
          <t>Actual</t>
        </is>
      </c>
      <c r="D3467" t="inlineStr">
        <is>
          <t>QQQQ</t>
        </is>
      </c>
      <c r="I3467" t="n">
        <v>84</v>
      </c>
      <c r="K3467" t="n">
        <v>80</v>
      </c>
      <c r="L3467" t="n">
        <v>80</v>
      </c>
      <c r="M3467" t="n">
        <v>80</v>
      </c>
      <c r="N3467" t="n">
        <v>81</v>
      </c>
      <c r="P3467" t="n">
        <v>60</v>
      </c>
      <c r="Q3467" t="n">
        <v>35</v>
      </c>
      <c r="R3467" t="n">
        <v>35</v>
      </c>
      <c r="S3467" t="n">
        <v>35</v>
      </c>
      <c r="U3467" t="n">
        <v>51</v>
      </c>
      <c r="V3467" t="n">
        <v>50</v>
      </c>
      <c r="W3467" t="n">
        <v>50</v>
      </c>
      <c r="X3467" t="n">
        <v>50</v>
      </c>
      <c r="Z3467" t="n">
        <v>47</v>
      </c>
      <c r="AA3467" t="n">
        <v>47</v>
      </c>
      <c r="AB3467" t="n">
        <v>47</v>
      </c>
      <c r="AC3467" t="n">
        <v>46</v>
      </c>
      <c r="AE3467" t="n">
        <v>45</v>
      </c>
      <c r="AF3467" t="n">
        <v>38</v>
      </c>
      <c r="AG3467" t="n">
        <v>38</v>
      </c>
      <c r="AH3467" t="n">
        <v>38</v>
      </c>
      <c r="AJ3467" t="n">
        <v>20</v>
      </c>
      <c r="AK3467" t="n">
        <v>20</v>
      </c>
      <c r="AL3467" t="n">
        <v>20</v>
      </c>
      <c r="AM3467" t="n">
        <v>25</v>
      </c>
      <c r="AO3467" t="n">
        <v>14</v>
      </c>
      <c r="AP3467" t="n">
        <v>14</v>
      </c>
      <c r="AQ3467" t="n">
        <v>14</v>
      </c>
      <c r="AR3467" t="n">
        <v>18</v>
      </c>
      <c r="AT3467" t="n">
        <v>30</v>
      </c>
      <c r="AU3467" t="n">
        <v>30</v>
      </c>
      <c r="AV3467" t="n">
        <v>30</v>
      </c>
      <c r="AW3467" t="n">
        <v>47</v>
      </c>
      <c r="AY3467" t="n">
        <v>51</v>
      </c>
      <c r="AZ3467" t="n">
        <v>54</v>
      </c>
      <c r="BA3467" t="n">
        <v>51</v>
      </c>
      <c r="BB3467" t="n">
        <v>56</v>
      </c>
      <c r="BD3467" t="n">
        <v>54</v>
      </c>
      <c r="BE3467" t="n">
        <v>60</v>
      </c>
      <c r="BF3467" t="n">
        <v>60</v>
      </c>
    </row>
    <row r="3468">
      <c r="A3468" t="inlineStr">
        <is>
          <t>Purchase</t>
        </is>
      </c>
      <c r="C3468" t="inlineStr">
        <is>
          <t>Actual</t>
        </is>
      </c>
      <c r="D3468" t="inlineStr">
        <is>
          <t>QQQQ</t>
        </is>
      </c>
      <c r="F3468" t="n">
        <v>15</v>
      </c>
      <c r="G3468" t="n">
        <v>15</v>
      </c>
      <c r="H3468" t="n">
        <v>15</v>
      </c>
    </row>
    <row r="3469">
      <c r="A3469" t="inlineStr">
        <is>
          <t>Lease</t>
        </is>
      </c>
      <c r="C3469" t="inlineStr">
        <is>
          <t>Actual</t>
        </is>
      </c>
      <c r="D3469" t="inlineStr">
        <is>
          <t>QQQQ</t>
        </is>
      </c>
      <c r="F3469" t="n">
        <v>45</v>
      </c>
      <c r="G3469" t="n">
        <v>45</v>
      </c>
      <c r="H3469" t="n">
        <v>45</v>
      </c>
    </row>
    <row r="3470">
      <c r="A3470" t="inlineStr">
        <is>
          <t>Next 4th Year</t>
        </is>
      </c>
      <c r="C3470" t="inlineStr">
        <is>
          <t>Actual</t>
        </is>
      </c>
      <c r="D3470" t="inlineStr">
        <is>
          <t>QQQQ</t>
        </is>
      </c>
      <c r="I3470" t="n">
        <v>80</v>
      </c>
      <c r="K3470" t="n">
        <v>59</v>
      </c>
      <c r="L3470" t="n">
        <v>59</v>
      </c>
      <c r="M3470" t="n">
        <v>59</v>
      </c>
      <c r="N3470" t="n">
        <v>59</v>
      </c>
      <c r="P3470" t="n">
        <v>51</v>
      </c>
      <c r="Q3470" t="n">
        <v>51</v>
      </c>
      <c r="R3470" t="n">
        <v>51</v>
      </c>
      <c r="S3470" t="n">
        <v>51</v>
      </c>
      <c r="U3470" t="n">
        <v>47</v>
      </c>
      <c r="V3470" t="n">
        <v>50</v>
      </c>
      <c r="W3470" t="n">
        <v>50</v>
      </c>
      <c r="X3470" t="n">
        <v>50</v>
      </c>
      <c r="Z3470" t="n">
        <v>50</v>
      </c>
      <c r="AA3470" t="n">
        <v>50</v>
      </c>
      <c r="AB3470" t="n">
        <v>50</v>
      </c>
      <c r="AC3470" t="n">
        <v>51</v>
      </c>
      <c r="AE3470" t="n">
        <v>20</v>
      </c>
      <c r="AF3470" t="n">
        <v>20</v>
      </c>
      <c r="AG3470" t="n">
        <v>20</v>
      </c>
      <c r="AH3470" t="n">
        <v>20</v>
      </c>
      <c r="AJ3470" t="n">
        <v>14</v>
      </c>
      <c r="AK3470" t="n">
        <v>14</v>
      </c>
      <c r="AL3470" t="n">
        <v>14</v>
      </c>
      <c r="AM3470" t="n">
        <v>14</v>
      </c>
      <c r="AO3470" t="n">
        <v>28</v>
      </c>
      <c r="AP3470" t="n">
        <v>28</v>
      </c>
      <c r="AQ3470" t="n">
        <v>28</v>
      </c>
      <c r="AR3470" t="n">
        <v>24</v>
      </c>
      <c r="AT3470" t="n">
        <v>50</v>
      </c>
      <c r="AU3470" t="n">
        <v>50</v>
      </c>
      <c r="AV3470" t="n">
        <v>50</v>
      </c>
      <c r="AW3470" t="n">
        <v>51</v>
      </c>
      <c r="AY3470" t="n">
        <v>29</v>
      </c>
      <c r="AZ3470" t="n">
        <v>39</v>
      </c>
      <c r="BA3470" t="n">
        <v>46</v>
      </c>
      <c r="BB3470" t="n">
        <v>54</v>
      </c>
      <c r="BD3470" t="n">
        <v>10</v>
      </c>
      <c r="BE3470" t="n">
        <v>10</v>
      </c>
      <c r="BF3470" t="n">
        <v>10</v>
      </c>
    </row>
    <row r="3471">
      <c r="A3471" t="inlineStr">
        <is>
          <t>Purchase</t>
        </is>
      </c>
      <c r="C3471" t="inlineStr">
        <is>
          <t>Actual</t>
        </is>
      </c>
      <c r="D3471" t="inlineStr">
        <is>
          <t>QQQQ</t>
        </is>
      </c>
      <c r="F3471" t="n">
        <v>19</v>
      </c>
      <c r="G3471" t="n">
        <v>22</v>
      </c>
      <c r="H3471" t="n">
        <v>22</v>
      </c>
    </row>
    <row r="3472">
      <c r="A3472" t="inlineStr">
        <is>
          <t>Lease</t>
        </is>
      </c>
      <c r="C3472" t="inlineStr">
        <is>
          <t>Actual</t>
        </is>
      </c>
      <c r="D3472" t="inlineStr">
        <is>
          <t>QQQQ</t>
        </is>
      </c>
      <c r="F3472" t="n">
        <v>40</v>
      </c>
      <c r="G3472" t="n">
        <v>40</v>
      </c>
      <c r="H3472" t="n">
        <v>40</v>
      </c>
    </row>
    <row r="3473">
      <c r="A3473" t="inlineStr">
        <is>
          <t>Next 5th Year</t>
        </is>
      </c>
      <c r="C3473" t="inlineStr">
        <is>
          <t>Actual</t>
        </is>
      </c>
      <c r="D3473" t="inlineStr">
        <is>
          <t>QQQQ</t>
        </is>
      </c>
      <c r="I3473" t="n">
        <v>59</v>
      </c>
      <c r="N3473" t="n">
        <v>51</v>
      </c>
      <c r="S3473" t="n">
        <v>47</v>
      </c>
      <c r="X3473" t="n">
        <v>50</v>
      </c>
      <c r="AC3473" t="n">
        <v>45</v>
      </c>
      <c r="AH3473" t="n">
        <v>14</v>
      </c>
      <c r="AM3473" t="n">
        <v>28</v>
      </c>
      <c r="AR3473" t="n">
        <v>50</v>
      </c>
      <c r="AW3473" t="n">
        <v>29</v>
      </c>
    </row>
    <row r="3474">
      <c r="A3474" t="inlineStr">
        <is>
          <t>Another and thereafter</t>
        </is>
      </c>
      <c r="C3474" t="inlineStr">
        <is>
          <t>Actual</t>
        </is>
      </c>
      <c r="D3474" t="inlineStr">
        <is>
          <t>QQQQ</t>
        </is>
      </c>
      <c r="I3474" t="n">
        <v>181</v>
      </c>
      <c r="K3474" t="n">
        <v>151</v>
      </c>
      <c r="L3474" t="n">
        <v>151</v>
      </c>
      <c r="M3474" t="n">
        <v>151</v>
      </c>
      <c r="N3474" t="n">
        <v>100</v>
      </c>
      <c r="P3474" t="n">
        <v>100</v>
      </c>
      <c r="Q3474" t="n">
        <v>135</v>
      </c>
      <c r="R3474" t="n">
        <v>135</v>
      </c>
      <c r="S3474" t="n">
        <v>90</v>
      </c>
      <c r="U3474" t="n">
        <v>90</v>
      </c>
      <c r="V3474" t="n">
        <v>100</v>
      </c>
      <c r="W3474" t="n">
        <v>100</v>
      </c>
      <c r="X3474" t="n">
        <v>50</v>
      </c>
      <c r="Z3474" t="n">
        <v>60</v>
      </c>
      <c r="AA3474" t="n">
        <v>60</v>
      </c>
      <c r="AB3474" t="n">
        <v>60</v>
      </c>
      <c r="AC3474" t="n">
        <v>15</v>
      </c>
      <c r="AE3474" t="n">
        <v>73</v>
      </c>
      <c r="AF3474" t="n">
        <v>95</v>
      </c>
      <c r="AG3474" t="n">
        <v>95</v>
      </c>
      <c r="AH3474" t="n">
        <v>81</v>
      </c>
      <c r="AJ3474" t="n">
        <v>81</v>
      </c>
      <c r="AK3474" t="n">
        <v>101</v>
      </c>
      <c r="AL3474" t="n">
        <v>101</v>
      </c>
      <c r="AM3474" t="n">
        <v>73</v>
      </c>
      <c r="AO3474" t="n">
        <v>73</v>
      </c>
      <c r="AP3474" t="n">
        <v>73</v>
      </c>
      <c r="AQ3474" t="n">
        <v>73</v>
      </c>
      <c r="AR3474" t="n">
        <v>30</v>
      </c>
      <c r="AT3474" t="n">
        <v>30</v>
      </c>
      <c r="AU3474" t="n">
        <v>30</v>
      </c>
      <c r="AV3474" t="n">
        <v>30</v>
      </c>
      <c r="AW3474" t="n">
        <v>5</v>
      </c>
      <c r="AY3474" t="n">
        <v>5</v>
      </c>
      <c r="AZ3474" t="n">
        <v>5</v>
      </c>
      <c r="BA3474" t="n">
        <v>10</v>
      </c>
      <c r="BB3474" t="n">
        <v>10</v>
      </c>
      <c r="BF3474" t="n">
        <v>10</v>
      </c>
    </row>
    <row r="3475">
      <c r="A3475" t="inlineStr">
        <is>
          <t>Purchase</t>
        </is>
      </c>
      <c r="C3475" t="inlineStr">
        <is>
          <t>Actual</t>
        </is>
      </c>
      <c r="D3475" t="inlineStr">
        <is>
          <t>QQQQ</t>
        </is>
      </c>
      <c r="F3475" t="n">
        <v>227</v>
      </c>
      <c r="G3475" t="n">
        <v>224</v>
      </c>
      <c r="H3475" t="n">
        <v>224</v>
      </c>
    </row>
    <row r="3476">
      <c r="A3476" t="inlineStr">
        <is>
          <t>Total</t>
        </is>
      </c>
      <c r="C3476" t="inlineStr">
        <is>
          <t>Actual</t>
        </is>
      </c>
      <c r="D3476" t="inlineStr">
        <is>
          <t>QQQQ</t>
        </is>
      </c>
      <c r="I3476" t="n">
        <v>617</v>
      </c>
      <c r="K3476" t="n">
        <v>568</v>
      </c>
      <c r="L3476" t="n">
        <v>544</v>
      </c>
      <c r="M3476" t="n">
        <v>515</v>
      </c>
      <c r="N3476" t="n">
        <v>511</v>
      </c>
      <c r="P3476" t="n">
        <v>480</v>
      </c>
      <c r="Q3476" t="n">
        <v>447</v>
      </c>
      <c r="R3476" t="n">
        <v>422</v>
      </c>
      <c r="S3476" t="n">
        <v>392</v>
      </c>
      <c r="U3476" t="n">
        <v>364</v>
      </c>
      <c r="V3476" t="n">
        <v>336</v>
      </c>
      <c r="W3476" t="n">
        <v>315</v>
      </c>
      <c r="X3476" t="n">
        <v>295</v>
      </c>
      <c r="Z3476" t="n">
        <v>277</v>
      </c>
      <c r="AA3476" t="n">
        <v>257</v>
      </c>
      <c r="AB3476" t="n">
        <v>241</v>
      </c>
      <c r="AC3476" t="n">
        <v>236</v>
      </c>
      <c r="AE3476" t="n">
        <v>257</v>
      </c>
      <c r="AF3476" t="n">
        <v>282</v>
      </c>
      <c r="AG3476" t="n">
        <v>275</v>
      </c>
      <c r="AH3476" t="n">
        <v>279</v>
      </c>
      <c r="AJ3476" t="n">
        <v>264</v>
      </c>
      <c r="AK3476" t="n">
        <v>270</v>
      </c>
      <c r="AL3476" t="n">
        <v>264</v>
      </c>
      <c r="AM3476" t="n">
        <v>248</v>
      </c>
      <c r="AO3476" t="n">
        <v>236</v>
      </c>
      <c r="AP3476" t="n">
        <v>234</v>
      </c>
      <c r="AQ3476" t="n">
        <v>230</v>
      </c>
      <c r="AR3476" t="n">
        <v>202</v>
      </c>
      <c r="AT3476" t="n">
        <v>192</v>
      </c>
      <c r="AU3476" t="n">
        <v>187</v>
      </c>
      <c r="AV3476" t="n">
        <v>184</v>
      </c>
      <c r="AW3476" t="n">
        <v>210</v>
      </c>
      <c r="AY3476" t="n">
        <v>201</v>
      </c>
      <c r="AZ3476" t="n">
        <v>200</v>
      </c>
      <c r="BA3476" t="n">
        <v>197</v>
      </c>
      <c r="BB3476" t="n">
        <v>182</v>
      </c>
      <c r="BD3476" t="n">
        <v>179</v>
      </c>
      <c r="BE3476" t="n">
        <v>185</v>
      </c>
      <c r="BF3476" t="n">
        <v>185</v>
      </c>
    </row>
    <row r="3477">
      <c r="A3477" t="inlineStr">
        <is>
          <t>Total-c</t>
        </is>
      </c>
      <c r="I3477">
        <f>SUM(I3458:I3475)</f>
        <v/>
      </c>
      <c r="K3477">
        <f>SUM(K3458:K3475)</f>
        <v/>
      </c>
      <c r="L3477">
        <f>SUM(L3458:L3475)</f>
        <v/>
      </c>
      <c r="M3477">
        <f>SUM(M3458:M3475)</f>
        <v/>
      </c>
      <c r="N3477">
        <f>SUM(N3458:N3475)</f>
        <v/>
      </c>
      <c r="P3477">
        <f>SUM(P3458:P3475)</f>
        <v/>
      </c>
      <c r="Q3477">
        <f>SUM(Q3458:Q3475)</f>
        <v/>
      </c>
      <c r="R3477">
        <f>SUM(R3458:R3475)</f>
        <v/>
      </c>
      <c r="S3477">
        <f>SUM(S3458:S3475)</f>
        <v/>
      </c>
      <c r="U3477">
        <f>SUM(U3458:U3475)</f>
        <v/>
      </c>
      <c r="V3477">
        <f>SUM(V3458:V3475)</f>
        <v/>
      </c>
      <c r="W3477">
        <f>SUM(W3458:W3475)</f>
        <v/>
      </c>
      <c r="X3477">
        <f>SUM(X3458:X3475)</f>
        <v/>
      </c>
      <c r="Z3477">
        <f>SUM(Z3458:Z3475)</f>
        <v/>
      </c>
      <c r="AA3477">
        <f>SUM(AA3458:AA3475)</f>
        <v/>
      </c>
      <c r="AB3477">
        <f>SUM(AB3458:AB3475)</f>
        <v/>
      </c>
      <c r="AC3477">
        <f>SUM(AC3458:AC3475)</f>
        <v/>
      </c>
      <c r="AE3477">
        <f>SUM(AE3458:AE3475)</f>
        <v/>
      </c>
      <c r="AF3477">
        <f>SUM(AF3458:AF3475)</f>
        <v/>
      </c>
      <c r="AG3477">
        <f>SUM(AG3458:AG3475)</f>
        <v/>
      </c>
      <c r="AH3477">
        <f>SUM(AH3458:AH3475)</f>
        <v/>
      </c>
      <c r="AJ3477">
        <f>SUM(AJ3458:AJ3475)</f>
        <v/>
      </c>
      <c r="AK3477">
        <f>SUM(AK3458:AK3475)</f>
        <v/>
      </c>
      <c r="AL3477">
        <f>SUM(AL3458:AL3475)</f>
        <v/>
      </c>
      <c r="AM3477">
        <f>SUM(AM3458:AM3475)</f>
        <v/>
      </c>
      <c r="AO3477">
        <f>SUM(AO3458:AO3475)</f>
        <v/>
      </c>
      <c r="AP3477">
        <f>SUM(AP3458:AP3475)</f>
        <v/>
      </c>
      <c r="AQ3477">
        <f>SUM(AQ3458:AQ3475)</f>
        <v/>
      </c>
      <c r="AR3477">
        <f>SUM(AR3458:AR3475)</f>
        <v/>
      </c>
      <c r="AT3477">
        <f>SUM(AT3458:AT3475)</f>
        <v/>
      </c>
      <c r="AU3477">
        <f>SUM(AU3458:AU3475)</f>
        <v/>
      </c>
      <c r="AV3477">
        <f>SUM(AV3458:AV3475)</f>
        <v/>
      </c>
      <c r="AW3477">
        <f>SUM(AW3458:AW3475)</f>
        <v/>
      </c>
      <c r="AY3477">
        <f>SUM(AY3458:AY3475)</f>
        <v/>
      </c>
      <c r="AZ3477">
        <f>SUM(AZ3458:AZ3475)</f>
        <v/>
      </c>
      <c r="BA3477">
        <f>SUM(BA3458:BA3475)</f>
        <v/>
      </c>
      <c r="BB3477">
        <f>SUM(BB3458:BB3475)</f>
        <v/>
      </c>
      <c r="BD3477">
        <f>SUM(BD3458:BD3475)</f>
        <v/>
      </c>
      <c r="BE3477">
        <f>SUM(BE3458:BE3475)</f>
        <v/>
      </c>
      <c r="BF3477">
        <f>SUM(BF3458:BF3475)</f>
        <v/>
      </c>
    </row>
    <row r="3478">
      <c r="A3478" t="inlineStr">
        <is>
          <t>Sum check-1</t>
        </is>
      </c>
      <c r="I3478">
        <f>I3476-I3477</f>
        <v/>
      </c>
      <c r="K3478">
        <f>K3476-K3477</f>
        <v/>
      </c>
      <c r="L3478">
        <f>L3476-L3477</f>
        <v/>
      </c>
      <c r="M3478">
        <f>M3476-M3477</f>
        <v/>
      </c>
      <c r="N3478">
        <f>N3476-N3477</f>
        <v/>
      </c>
      <c r="P3478">
        <f>P3476-P3477</f>
        <v/>
      </c>
      <c r="Q3478">
        <f>Q3476-Q3477</f>
        <v/>
      </c>
      <c r="R3478">
        <f>R3476-R3477</f>
        <v/>
      </c>
      <c r="S3478">
        <f>S3476-S3477</f>
        <v/>
      </c>
      <c r="U3478">
        <f>U3476-U3477</f>
        <v/>
      </c>
      <c r="V3478">
        <f>V3476-V3477</f>
        <v/>
      </c>
      <c r="W3478">
        <f>W3476-W3477</f>
        <v/>
      </c>
      <c r="X3478">
        <f>X3476-X3477</f>
        <v/>
      </c>
      <c r="Z3478">
        <f>Z3476-Z3477</f>
        <v/>
      </c>
      <c r="AA3478">
        <f>AA3476-AA3477</f>
        <v/>
      </c>
      <c r="AB3478">
        <f>AB3476-AB3477</f>
        <v/>
      </c>
      <c r="AC3478">
        <f>AC3476-AC3477</f>
        <v/>
      </c>
      <c r="AE3478">
        <f>AE3476-AE3477</f>
        <v/>
      </c>
      <c r="AF3478">
        <f>AF3476-AF3477</f>
        <v/>
      </c>
      <c r="AG3478">
        <f>AG3476-AG3477</f>
        <v/>
      </c>
      <c r="AH3478">
        <f>AH3476-AH3477</f>
        <v/>
      </c>
      <c r="AJ3478">
        <f>AJ3476-AJ3477</f>
        <v/>
      </c>
      <c r="AK3478">
        <f>AK3476-AK3477</f>
        <v/>
      </c>
      <c r="AL3478">
        <f>AL3476-AL3477</f>
        <v/>
      </c>
      <c r="AM3478">
        <f>AM3476-AM3477</f>
        <v/>
      </c>
      <c r="AO3478">
        <f>AO3476-AO3477</f>
        <v/>
      </c>
      <c r="AP3478">
        <f>AP3476-AP3477</f>
        <v/>
      </c>
      <c r="AQ3478">
        <f>AQ3476-AQ3477</f>
        <v/>
      </c>
      <c r="AR3478">
        <f>AR3476-AR3477</f>
        <v/>
      </c>
      <c r="AT3478">
        <f>AT3476-AT3477</f>
        <v/>
      </c>
      <c r="AU3478">
        <f>AU3476-AU3477</f>
        <v/>
      </c>
      <c r="AV3478">
        <f>AV3476-AV3477</f>
        <v/>
      </c>
      <c r="AW3478">
        <f>AW3476-AW3477</f>
        <v/>
      </c>
      <c r="AY3478">
        <f>AY3476-AY3477</f>
        <v/>
      </c>
      <c r="AZ3478">
        <f>AZ3476-AZ3477</f>
        <v/>
      </c>
      <c r="BA3478">
        <f>BA3476-BA3477</f>
        <v/>
      </c>
      <c r="BB3478">
        <f>BB3476-BB3477</f>
        <v/>
      </c>
      <c r="BD3478">
        <f>BD3476-BD3477</f>
        <v/>
      </c>
      <c r="BE3478">
        <f>BE3476-BE3477</f>
        <v/>
      </c>
      <c r="BF3478">
        <f>BF3476-BF3477</f>
        <v/>
      </c>
    </row>
    <row r="3479">
      <c r="A3479" t="inlineStr">
        <is>
          <t>Sum check-2</t>
        </is>
      </c>
      <c r="I3479">
        <f>SUM(I3272,I3305,I3320,I3284,I3337,I3354,I3362,I3378,I3386,I3399,I3414,I3427,I3437,I3453,-I3476,I3326,I3444)</f>
        <v/>
      </c>
      <c r="K3479">
        <f>SUM(K3272,K3305,K3320,K3284,K3337,K3354,K3362,K3378,K3386,K3399,K3414,K3427,K3437,K3453,-K3476,K3326,K3444)</f>
        <v/>
      </c>
      <c r="L3479">
        <f>SUM(L3272,L3305,L3320,L3284,L3337,L3354,L3362,L3378,L3386,L3399,L3414,L3427,L3437,L3453,-L3476,L3326,L3444)</f>
        <v/>
      </c>
      <c r="M3479">
        <f>SUM(M3272,M3305,M3320,M3284,M3337,M3354,M3362,M3378,M3386,M3399,M3414,M3427,M3437,M3453,-M3476,M3326,M3444)</f>
        <v/>
      </c>
      <c r="N3479">
        <f>SUM(N3272,N3305,N3320,N3284,N3337,N3354,N3362,N3378,N3386,N3399,N3414,N3427,N3437,N3453,-N3476,N3326,N3444)</f>
        <v/>
      </c>
      <c r="P3479">
        <f>SUM(P3272,P3305,P3320,P3284,P3337,P3354,P3362,P3378,P3386,P3399,P3414,P3427,P3437,P3453,-P3476,P3326,P3444)</f>
        <v/>
      </c>
      <c r="Q3479">
        <f>SUM(Q3272,Q3305,Q3320,Q3284,Q3337,Q3354,Q3362,Q3378,Q3386,Q3399,Q3414,Q3427,Q3437,Q3453,-Q3476,Q3326,Q3444)</f>
        <v/>
      </c>
      <c r="R3479">
        <f>SUM(R3272,R3305,R3320,R3284,R3337,R3354,R3362,R3378,R3386,R3399,R3414,R3427,R3437,R3453,-R3476,R3326,R3444)</f>
        <v/>
      </c>
      <c r="S3479">
        <f>SUM(S3272,S3305,S3320,S3284,S3337,S3354,S3362,S3378,S3386,S3399,S3414,S3427,S3437,S3453,-S3476,S3326,S3444)</f>
        <v/>
      </c>
      <c r="U3479">
        <f>SUM(U3272,U3305,U3320,U3284,U3337,U3354,U3362,U3378,U3386,U3399,U3414,U3427,U3437,U3453,-U3476,U3326,U3444)</f>
        <v/>
      </c>
      <c r="V3479">
        <f>SUM(V3272,V3305,V3320,V3284,V3337,V3354,V3362,V3378,V3386,V3399,V3414,V3427,V3437,V3453,-V3476,V3326,V3444)</f>
        <v/>
      </c>
      <c r="W3479">
        <f>SUM(W3272,W3305,W3320,W3284,W3337,W3354,W3362,W3378,W3386,W3399,W3414,W3427,W3437,W3453,-W3476,W3326,W3444)</f>
        <v/>
      </c>
      <c r="X3479">
        <f>SUM(X3272,X3305,X3320,X3284,X3337,X3354,X3362,X3378,X3386,X3399,X3414,X3427,X3437,X3453,-X3476,X3326,X3444)</f>
        <v/>
      </c>
      <c r="Z3479">
        <f>SUM(Z3272,Z3305,Z3320,Z3284,Z3337,Z3354,Z3362,Z3378,Z3386,Z3399,Z3414,Z3427,Z3437,Z3453,-Z3476,Z3326,Z3444)</f>
        <v/>
      </c>
      <c r="AA3479">
        <f>SUM(AA3272,AA3305,AA3320,AA3284,AA3337,AA3354,AA3362,AA3378,AA3386,AA3399,AA3414,AA3427,AA3437,AA3453,-AA3476,AA3326,AA3444)</f>
        <v/>
      </c>
      <c r="AB3479">
        <f>SUM(AB3272,AB3305,AB3320,AB3284,AB3337,AB3354,AB3362,AB3378,AB3386,AB3399,AB3414,AB3427,AB3437,AB3453,-AB3476,AB3326,AB3444)</f>
        <v/>
      </c>
      <c r="AC3479">
        <f>SUM(AC3272,AC3305,AC3320,AC3284,AC3337,AC3354,AC3362,AC3378,AC3386,AC3399,AC3414,AC3427,AC3437,AC3453,-AC3476,AC3326,AC3444)</f>
        <v/>
      </c>
      <c r="AE3479">
        <f>SUM(AE3272,AE3305,AE3320,AE3284,AE3337,AE3354,AE3362,AE3378,AE3386,AE3399,AE3414,AE3427,AE3437,AE3453,-AE3476,AE3326,AE3444)</f>
        <v/>
      </c>
      <c r="AF3479">
        <f>SUM(AF3272,AF3305,AF3320,AF3284,AF3337,AF3354,AF3362,AF3378,AF3386,AF3399,AF3414,AF3427,AF3437,AF3453,-AF3476,AF3326,AF3444)</f>
        <v/>
      </c>
      <c r="AG3479">
        <f>SUM(AG3272,AG3305,AG3320,AG3284,AG3337,AG3354,AG3362,AG3378,AG3386,AG3399,AG3414,AG3427,AG3437,AG3453,-AG3476,AG3326,AG3444)</f>
        <v/>
      </c>
      <c r="AH3479">
        <f>SUM(AH3272,AH3305,AH3320,AH3284,AH3337,AH3354,AH3362,AH3378,AH3386,AH3399,AH3414,AH3427,AH3437,AH3453,-AH3476,AH3326,AH3444)</f>
        <v/>
      </c>
      <c r="AJ3479">
        <f>SUM(AJ3272,AJ3305,AJ3320,AJ3284,AJ3337,AJ3354,AJ3362,AJ3378,AJ3386,AJ3399,AJ3414,AJ3427,AJ3437,AJ3453,-AJ3476,AJ3326,AJ3444)</f>
        <v/>
      </c>
      <c r="AK3479">
        <f>SUM(AK3272,AK3305,AK3320,AK3284,AK3337,AK3354,AK3362,AK3378,AK3386,AK3399,AK3414,AK3427,AK3437,AK3453,-AK3476,AK3326,AK3444)</f>
        <v/>
      </c>
      <c r="AL3479">
        <f>SUM(AL3272,AL3305,AL3320,AL3284,AL3337,AL3354,AL3362,AL3378,AL3386,AL3399,AL3414,AL3427,AL3437,AL3453,-AL3476,AL3326,AL3444)</f>
        <v/>
      </c>
      <c r="AM3479">
        <f>SUM(AM3272,AM3305,AM3320,AM3284,AM3337,AM3354,AM3362,AM3378,AM3386,AM3399,AM3414,AM3427,AM3437,AM3453,-AM3476,AM3326,AM3444)</f>
        <v/>
      </c>
      <c r="AO3479">
        <f>SUM(AO3272,AO3305,AO3320,AO3284,AO3337,AO3354,AO3362,AO3378,AO3386,AO3399,AO3414,AO3427,AO3437,AO3453,-AO3476,AO3326,AO3444)</f>
        <v/>
      </c>
      <c r="AP3479">
        <f>SUM(AP3272,AP3305,AP3320,AP3284,AP3337,AP3354,AP3362,AP3378,AP3386,AP3399,AP3414,AP3427,AP3437,AP3453,-AP3476,AP3326,AP3444)</f>
        <v/>
      </c>
      <c r="AQ3479">
        <f>SUM(AQ3272,AQ3305,AQ3320,AQ3284,AQ3337,AQ3354,AQ3362,AQ3378,AQ3386,AQ3399,AQ3414,AQ3427,AQ3437,AQ3453,-AQ3476,AQ3326,AQ3444)</f>
        <v/>
      </c>
      <c r="AR3479">
        <f>SUM(AR3272,AR3305,AR3320,AR3284,AR3337,AR3354,AR3362,AR3378,AR3386,AR3399,AR3414,AR3427,AR3437,AR3453,-AR3476,AR3326,AR3444)</f>
        <v/>
      </c>
      <c r="AT3479">
        <f>SUM(AT3272,AT3305,AT3320,AT3284,AT3337,AT3354,AT3362,AT3378,AT3386,AT3399,AT3414,AT3427,AT3437,AT3453,-AT3476,AT3326,AT3444)</f>
        <v/>
      </c>
      <c r="AU3479">
        <f>SUM(AU3272,AU3305,AU3320,AU3284,AU3337,AU3354,AU3362,AU3378,AU3386,AU3399,AU3414,AU3427,AU3437,AU3453,-AU3476,AU3326,AU3444)</f>
        <v/>
      </c>
      <c r="AV3479">
        <f>SUM(AV3272,AV3305,AV3320,AV3284,AV3337,AV3354,AV3362,AV3378,AV3386,AV3399,AV3414,AV3427,AV3437,AV3453,-AV3476,AV3326,AV3444)</f>
        <v/>
      </c>
      <c r="AW3479">
        <f>SUM(AW3272,AW3305,AW3320,AW3284,AW3337,AW3354,AW3362,AW3378,AW3386,AW3399,AW3414,AW3427,AW3437,AW3453,-AW3476,AW3326,AW3444)</f>
        <v/>
      </c>
      <c r="AY3479">
        <f>SUM(AY3272,AY3305,AY3320,AY3284,AY3337,AY3354,AY3362,AY3378,AY3386,AY3399,AY3414,AY3427,AY3437,AY3453,-AY3476,AY3326,AY3444)</f>
        <v/>
      </c>
      <c r="AZ3479">
        <f>SUM(AZ3272,AZ3305,AZ3320,AZ3284,AZ3337,AZ3354,AZ3362,AZ3378,AZ3386,AZ3399,AZ3414,AZ3427,AZ3437,AZ3453,-AZ3476,AZ3326,AZ3444)</f>
        <v/>
      </c>
      <c r="BA3479">
        <f>SUM(BA3272,BA3305,BA3320,BA3284,BA3337,BA3354,BA3362,BA3378,BA3386,BA3399,BA3414,BA3427,BA3437,BA3453,-BA3476,BA3326,BA3444)</f>
        <v/>
      </c>
      <c r="BB3479">
        <f>SUM(BB3272,BB3305,BB3320,BB3284,BB3337,BB3354,BB3362,BB3378,BB3386,BB3399,BB3414,BB3427,BB3437,BB3453,-BB3476,BB3326,BB3444)</f>
        <v/>
      </c>
      <c r="BD3479">
        <f>SUM(BD3272,BD3305,BD3320,BD3284,BD3337,BD3354,BD3362,BD3378,BD3386,BD3399,BD3414,BD3427,BD3437,BD3453,-BD3476,BD3326,BD3444)</f>
        <v/>
      </c>
      <c r="BE3479">
        <f>SUM(BE3272,BE3305,BE3320,BE3284,BE3337,BE3354,BE3362,BE3378,BE3386,BE3399,BE3414,BE3427,BE3437,BE3453,-BE3476,BE3326,BE3444)</f>
        <v/>
      </c>
      <c r="BF3479">
        <f>SUM(BF3272,BF3305,BF3320,BF3284,BF3337,BF3354,BF3362,BF3378,BF3386,BF3399,BF3414,BF3427,BF3437,BF3453,-BF3476,BF3326,BF3444)</f>
        <v/>
      </c>
    </row>
    <row r="3481">
      <c r="A3481" t="inlineStr">
        <is>
          <t>Purchase</t>
        </is>
      </c>
      <c r="C3481" t="inlineStr">
        <is>
          <t>Actual</t>
        </is>
      </c>
      <c r="D3481" t="inlineStr">
        <is>
          <t>QQQQ</t>
        </is>
      </c>
      <c r="F3481" t="n">
        <v>325</v>
      </c>
      <c r="G3481" t="n">
        <v>317</v>
      </c>
      <c r="H3481" t="n">
        <v>308</v>
      </c>
    </row>
    <row r="3482">
      <c r="A3482" t="inlineStr">
        <is>
          <t>Purchase-c</t>
        </is>
      </c>
      <c r="F3482">
        <f>SUM(F3459,F3462,F3465,F3468,F3471,F3475)</f>
        <v/>
      </c>
      <c r="G3482">
        <f>SUM(G3459,G3462,G3465,G3468,G3471,G3475)</f>
        <v/>
      </c>
      <c r="H3482">
        <f>SUM(H3459,H3462,H3465,H3468,H3471,H3475)</f>
        <v/>
      </c>
      <c r="I3482">
        <f>SUM(I3459,I3462,I3465,I3468,I3471,I3475)</f>
        <v/>
      </c>
      <c r="N3482">
        <f>SUM(N3459,N3462,N3465,N3468,N3471,N3475)</f>
        <v/>
      </c>
      <c r="S3482">
        <f>SUM(S3459,S3462,S3465,S3468,S3471,S3475)</f>
        <v/>
      </c>
      <c r="X3482">
        <f>SUM(X3459,X3462,X3465,X3468,X3471,X3475)</f>
        <v/>
      </c>
      <c r="AC3482">
        <f>SUM(AC3459,AC3462,AC3465,AC3468,AC3471,AC3475)</f>
        <v/>
      </c>
      <c r="AH3482">
        <f>SUM(AH3459,AH3462,AH3465,AH3468,AH3471,AH3475)</f>
        <v/>
      </c>
      <c r="AM3482">
        <f>SUM(AM3459,AM3462,AM3465,AM3468,AM3471,AM3475)</f>
        <v/>
      </c>
      <c r="AR3482">
        <f>SUM(AR3459,AR3462,AR3465,AR3468,AR3471,AR3475)</f>
        <v/>
      </c>
      <c r="AV3482">
        <f>SUM(AV3459,AV3462,AV3465,AV3468,AV3471,AV3475)</f>
        <v/>
      </c>
    </row>
    <row r="3483">
      <c r="A3483" t="inlineStr">
        <is>
          <t>Sum check-1</t>
        </is>
      </c>
      <c r="F3483">
        <f>F3481-F3482</f>
        <v/>
      </c>
      <c r="G3483">
        <f>G3481-G3482</f>
        <v/>
      </c>
      <c r="H3483">
        <f>H3481-H3482</f>
        <v/>
      </c>
      <c r="I3483">
        <f>I3481-I3482</f>
        <v/>
      </c>
      <c r="N3483">
        <f>N3481-N3482</f>
        <v/>
      </c>
      <c r="S3483">
        <f>S3481-S3482</f>
        <v/>
      </c>
      <c r="X3483">
        <f>X3481-X3482</f>
        <v/>
      </c>
      <c r="AC3483">
        <f>AC3481-AC3482</f>
        <v/>
      </c>
      <c r="AH3483">
        <f>AH3481-AH3482</f>
        <v/>
      </c>
      <c r="AM3483">
        <f>AM3481-AM3482</f>
        <v/>
      </c>
      <c r="AR3483">
        <f>AR3481-AR3482</f>
        <v/>
      </c>
      <c r="AV3483">
        <f>AV3481-AV3482</f>
        <v/>
      </c>
    </row>
    <row r="3484">
      <c r="A3484" t="inlineStr">
        <is>
          <t>Sum check-2</t>
        </is>
      </c>
      <c r="F3484">
        <f>SUM(F3288,F3354,F3382,F3418,-F3481,F3403)</f>
        <v/>
      </c>
      <c r="G3484">
        <f>SUM(G3288,G3354,G3382,G3418,-G3481,G3403)</f>
        <v/>
      </c>
      <c r="H3484">
        <f>SUM(H3288,H3354,H3382,H3418,-H3481,H3403)</f>
        <v/>
      </c>
      <c r="I3484">
        <f>SUM(I3288,I3354,I3382,I3418,-I3481,I3403)</f>
        <v/>
      </c>
      <c r="N3484">
        <f>SUM(N3288,N3354,N3382,N3418,-N3481,N3403)</f>
        <v/>
      </c>
      <c r="S3484">
        <f>SUM(S3288,S3354,S3382,S3418,-S3481,S3403)</f>
        <v/>
      </c>
      <c r="X3484">
        <f>SUM(X3288,X3354,X3382,X3418,-X3481,X3403)</f>
        <v/>
      </c>
      <c r="AC3484">
        <f>SUM(AC3288,AC3354,AC3382,AC3418,-AC3481,AC3403)</f>
        <v/>
      </c>
      <c r="AH3484">
        <f>SUM(AH3288,AH3354,AH3382,AH3418,-AH3481,AH3403)</f>
        <v/>
      </c>
      <c r="AM3484">
        <f>SUM(AM3288,AM3354,AM3382,AM3418,-AM3481,AM3403)</f>
        <v/>
      </c>
      <c r="AR3484">
        <f>SUM(AR3288,AR3354,AR3382,AR3418,-AR3481,AR3403)</f>
        <v/>
      </c>
      <c r="AV3484">
        <f>SUM(AV3288,AV3354,AV3382,AV3418,-AV3481,AV3403)</f>
        <v/>
      </c>
    </row>
    <row r="3486">
      <c r="A3486" t="inlineStr">
        <is>
          <t>Lease</t>
        </is>
      </c>
      <c r="C3486" t="inlineStr">
        <is>
          <t>Actual</t>
        </is>
      </c>
      <c r="D3486" t="inlineStr">
        <is>
          <t>QQQQ</t>
        </is>
      </c>
      <c r="F3486" t="n">
        <v>194</v>
      </c>
      <c r="G3486" t="n">
        <v>190</v>
      </c>
      <c r="H3486" t="n">
        <v>180</v>
      </c>
    </row>
    <row r="3487">
      <c r="A3487" t="inlineStr">
        <is>
          <t>Lease-c</t>
        </is>
      </c>
      <c r="F3487">
        <f>SUM(F3460,F3463,F3466,F3469,F3472)</f>
        <v/>
      </c>
      <c r="G3487">
        <f>SUM(G3460,G3463,G3466,G3469,G3472)</f>
        <v/>
      </c>
      <c r="H3487">
        <f>SUM(H3460,H3463,H3466,H3469,H3472)</f>
        <v/>
      </c>
      <c r="I3487">
        <f>SUM(I3460,I3463,I3466,I3469,I3472)</f>
        <v/>
      </c>
      <c r="N3487">
        <f>SUM(N3460,N3463,N3466,N3469,N3472)</f>
        <v/>
      </c>
      <c r="S3487">
        <f>SUM(S3460,S3463,S3466,S3469,S3472)</f>
        <v/>
      </c>
      <c r="X3487">
        <f>SUM(X3460,X3463,X3466,X3469,X3472)</f>
        <v/>
      </c>
      <c r="AC3487">
        <f>SUM(AC3460,AC3463,AC3466,AC3469,AC3472)</f>
        <v/>
      </c>
      <c r="AH3487">
        <f>SUM(AH3460,AH3463,AH3466,AH3469,AH3472)</f>
        <v/>
      </c>
      <c r="AM3487">
        <f>SUM(AM3460,AM3463,AM3466,AM3469,AM3472)</f>
        <v/>
      </c>
      <c r="AR3487">
        <f>SUM(AR3460,AR3463,AR3466,AR3469,AR3472)</f>
        <v/>
      </c>
      <c r="AV3487">
        <f>SUM(AV3460,AV3463,AV3466,AV3469,AV3472)</f>
        <v/>
      </c>
    </row>
    <row r="3488">
      <c r="A3488" t="inlineStr">
        <is>
          <t>Sum check-1</t>
        </is>
      </c>
      <c r="F3488">
        <f>F3486-F3487</f>
        <v/>
      </c>
      <c r="G3488">
        <f>G3486-G3487</f>
        <v/>
      </c>
      <c r="H3488">
        <f>H3486-H3487</f>
        <v/>
      </c>
      <c r="I3488">
        <f>I3486-I3487</f>
        <v/>
      </c>
      <c r="N3488">
        <f>N3486-N3487</f>
        <v/>
      </c>
      <c r="S3488">
        <f>S3486-S3487</f>
        <v/>
      </c>
      <c r="X3488">
        <f>X3486-X3487</f>
        <v/>
      </c>
      <c r="AC3488">
        <f>AC3486-AC3487</f>
        <v/>
      </c>
      <c r="AH3488">
        <f>AH3486-AH3487</f>
        <v/>
      </c>
      <c r="AM3488">
        <f>AM3486-AM3487</f>
        <v/>
      </c>
      <c r="AR3488">
        <f>AR3486-AR3487</f>
        <v/>
      </c>
      <c r="AV3488">
        <f>AV3486-AV3487</f>
        <v/>
      </c>
    </row>
    <row r="3489">
      <c r="A3489" t="inlineStr">
        <is>
          <t>Sum check-2</t>
        </is>
      </c>
      <c r="F3489">
        <f>F3386+F3309-F3486</f>
        <v/>
      </c>
      <c r="G3489">
        <f>G3386+G3309-G3486</f>
        <v/>
      </c>
      <c r="H3489">
        <f>H3386+H3309-H3486</f>
        <v/>
      </c>
      <c r="I3489">
        <f>I3386+I3309-I3486</f>
        <v/>
      </c>
      <c r="N3489">
        <f>N3386+N3309-N3486</f>
        <v/>
      </c>
      <c r="S3489">
        <f>S3386+S3309-S3486</f>
        <v/>
      </c>
      <c r="X3489">
        <f>X3386+X3309-X3486</f>
        <v/>
      </c>
      <c r="AC3489">
        <f>AC3386+AC3309-AC3486</f>
        <v/>
      </c>
      <c r="AH3489">
        <f>AH3386+AH3309-AH3486</f>
        <v/>
      </c>
      <c r="AM3489">
        <f>AM3386+AM3309-AM3486</f>
        <v/>
      </c>
      <c r="AR3489">
        <f>AR3386+AR3309-AR3486</f>
        <v/>
      </c>
      <c r="AV3489">
        <f>AV3386+AV3309-AV3486</f>
        <v/>
      </c>
    </row>
    <row r="3491">
      <c r="A3491" t="inlineStr">
        <is>
          <t>Impact of ASC</t>
        </is>
      </c>
    </row>
    <row r="3492">
      <c r="A3492" t="inlineStr">
        <is>
          <t>As reported</t>
        </is>
      </c>
    </row>
    <row r="3493">
      <c r="A3493" t="inlineStr">
        <is>
          <t>Operating revenues:</t>
        </is>
      </c>
    </row>
    <row r="3494">
      <c r="A3494" t="inlineStr">
        <is>
          <t>Passenger</t>
        </is>
      </c>
      <c r="C3494" t="inlineStr">
        <is>
          <t>Million</t>
        </is>
      </c>
      <c r="D3494" t="inlineStr">
        <is>
          <t>QQQQ</t>
        </is>
      </c>
      <c r="AD3494" t="n">
        <v>36133</v>
      </c>
    </row>
    <row r="3495">
      <c r="A3495" t="inlineStr">
        <is>
          <t>Cargo</t>
        </is>
      </c>
      <c r="C3495" t="inlineStr">
        <is>
          <t>Million</t>
        </is>
      </c>
      <c r="D3495" t="inlineStr">
        <is>
          <t>QQQQ</t>
        </is>
      </c>
      <c r="AD3495" t="n">
        <v>800</v>
      </c>
    </row>
    <row r="3496">
      <c r="A3496" t="inlineStr">
        <is>
          <t>Other</t>
        </is>
      </c>
      <c r="C3496" t="inlineStr">
        <is>
          <t>Million</t>
        </is>
      </c>
      <c r="D3496" t="inlineStr">
        <is>
          <t>QQQQ</t>
        </is>
      </c>
      <c r="AD3496" t="n">
        <v>5274</v>
      </c>
    </row>
    <row r="3497">
      <c r="A3497" t="inlineStr">
        <is>
          <t>Total operating revenues</t>
        </is>
      </c>
      <c r="C3497" t="inlineStr">
        <is>
          <t>Million</t>
        </is>
      </c>
      <c r="D3497" t="inlineStr">
        <is>
          <t>QQQQ</t>
        </is>
      </c>
      <c r="AD3497" t="n">
        <v>42207</v>
      </c>
    </row>
    <row r="3498">
      <c r="A3498" t="inlineStr">
        <is>
          <t>Total operating revenues-c</t>
        </is>
      </c>
      <c r="I3498">
        <f>SUM(I3494:I3496)</f>
        <v/>
      </c>
      <c r="N3498">
        <f>SUM(N3494:N3496)</f>
        <v/>
      </c>
      <c r="S3498">
        <f>SUM(S3494:S3496)</f>
        <v/>
      </c>
      <c r="X3498">
        <f>SUM(X3494:X3496)</f>
        <v/>
      </c>
      <c r="AC3498">
        <f>SUM(AC3494:AC3496)</f>
        <v/>
      </c>
      <c r="AD3498">
        <f>SUM(AD3494:AD3496)</f>
        <v/>
      </c>
      <c r="AH3498">
        <f>SUM(AH3494:AH3496)</f>
        <v/>
      </c>
      <c r="AM3498">
        <f>SUM(AM3494:AM3496)</f>
        <v/>
      </c>
      <c r="AR3498">
        <f>SUM(AR3494:AR3496)</f>
        <v/>
      </c>
      <c r="AV3498">
        <f>SUM(AV3494:AV3496)</f>
        <v/>
      </c>
    </row>
    <row r="3499">
      <c r="A3499" t="inlineStr">
        <is>
          <t>Sum check</t>
        </is>
      </c>
      <c r="I3499">
        <f>I3497-I3498</f>
        <v/>
      </c>
      <c r="N3499">
        <f>N3497-N3498</f>
        <v/>
      </c>
      <c r="S3499">
        <f>S3497-S3498</f>
        <v/>
      </c>
      <c r="X3499">
        <f>X3497-X3498</f>
        <v/>
      </c>
      <c r="AC3499">
        <f>AC3497-AC3498</f>
        <v/>
      </c>
      <c r="AD3499">
        <f>AD3497-AD3498</f>
        <v/>
      </c>
      <c r="AH3499">
        <f>AH3497-AH3498</f>
        <v/>
      </c>
      <c r="AM3499">
        <f>AM3497-AM3498</f>
        <v/>
      </c>
      <c r="AR3499">
        <f>AR3497-AR3498</f>
        <v/>
      </c>
      <c r="AV3499">
        <f>AV3497-AV3498</f>
        <v/>
      </c>
    </row>
    <row r="3501">
      <c r="A3501" t="inlineStr">
        <is>
          <t>Total operating expenses</t>
        </is>
      </c>
      <c r="C3501" t="inlineStr">
        <is>
          <t>Million</t>
        </is>
      </c>
      <c r="D3501" t="inlineStr">
        <is>
          <t>QQQQ</t>
        </is>
      </c>
      <c r="AD3501" t="n">
        <v>38149</v>
      </c>
    </row>
    <row r="3502">
      <c r="A3502" t="inlineStr">
        <is>
          <t>Operating income</t>
        </is>
      </c>
      <c r="C3502" t="inlineStr">
        <is>
          <t>Million</t>
        </is>
      </c>
      <c r="D3502" t="inlineStr">
        <is>
          <t>QQQQ</t>
        </is>
      </c>
      <c r="AD3502" t="n">
        <v>4058</v>
      </c>
    </row>
    <row r="3503">
      <c r="A3503" t="inlineStr">
        <is>
          <t>Operating income-c</t>
        </is>
      </c>
      <c r="I3503">
        <f>I3497-I3501</f>
        <v/>
      </c>
      <c r="N3503">
        <f>N3497-N3501</f>
        <v/>
      </c>
      <c r="S3503">
        <f>S3497-S3501</f>
        <v/>
      </c>
      <c r="X3503">
        <f>X3497-X3501</f>
        <v/>
      </c>
      <c r="AC3503">
        <f>AC3497-AC3501</f>
        <v/>
      </c>
      <c r="AD3503">
        <f>AD3497-AD3501</f>
        <v/>
      </c>
      <c r="AH3503">
        <f>AH3497-AH3501</f>
        <v/>
      </c>
      <c r="AM3503">
        <f>AM3497-AM3501</f>
        <v/>
      </c>
      <c r="AR3503">
        <f>AR3497-AR3501</f>
        <v/>
      </c>
      <c r="AV3503">
        <f>AV3497-AV3501</f>
        <v/>
      </c>
    </row>
    <row r="3504">
      <c r="A3504" t="inlineStr">
        <is>
          <t>Sum check</t>
        </is>
      </c>
      <c r="I3504">
        <f>I3502-I3503</f>
        <v/>
      </c>
      <c r="N3504">
        <f>N3502-N3503</f>
        <v/>
      </c>
      <c r="S3504">
        <f>S3502-S3503</f>
        <v/>
      </c>
      <c r="X3504">
        <f>X3502-X3503</f>
        <v/>
      </c>
      <c r="AC3504">
        <f>AC3502-AC3503</f>
        <v/>
      </c>
      <c r="AD3504">
        <f>AD3502-AD3503</f>
        <v/>
      </c>
      <c r="AH3504">
        <f>AH3502-AH3503</f>
        <v/>
      </c>
      <c r="AM3504">
        <f>AM3502-AM3503</f>
        <v/>
      </c>
      <c r="AR3504">
        <f>AR3502-AR3503</f>
        <v/>
      </c>
      <c r="AV3504">
        <f>AV3502-AV3503</f>
        <v/>
      </c>
    </row>
    <row r="3506">
      <c r="A3506" t="inlineStr">
        <is>
          <t>Total non-operating expense, net</t>
        </is>
      </c>
      <c r="C3506" t="inlineStr">
        <is>
          <t>Million</t>
        </is>
      </c>
      <c r="D3506" t="inlineStr">
        <is>
          <t>QQQQ</t>
        </is>
      </c>
      <c r="AD3506" t="n">
        <v>-974</v>
      </c>
    </row>
    <row r="3507">
      <c r="A3507" t="inlineStr">
        <is>
          <t>Income before income taxes</t>
        </is>
      </c>
      <c r="C3507" t="inlineStr">
        <is>
          <t>Million</t>
        </is>
      </c>
      <c r="D3507" t="inlineStr">
        <is>
          <t>QQQQ</t>
        </is>
      </c>
      <c r="AD3507" t="n">
        <v>3084</v>
      </c>
    </row>
    <row r="3508">
      <c r="A3508" t="inlineStr">
        <is>
          <t>Income before income taxes-c</t>
        </is>
      </c>
      <c r="I3508">
        <f>I3502+I3506</f>
        <v/>
      </c>
      <c r="N3508">
        <f>N3502+N3506</f>
        <v/>
      </c>
      <c r="S3508">
        <f>S3502+S3506</f>
        <v/>
      </c>
      <c r="X3508">
        <f>X3502+X3506</f>
        <v/>
      </c>
      <c r="AC3508">
        <f>AC3502+AC3506</f>
        <v/>
      </c>
      <c r="AD3508">
        <f>AD3502+AD3506</f>
        <v/>
      </c>
      <c r="AH3508">
        <f>AH3502+AH3506</f>
        <v/>
      </c>
      <c r="AM3508">
        <f>AM3502+AM3506</f>
        <v/>
      </c>
      <c r="AR3508">
        <f>AR3502+AR3506</f>
        <v/>
      </c>
      <c r="AV3508">
        <f>AV3502+AV3506</f>
        <v/>
      </c>
    </row>
    <row r="3509">
      <c r="A3509" t="inlineStr">
        <is>
          <t>Sum check</t>
        </is>
      </c>
      <c r="I3509">
        <f>I3507-I3508</f>
        <v/>
      </c>
      <c r="N3509">
        <f>N3507-N3508</f>
        <v/>
      </c>
      <c r="S3509">
        <f>S3507-S3508</f>
        <v/>
      </c>
      <c r="X3509">
        <f>X3507-X3508</f>
        <v/>
      </c>
      <c r="AC3509">
        <f>AC3507-AC3508</f>
        <v/>
      </c>
      <c r="AD3509">
        <f>AD3507-AD3508</f>
        <v/>
      </c>
      <c r="AH3509">
        <f>AH3507-AH3508</f>
        <v/>
      </c>
      <c r="AM3509">
        <f>AM3507-AM3508</f>
        <v/>
      </c>
      <c r="AR3509">
        <f>AR3507-AR3508</f>
        <v/>
      </c>
      <c r="AV3509">
        <f>AV3507-AV3508</f>
        <v/>
      </c>
    </row>
    <row r="3511">
      <c r="A3511" t="inlineStr">
        <is>
          <t>Income tax provision</t>
        </is>
      </c>
      <c r="C3511" t="inlineStr">
        <is>
          <t>Million</t>
        </is>
      </c>
      <c r="D3511" t="inlineStr">
        <is>
          <t>QQQQ</t>
        </is>
      </c>
      <c r="AD3511" t="n">
        <v>1165</v>
      </c>
    </row>
    <row r="3512">
      <c r="A3512" t="inlineStr">
        <is>
          <t>Net income</t>
        </is>
      </c>
      <c r="C3512" t="inlineStr">
        <is>
          <t>Million</t>
        </is>
      </c>
      <c r="D3512" t="inlineStr">
        <is>
          <t>QQQQ</t>
        </is>
      </c>
      <c r="AD3512" t="n">
        <v>1919</v>
      </c>
    </row>
    <row r="3513">
      <c r="A3513" t="inlineStr">
        <is>
          <t>Net income-c</t>
        </is>
      </c>
      <c r="I3513">
        <f>I3507-I3511</f>
        <v/>
      </c>
      <c r="N3513">
        <f>N3507-N3511</f>
        <v/>
      </c>
      <c r="S3513">
        <f>S3507-S3511</f>
        <v/>
      </c>
      <c r="X3513">
        <f>X3507-X3511</f>
        <v/>
      </c>
      <c r="AC3513">
        <f>AC3507-AC3511</f>
        <v/>
      </c>
      <c r="AD3513">
        <f>AD3507-AD3511</f>
        <v/>
      </c>
      <c r="AH3513">
        <f>AH3507-AH3511</f>
        <v/>
      </c>
      <c r="AM3513">
        <f>AM3507-AM3511</f>
        <v/>
      </c>
      <c r="AR3513">
        <f>AR3507-AR3511</f>
        <v/>
      </c>
      <c r="AV3513">
        <f>AV3507-AV3511</f>
        <v/>
      </c>
    </row>
    <row r="3514">
      <c r="A3514" t="inlineStr">
        <is>
          <t>Sum check</t>
        </is>
      </c>
      <c r="I3514">
        <f>I3512-I3513</f>
        <v/>
      </c>
      <c r="N3514">
        <f>N3512-N3513</f>
        <v/>
      </c>
      <c r="S3514">
        <f>S3512-S3513</f>
        <v/>
      </c>
      <c r="X3514">
        <f>X3512-X3513</f>
        <v/>
      </c>
      <c r="AC3514">
        <f>AC3512-AC3513</f>
        <v/>
      </c>
      <c r="AD3514">
        <f>AD3512-AD3513</f>
        <v/>
      </c>
      <c r="AH3514">
        <f>AH3512-AH3513</f>
        <v/>
      </c>
      <c r="AM3514">
        <f>AM3512-AM3513</f>
        <v/>
      </c>
      <c r="AR3514">
        <f>AR3512-AR3513</f>
        <v/>
      </c>
      <c r="AV3514">
        <f>AV3512-AV3513</f>
        <v/>
      </c>
    </row>
    <row r="3516">
      <c r="A3516" t="inlineStr">
        <is>
          <t>Diluted earnings per common share</t>
        </is>
      </c>
      <c r="C3516" t="inlineStr">
        <is>
          <t>Dollar</t>
        </is>
      </c>
      <c r="D3516" t="inlineStr">
        <is>
          <t>QQQQ</t>
        </is>
      </c>
      <c r="AD3516" t="n">
        <v>3.9</v>
      </c>
    </row>
    <row r="3518">
      <c r="A3518" t="inlineStr">
        <is>
          <t>New revenue standard</t>
        </is>
      </c>
    </row>
    <row r="3519">
      <c r="A3519" t="inlineStr">
        <is>
          <t>Deferred revenue method</t>
        </is>
      </c>
    </row>
    <row r="3520">
      <c r="A3520" t="inlineStr">
        <is>
          <t>Operating revenues:</t>
        </is>
      </c>
    </row>
    <row r="3521">
      <c r="A3521" t="inlineStr">
        <is>
          <t>Passenger</t>
        </is>
      </c>
      <c r="C3521" t="inlineStr">
        <is>
          <t>Million</t>
        </is>
      </c>
      <c r="D3521" t="inlineStr">
        <is>
          <t>QQQQ</t>
        </is>
      </c>
      <c r="AD3521" t="n">
        <v>311</v>
      </c>
    </row>
    <row r="3522">
      <c r="A3522" t="inlineStr">
        <is>
          <t>Total operating revenues</t>
        </is>
      </c>
      <c r="C3522" t="inlineStr">
        <is>
          <t>Million</t>
        </is>
      </c>
      <c r="D3522" t="inlineStr">
        <is>
          <t>QQQQ</t>
        </is>
      </c>
      <c r="AD3522" t="n">
        <v>311</v>
      </c>
    </row>
    <row r="3523">
      <c r="A3523" t="inlineStr">
        <is>
          <t>Total operating revenues-c</t>
        </is>
      </c>
      <c r="I3523">
        <f>SUM(I3521)</f>
        <v/>
      </c>
      <c r="N3523">
        <f>SUM(N3521)</f>
        <v/>
      </c>
      <c r="S3523">
        <f>SUM(S3521)</f>
        <v/>
      </c>
      <c r="X3523">
        <f>SUM(X3521)</f>
        <v/>
      </c>
      <c r="AC3523">
        <f>SUM(AC3521)</f>
        <v/>
      </c>
      <c r="AD3523">
        <f>SUM(AD3521)</f>
        <v/>
      </c>
      <c r="AH3523">
        <f>SUM(AH3521)</f>
        <v/>
      </c>
      <c r="AM3523">
        <f>SUM(AM3521)</f>
        <v/>
      </c>
      <c r="AR3523">
        <f>SUM(AR3521)</f>
        <v/>
      </c>
      <c r="AV3523">
        <f>SUM(AV3521)</f>
        <v/>
      </c>
    </row>
    <row r="3524">
      <c r="A3524" t="inlineStr">
        <is>
          <t>Sum check</t>
        </is>
      </c>
      <c r="I3524">
        <f>I3522-I3523</f>
        <v/>
      </c>
      <c r="N3524">
        <f>N3522-N3523</f>
        <v/>
      </c>
      <c r="S3524">
        <f>S3522-S3523</f>
        <v/>
      </c>
      <c r="X3524">
        <f>X3522-X3523</f>
        <v/>
      </c>
      <c r="AC3524">
        <f>AC3522-AC3523</f>
        <v/>
      </c>
      <c r="AD3524">
        <f>AD3522-AD3523</f>
        <v/>
      </c>
      <c r="AH3524">
        <f>AH3522-AH3523</f>
        <v/>
      </c>
      <c r="AM3524">
        <f>AM3522-AM3523</f>
        <v/>
      </c>
      <c r="AR3524">
        <f>AR3522-AR3523</f>
        <v/>
      </c>
      <c r="AV3524">
        <f>AV3522-AV3523</f>
        <v/>
      </c>
    </row>
    <row r="3526">
      <c r="A3526" t="inlineStr">
        <is>
          <t>Operating income</t>
        </is>
      </c>
      <c r="C3526" t="inlineStr">
        <is>
          <t>Million</t>
        </is>
      </c>
      <c r="D3526" t="inlineStr">
        <is>
          <t>QQQQ</t>
        </is>
      </c>
      <c r="AD3526" t="n">
        <v>311</v>
      </c>
    </row>
    <row r="3527">
      <c r="A3527" t="inlineStr">
        <is>
          <t>Income before income taxes</t>
        </is>
      </c>
      <c r="C3527" t="inlineStr">
        <is>
          <t>Million</t>
        </is>
      </c>
      <c r="D3527" t="inlineStr">
        <is>
          <t>QQQQ</t>
        </is>
      </c>
      <c r="AD3527" t="n">
        <v>311</v>
      </c>
    </row>
    <row r="3528">
      <c r="A3528" t="inlineStr">
        <is>
          <t>Income tax provision</t>
        </is>
      </c>
      <c r="C3528" t="inlineStr">
        <is>
          <t>Million</t>
        </is>
      </c>
      <c r="D3528" t="inlineStr">
        <is>
          <t>QQQQ</t>
        </is>
      </c>
      <c r="AD3528" t="n">
        <v>948</v>
      </c>
    </row>
    <row r="3529">
      <c r="A3529" t="inlineStr">
        <is>
          <t>Net income</t>
        </is>
      </c>
      <c r="C3529" t="inlineStr">
        <is>
          <t>Million</t>
        </is>
      </c>
      <c r="D3529" t="inlineStr">
        <is>
          <t>QQQQ</t>
        </is>
      </c>
      <c r="AD3529" t="n">
        <v>-637</v>
      </c>
    </row>
    <row r="3530">
      <c r="A3530" t="inlineStr">
        <is>
          <t>Net income-c</t>
        </is>
      </c>
      <c r="I3530">
        <f>I3527-I3528</f>
        <v/>
      </c>
      <c r="N3530">
        <f>N3527-N3528</f>
        <v/>
      </c>
      <c r="S3530">
        <f>S3527-S3528</f>
        <v/>
      </c>
      <c r="X3530">
        <f>X3527-X3528</f>
        <v/>
      </c>
      <c r="AC3530">
        <f>AC3527-AC3528</f>
        <v/>
      </c>
      <c r="AD3530">
        <f>AD3527-AD3528</f>
        <v/>
      </c>
      <c r="AH3530">
        <f>AH3527-AH3528</f>
        <v/>
      </c>
      <c r="AM3530">
        <f>AM3527-AM3528</f>
        <v/>
      </c>
      <c r="AR3530">
        <f>AR3527-AR3528</f>
        <v/>
      </c>
      <c r="AV3530">
        <f>AV3527-AV3528</f>
        <v/>
      </c>
    </row>
    <row r="3531">
      <c r="A3531" t="inlineStr">
        <is>
          <t>Sum check</t>
        </is>
      </c>
      <c r="I3531">
        <f>I3529-I3530</f>
        <v/>
      </c>
      <c r="N3531">
        <f>N3529-N3530</f>
        <v/>
      </c>
      <c r="S3531">
        <f>S3529-S3530</f>
        <v/>
      </c>
      <c r="X3531">
        <f>X3529-X3530</f>
        <v/>
      </c>
      <c r="AC3531">
        <f>AC3529-AC3530</f>
        <v/>
      </c>
      <c r="AD3531">
        <f>AD3529-AD3530</f>
        <v/>
      </c>
      <c r="AH3531">
        <f>AH3529-AH3530</f>
        <v/>
      </c>
      <c r="AM3531">
        <f>AM3529-AM3530</f>
        <v/>
      </c>
      <c r="AR3531">
        <f>AR3529-AR3530</f>
        <v/>
      </c>
      <c r="AV3531">
        <f>AV3529-AV3530</f>
        <v/>
      </c>
    </row>
    <row r="3533">
      <c r="A3533" t="inlineStr">
        <is>
          <t>Reclassifications</t>
        </is>
      </c>
    </row>
    <row r="3534">
      <c r="A3534" t="inlineStr">
        <is>
          <t>Operating revenues:</t>
        </is>
      </c>
    </row>
    <row r="3535">
      <c r="A3535" t="inlineStr">
        <is>
          <t>Passenger</t>
        </is>
      </c>
      <c r="C3535" t="inlineStr">
        <is>
          <t>Million</t>
        </is>
      </c>
      <c r="D3535" t="inlineStr">
        <is>
          <t>QQQQ</t>
        </is>
      </c>
      <c r="AD3535" t="n">
        <v>2687</v>
      </c>
    </row>
    <row r="3536">
      <c r="A3536" t="inlineStr">
        <is>
          <t>Cargo</t>
        </is>
      </c>
      <c r="C3536" t="inlineStr">
        <is>
          <t>Million</t>
        </is>
      </c>
      <c r="D3536" t="inlineStr">
        <is>
          <t>QQQQ</t>
        </is>
      </c>
      <c r="AD3536" t="n">
        <v>90</v>
      </c>
    </row>
    <row r="3537">
      <c r="A3537" t="inlineStr">
        <is>
          <t>Other</t>
        </is>
      </c>
      <c r="C3537" t="inlineStr">
        <is>
          <t>Million</t>
        </is>
      </c>
      <c r="D3537" t="inlineStr">
        <is>
          <t>QQQQ</t>
        </is>
      </c>
      <c r="AD3537" t="n">
        <v>-2673</v>
      </c>
    </row>
    <row r="3538">
      <c r="A3538" t="inlineStr">
        <is>
          <t>Total operating revenues</t>
        </is>
      </c>
      <c r="C3538" t="inlineStr">
        <is>
          <t>Million</t>
        </is>
      </c>
      <c r="D3538" t="inlineStr">
        <is>
          <t>QQQQ</t>
        </is>
      </c>
      <c r="AD3538" t="n">
        <v>104</v>
      </c>
    </row>
    <row r="3539">
      <c r="A3539" t="inlineStr">
        <is>
          <t>Total operating revenues-c</t>
        </is>
      </c>
      <c r="I3539">
        <f>SUM(I3535:I3537)</f>
        <v/>
      </c>
      <c r="N3539">
        <f>SUM(N3535:N3537)</f>
        <v/>
      </c>
      <c r="S3539">
        <f>SUM(S3535:S3537)</f>
        <v/>
      </c>
      <c r="X3539">
        <f>SUM(X3535:X3537)</f>
        <v/>
      </c>
      <c r="AC3539">
        <f>SUM(AC3535:AC3537)</f>
        <v/>
      </c>
      <c r="AD3539">
        <f>SUM(AD3535:AD3537)</f>
        <v/>
      </c>
      <c r="AH3539">
        <f>SUM(AH3535:AH3537)</f>
        <v/>
      </c>
      <c r="AM3539">
        <f>SUM(AM3535:AM3537)</f>
        <v/>
      </c>
      <c r="AR3539">
        <f>SUM(AR3535:AR3537)</f>
        <v/>
      </c>
      <c r="AV3539">
        <f>SUM(AV3535:AV3537)</f>
        <v/>
      </c>
    </row>
    <row r="3540">
      <c r="A3540" t="inlineStr">
        <is>
          <t>Sum check</t>
        </is>
      </c>
      <c r="I3540">
        <f>I3538-I3539</f>
        <v/>
      </c>
      <c r="N3540">
        <f>N3538-N3539</f>
        <v/>
      </c>
      <c r="S3540">
        <f>S3538-S3539</f>
        <v/>
      </c>
      <c r="X3540">
        <f>X3538-X3539</f>
        <v/>
      </c>
      <c r="AC3540">
        <f>AC3538-AC3539</f>
        <v/>
      </c>
      <c r="AD3540">
        <f>AD3538-AD3539</f>
        <v/>
      </c>
      <c r="AH3540">
        <f>AH3538-AH3539</f>
        <v/>
      </c>
      <c r="AM3540">
        <f>AM3538-AM3539</f>
        <v/>
      </c>
      <c r="AR3540">
        <f>AR3538-AR3539</f>
        <v/>
      </c>
      <c r="AV3540">
        <f>AV3538-AV3539</f>
        <v/>
      </c>
    </row>
    <row r="3542">
      <c r="A3542" t="inlineStr">
        <is>
          <t>Total operating expenses</t>
        </is>
      </c>
      <c r="C3542" t="inlineStr">
        <is>
          <t>Million</t>
        </is>
      </c>
      <c r="D3542" t="inlineStr">
        <is>
          <t>QQQQ</t>
        </is>
      </c>
      <c r="AD3542" t="n">
        <v>104</v>
      </c>
    </row>
    <row r="3544">
      <c r="A3544" t="inlineStr">
        <is>
          <t>New retirement standard</t>
        </is>
      </c>
    </row>
    <row r="3545">
      <c r="A3545" t="inlineStr">
        <is>
          <t>Reclassifications</t>
        </is>
      </c>
    </row>
    <row r="3546">
      <c r="A3546" t="inlineStr">
        <is>
          <t>Total operating expenses</t>
        </is>
      </c>
      <c r="C3546" t="inlineStr">
        <is>
          <t>Million</t>
        </is>
      </c>
      <c r="D3546" t="inlineStr">
        <is>
          <t>QQQQ</t>
        </is>
      </c>
      <c r="AD3546" t="n">
        <v>138</v>
      </c>
    </row>
    <row r="3547">
      <c r="A3547" t="inlineStr">
        <is>
          <t>Operating income</t>
        </is>
      </c>
      <c r="C3547" t="inlineStr">
        <is>
          <t>Million</t>
        </is>
      </c>
      <c r="D3547" t="inlineStr">
        <is>
          <t>QQQQ</t>
        </is>
      </c>
      <c r="AD3547" t="n">
        <v>-138</v>
      </c>
    </row>
    <row r="3548">
      <c r="A3548" t="inlineStr">
        <is>
          <t>Total non-operating expense, net</t>
        </is>
      </c>
      <c r="C3548" t="inlineStr">
        <is>
          <t>Million</t>
        </is>
      </c>
      <c r="D3548" t="inlineStr">
        <is>
          <t>QQQQ</t>
        </is>
      </c>
      <c r="AD3548" t="n">
        <v>138</v>
      </c>
    </row>
    <row r="3550">
      <c r="A3550" t="inlineStr">
        <is>
          <t>As recast</t>
        </is>
      </c>
    </row>
    <row r="3551">
      <c r="A3551" t="inlineStr">
        <is>
          <t>Operating revenues:</t>
        </is>
      </c>
    </row>
    <row r="3552">
      <c r="A3552" t="inlineStr">
        <is>
          <t>Passenger</t>
        </is>
      </c>
      <c r="C3552" t="inlineStr">
        <is>
          <t>Million</t>
        </is>
      </c>
      <c r="D3552" t="inlineStr">
        <is>
          <t>QQQQ</t>
        </is>
      </c>
      <c r="AD3552" t="n">
        <v>39131</v>
      </c>
    </row>
    <row r="3553">
      <c r="A3553" t="inlineStr">
        <is>
          <t>Cargo</t>
        </is>
      </c>
      <c r="C3553" t="inlineStr">
        <is>
          <t>Million</t>
        </is>
      </c>
      <c r="D3553" t="inlineStr">
        <is>
          <t>QQQQ</t>
        </is>
      </c>
      <c r="AD3553" t="n">
        <v>890</v>
      </c>
    </row>
    <row r="3554">
      <c r="A3554" t="inlineStr">
        <is>
          <t>Other</t>
        </is>
      </c>
      <c r="C3554" t="inlineStr">
        <is>
          <t>Million</t>
        </is>
      </c>
      <c r="D3554" t="inlineStr">
        <is>
          <t>QQQQ</t>
        </is>
      </c>
      <c r="AD3554" t="n">
        <v>2601</v>
      </c>
    </row>
    <row r="3555">
      <c r="A3555" t="inlineStr">
        <is>
          <t>Total operating revenues</t>
        </is>
      </c>
      <c r="C3555" t="inlineStr">
        <is>
          <t>Million</t>
        </is>
      </c>
      <c r="D3555" t="inlineStr">
        <is>
          <t>QQQQ</t>
        </is>
      </c>
      <c r="AD3555" t="n">
        <v>42622</v>
      </c>
    </row>
    <row r="3556">
      <c r="A3556" t="inlineStr">
        <is>
          <t>Total operating revenues-c</t>
        </is>
      </c>
      <c r="I3556">
        <f>I3552+I3553+I3554</f>
        <v/>
      </c>
      <c r="N3556">
        <f>N3552+N3553+N3554</f>
        <v/>
      </c>
      <c r="S3556">
        <f>S3552+S3553+S3554</f>
        <v/>
      </c>
      <c r="X3556">
        <f>X3552+X3553+X3554</f>
        <v/>
      </c>
      <c r="AC3556">
        <f>AC3552+AC3553+AC3554</f>
        <v/>
      </c>
      <c r="AD3556">
        <f>AD3552+AD3553+AD3554</f>
        <v/>
      </c>
      <c r="AH3556">
        <f>AH3552+AH3553+AH3554</f>
        <v/>
      </c>
      <c r="AM3556">
        <f>AM3552+AM3553+AM3554</f>
        <v/>
      </c>
      <c r="AR3556">
        <f>AR3552+AR3553+AR3554</f>
        <v/>
      </c>
      <c r="AV3556">
        <f>AV3552+AV3553+AV3554</f>
        <v/>
      </c>
    </row>
    <row r="3557">
      <c r="A3557" t="inlineStr">
        <is>
          <t>Sum check</t>
        </is>
      </c>
      <c r="I3557">
        <f>I3555-I3556</f>
        <v/>
      </c>
      <c r="N3557">
        <f>N3555-N3556</f>
        <v/>
      </c>
      <c r="S3557">
        <f>S3555-S3556</f>
        <v/>
      </c>
      <c r="X3557">
        <f>X3555-X3556</f>
        <v/>
      </c>
      <c r="AC3557">
        <f>AC3555-AC3556</f>
        <v/>
      </c>
      <c r="AD3557">
        <f>AD3555-AD3556</f>
        <v/>
      </c>
      <c r="AH3557">
        <f>AH3555-AH3556</f>
        <v/>
      </c>
      <c r="AM3557">
        <f>AM3555-AM3556</f>
        <v/>
      </c>
      <c r="AR3557">
        <f>AR3555-AR3556</f>
        <v/>
      </c>
      <c r="AV3557">
        <f>AV3555-AV3556</f>
        <v/>
      </c>
    </row>
    <row r="3559">
      <c r="A3559" t="inlineStr">
        <is>
          <t>Total operating expenses</t>
        </is>
      </c>
      <c r="C3559" t="inlineStr">
        <is>
          <t>Million</t>
        </is>
      </c>
      <c r="D3559" t="inlineStr">
        <is>
          <t>QQQQ</t>
        </is>
      </c>
      <c r="AD3559" t="n">
        <v>38391</v>
      </c>
    </row>
    <row r="3560">
      <c r="A3560" t="inlineStr">
        <is>
          <t>Operating income</t>
        </is>
      </c>
      <c r="C3560" t="inlineStr">
        <is>
          <t>Million</t>
        </is>
      </c>
      <c r="D3560" t="inlineStr">
        <is>
          <t>QQQQ</t>
        </is>
      </c>
      <c r="AD3560" t="n">
        <v>4231</v>
      </c>
    </row>
    <row r="3561">
      <c r="A3561" t="inlineStr">
        <is>
          <t>Operating income-c</t>
        </is>
      </c>
      <c r="I3561">
        <f>I3555-I3559</f>
        <v/>
      </c>
      <c r="N3561">
        <f>N3555-N3559</f>
        <v/>
      </c>
      <c r="S3561">
        <f>S3555-S3559</f>
        <v/>
      </c>
      <c r="X3561">
        <f>X3555-X3559</f>
        <v/>
      </c>
      <c r="AC3561">
        <f>AC3555-AC3559</f>
        <v/>
      </c>
      <c r="AD3561">
        <f>AD3555-AD3559</f>
        <v/>
      </c>
      <c r="AH3561">
        <f>AH3555-AH3559</f>
        <v/>
      </c>
      <c r="AM3561">
        <f>AM3555-AM3559</f>
        <v/>
      </c>
      <c r="AR3561">
        <f>AR3555-AR3559</f>
        <v/>
      </c>
      <c r="AV3561">
        <f>AV3555-AV3559</f>
        <v/>
      </c>
    </row>
    <row r="3562">
      <c r="A3562" t="inlineStr">
        <is>
          <t>Sum check</t>
        </is>
      </c>
      <c r="I3562">
        <f>I3560-I3561</f>
        <v/>
      </c>
      <c r="N3562">
        <f>N3560-N3561</f>
        <v/>
      </c>
      <c r="S3562">
        <f>S3560-S3561</f>
        <v/>
      </c>
      <c r="X3562">
        <f>X3560-X3561</f>
        <v/>
      </c>
      <c r="AC3562">
        <f>AC3560-AC3561</f>
        <v/>
      </c>
      <c r="AD3562">
        <f>AD3560-AD3561</f>
        <v/>
      </c>
      <c r="AH3562">
        <f>AH3560-AH3561</f>
        <v/>
      </c>
      <c r="AM3562">
        <f>AM3560-AM3561</f>
        <v/>
      </c>
      <c r="AR3562">
        <f>AR3560-AR3561</f>
        <v/>
      </c>
      <c r="AV3562">
        <f>AV3560-AV3561</f>
        <v/>
      </c>
    </row>
    <row r="3564">
      <c r="A3564" t="inlineStr">
        <is>
          <t>Total non-operating expense, net</t>
        </is>
      </c>
      <c r="C3564" t="inlineStr">
        <is>
          <t>Million</t>
        </is>
      </c>
      <c r="D3564" t="inlineStr">
        <is>
          <t>QQQQ</t>
        </is>
      </c>
      <c r="AD3564" t="n">
        <v>-836</v>
      </c>
    </row>
    <row r="3565">
      <c r="A3565" t="inlineStr">
        <is>
          <t>Income before income taxes</t>
        </is>
      </c>
      <c r="C3565" t="inlineStr">
        <is>
          <t>Million</t>
        </is>
      </c>
      <c r="D3565" t="inlineStr">
        <is>
          <t>QQQQ</t>
        </is>
      </c>
      <c r="AD3565" t="n">
        <v>3395</v>
      </c>
    </row>
    <row r="3566">
      <c r="A3566" t="inlineStr">
        <is>
          <t>Income before income taxes-c</t>
        </is>
      </c>
      <c r="I3566">
        <f>I3560+I3564</f>
        <v/>
      </c>
      <c r="N3566">
        <f>N3560+N3564</f>
        <v/>
      </c>
      <c r="S3566">
        <f>S3560+S3564</f>
        <v/>
      </c>
      <c r="X3566">
        <f>X3560+X3564</f>
        <v/>
      </c>
      <c r="AC3566">
        <f>AC3560+AC3564</f>
        <v/>
      </c>
      <c r="AD3566">
        <f>AD3560+AD3564</f>
        <v/>
      </c>
      <c r="AH3566">
        <f>AH3560+AH3564</f>
        <v/>
      </c>
      <c r="AM3566">
        <f>AM3560+AM3564</f>
        <v/>
      </c>
      <c r="AR3566">
        <f>AR3560+AR3564</f>
        <v/>
      </c>
      <c r="AV3566">
        <f>AV3560+AV3564</f>
        <v/>
      </c>
    </row>
    <row r="3567">
      <c r="A3567" t="inlineStr">
        <is>
          <t>Sum check</t>
        </is>
      </c>
      <c r="I3567">
        <f>I3565-I3566</f>
        <v/>
      </c>
      <c r="N3567">
        <f>N3565-N3566</f>
        <v/>
      </c>
      <c r="S3567">
        <f>S3565-S3566</f>
        <v/>
      </c>
      <c r="X3567">
        <f>X3565-X3566</f>
        <v/>
      </c>
      <c r="AC3567">
        <f>AC3565-AC3566</f>
        <v/>
      </c>
      <c r="AD3567">
        <f>AD3565-AD3566</f>
        <v/>
      </c>
      <c r="AH3567">
        <f>AH3565-AH3566</f>
        <v/>
      </c>
      <c r="AM3567">
        <f>AM3565-AM3566</f>
        <v/>
      </c>
      <c r="AR3567">
        <f>AR3565-AR3566</f>
        <v/>
      </c>
      <c r="AV3567">
        <f>AV3565-AV3566</f>
        <v/>
      </c>
    </row>
    <row r="3569">
      <c r="A3569" t="inlineStr">
        <is>
          <t>Income tax provision</t>
        </is>
      </c>
      <c r="C3569" t="inlineStr">
        <is>
          <t>Million</t>
        </is>
      </c>
      <c r="D3569" t="inlineStr">
        <is>
          <t>QQQQ</t>
        </is>
      </c>
      <c r="AD3569" t="n">
        <v>2113</v>
      </c>
    </row>
    <row r="3570">
      <c r="A3570" t="inlineStr">
        <is>
          <t>Net income</t>
        </is>
      </c>
      <c r="C3570" t="inlineStr">
        <is>
          <t>Million</t>
        </is>
      </c>
      <c r="D3570" t="inlineStr">
        <is>
          <t>QQQQ</t>
        </is>
      </c>
      <c r="AD3570" t="n">
        <v>1282</v>
      </c>
    </row>
    <row r="3571">
      <c r="A3571" t="inlineStr">
        <is>
          <t>Net income-c</t>
        </is>
      </c>
      <c r="I3571">
        <f>I3565-I3569</f>
        <v/>
      </c>
      <c r="N3571">
        <f>N3565-N3569</f>
        <v/>
      </c>
      <c r="S3571">
        <f>S3565-S3569</f>
        <v/>
      </c>
      <c r="X3571">
        <f>X3565-X3569</f>
        <v/>
      </c>
      <c r="AC3571">
        <f>AC3565-AC3569</f>
        <v/>
      </c>
      <c r="AD3571">
        <f>AD3565-AD3569</f>
        <v/>
      </c>
      <c r="AH3571">
        <f>AH3565-AH3569</f>
        <v/>
      </c>
      <c r="AM3571">
        <f>AM3565-AM3569</f>
        <v/>
      </c>
      <c r="AR3571">
        <f>AR3565-AR3569</f>
        <v/>
      </c>
      <c r="AV3571">
        <f>AV3565-AV3569</f>
        <v/>
      </c>
    </row>
    <row r="3572">
      <c r="A3572" t="inlineStr">
        <is>
          <t>Sum check</t>
        </is>
      </c>
      <c r="I3572">
        <f>I3570-I3571</f>
        <v/>
      </c>
      <c r="N3572">
        <f>N3570-N3571</f>
        <v/>
      </c>
      <c r="S3572">
        <f>S3570-S3571</f>
        <v/>
      </c>
      <c r="X3572">
        <f>X3570-X3571</f>
        <v/>
      </c>
      <c r="AC3572">
        <f>AC3570-AC3571</f>
        <v/>
      </c>
      <c r="AD3572">
        <f>AD3570-AD3571</f>
        <v/>
      </c>
      <c r="AH3572">
        <f>AH3570-AH3571</f>
        <v/>
      </c>
      <c r="AM3572">
        <f>AM3570-AM3571</f>
        <v/>
      </c>
      <c r="AR3572">
        <f>AR3570-AR3571</f>
        <v/>
      </c>
      <c r="AV3572">
        <f>AV3570-AV3571</f>
        <v/>
      </c>
    </row>
    <row r="3574">
      <c r="A3574" t="inlineStr">
        <is>
          <t>Diluted earnings per common share</t>
        </is>
      </c>
      <c r="C3574" t="inlineStr">
        <is>
          <t>Dollar</t>
        </is>
      </c>
      <c r="D3574" t="inlineStr">
        <is>
          <t>QQQQ</t>
        </is>
      </c>
      <c r="AD3574" t="n">
        <v>2.61</v>
      </c>
    </row>
    <row r="3576">
      <c r="A3576" t="inlineStr">
        <is>
          <t>Balance sheet</t>
        </is>
      </c>
    </row>
    <row r="3577">
      <c r="A3577" t="inlineStr">
        <is>
          <t>As reported</t>
        </is>
      </c>
    </row>
    <row r="3578">
      <c r="A3578" t="inlineStr">
        <is>
          <t>Deferred tax asset</t>
        </is>
      </c>
      <c r="C3578" t="inlineStr">
        <is>
          <t>Million</t>
        </is>
      </c>
      <c r="D3578" t="inlineStr">
        <is>
          <t>QQQQ</t>
        </is>
      </c>
      <c r="AC3578" t="n">
        <v>427</v>
      </c>
    </row>
    <row r="3579">
      <c r="A3579" t="inlineStr">
        <is>
          <t>Air traffic liability</t>
        </is>
      </c>
      <c r="C3579" t="inlineStr">
        <is>
          <t>Million</t>
        </is>
      </c>
      <c r="D3579" t="inlineStr">
        <is>
          <t>QQQQ</t>
        </is>
      </c>
      <c r="AC3579" t="n">
        <v>3978</v>
      </c>
    </row>
    <row r="3580">
      <c r="A3580" t="inlineStr">
        <is>
          <t>Current loyalty program liability</t>
        </is>
      </c>
      <c r="C3580" t="inlineStr">
        <is>
          <t>Million</t>
        </is>
      </c>
      <c r="D3580" t="inlineStr">
        <is>
          <t>QQQQ</t>
        </is>
      </c>
      <c r="AC3580" t="n">
        <v>2791</v>
      </c>
    </row>
    <row r="3581">
      <c r="A3581" t="inlineStr">
        <is>
          <t>Total stockholders equity (deficit)</t>
        </is>
      </c>
      <c r="C3581" t="inlineStr">
        <is>
          <t>Million</t>
        </is>
      </c>
      <c r="D3581" t="inlineStr">
        <is>
          <t>QQQQ</t>
        </is>
      </c>
      <c r="AC3581" t="n">
        <v>3926</v>
      </c>
    </row>
    <row r="3582">
      <c r="A3582" t="inlineStr">
        <is>
          <t>Link check</t>
        </is>
      </c>
      <c r="I3582">
        <f>I3581-I1991</f>
        <v/>
      </c>
      <c r="N3582">
        <f>N3581-N1991</f>
        <v/>
      </c>
      <c r="S3582">
        <f>S3581-S1991</f>
        <v/>
      </c>
      <c r="X3582">
        <f>X3581-X1991</f>
        <v/>
      </c>
      <c r="AC3582">
        <f>AC3581-AC1991</f>
        <v/>
      </c>
      <c r="AH3582">
        <f>AH3581-AH1991</f>
        <v/>
      </c>
      <c r="AM3582">
        <f>AM3581-AM1991</f>
        <v/>
      </c>
      <c r="AR3582">
        <f>AR3581-AR1991</f>
        <v/>
      </c>
      <c r="AV3582">
        <f>AV3581-AV1991</f>
        <v/>
      </c>
    </row>
    <row r="3584">
      <c r="A3584" t="inlineStr">
        <is>
          <t>New revenue standard</t>
        </is>
      </c>
    </row>
    <row r="3585">
      <c r="A3585" t="inlineStr">
        <is>
          <t>Deferred tax asset</t>
        </is>
      </c>
      <c r="C3585" t="inlineStr">
        <is>
          <t>Million</t>
        </is>
      </c>
      <c r="D3585" t="inlineStr">
        <is>
          <t>QQQQ</t>
        </is>
      </c>
      <c r="AC3585" t="n">
        <v>1389</v>
      </c>
    </row>
    <row r="3586">
      <c r="A3586" t="inlineStr">
        <is>
          <t>Air traffic liability</t>
        </is>
      </c>
      <c r="C3586" t="inlineStr">
        <is>
          <t>Million</t>
        </is>
      </c>
      <c r="D3586" t="inlineStr">
        <is>
          <t>QQQQ</t>
        </is>
      </c>
      <c r="AC3586" t="n">
        <v>64</v>
      </c>
    </row>
    <row r="3587">
      <c r="A3587" t="inlineStr">
        <is>
          <t>Current loyalty program liability</t>
        </is>
      </c>
      <c r="C3587" t="inlineStr">
        <is>
          <t>Million</t>
        </is>
      </c>
      <c r="D3587" t="inlineStr">
        <is>
          <t>QQQQ</t>
        </is>
      </c>
      <c r="AC3587" t="n">
        <v>384</v>
      </c>
    </row>
    <row r="3588">
      <c r="A3588" t="inlineStr">
        <is>
          <t>Non-current loyalty program liability</t>
        </is>
      </c>
      <c r="C3588" t="inlineStr">
        <is>
          <t>Million</t>
        </is>
      </c>
      <c r="D3588" t="inlineStr">
        <is>
          <t>QQQQ</t>
        </is>
      </c>
      <c r="AC3588" t="n">
        <v>5647</v>
      </c>
    </row>
    <row r="3589">
      <c r="A3589" t="inlineStr">
        <is>
          <t>Total stockholders equity (deficit)</t>
        </is>
      </c>
      <c r="C3589" t="inlineStr">
        <is>
          <t>Million</t>
        </is>
      </c>
      <c r="D3589" t="inlineStr">
        <is>
          <t>QQQQ</t>
        </is>
      </c>
      <c r="AC3589" t="n">
        <v>-4706</v>
      </c>
    </row>
    <row r="3591">
      <c r="A3591" t="inlineStr">
        <is>
          <t>As recast</t>
        </is>
      </c>
    </row>
    <row r="3592">
      <c r="A3592" t="inlineStr">
        <is>
          <t>Deferred tax asset</t>
        </is>
      </c>
      <c r="C3592" t="inlineStr">
        <is>
          <t>Million</t>
        </is>
      </c>
      <c r="D3592" t="inlineStr">
        <is>
          <t>QQQQ</t>
        </is>
      </c>
      <c r="AC3592" t="n">
        <v>1816</v>
      </c>
    </row>
    <row r="3593">
      <c r="A3593" t="inlineStr">
        <is>
          <t>Deferred tax asset-c</t>
        </is>
      </c>
      <c r="I3593">
        <f>I3578+I3585</f>
        <v/>
      </c>
      <c r="N3593">
        <f>N3578+N3585</f>
        <v/>
      </c>
      <c r="S3593">
        <f>S3578+S3585</f>
        <v/>
      </c>
      <c r="X3593">
        <f>X3578+X3585</f>
        <v/>
      </c>
      <c r="AC3593">
        <f>AC3578+AC3585</f>
        <v/>
      </c>
      <c r="AH3593">
        <f>AH3578+AH3585</f>
        <v/>
      </c>
      <c r="AM3593">
        <f>AM3578+AM3585</f>
        <v/>
      </c>
      <c r="AR3593">
        <f>AR3578+AR3585</f>
        <v/>
      </c>
      <c r="AV3593">
        <f>AV3578+AV3585</f>
        <v/>
      </c>
    </row>
    <row r="3594">
      <c r="A3594" t="inlineStr">
        <is>
          <t>Sum check</t>
        </is>
      </c>
      <c r="I3594">
        <f>I3592-I3593</f>
        <v/>
      </c>
      <c r="N3594">
        <f>N3592-N3593</f>
        <v/>
      </c>
      <c r="S3594">
        <f>S3592-S3593</f>
        <v/>
      </c>
      <c r="X3594">
        <f>X3592-X3593</f>
        <v/>
      </c>
      <c r="AC3594">
        <f>AC3592-AC3593</f>
        <v/>
      </c>
      <c r="AH3594">
        <f>AH3592-AH3593</f>
        <v/>
      </c>
      <c r="AM3594">
        <f>AM3592-AM3593</f>
        <v/>
      </c>
      <c r="AR3594">
        <f>AR3592-AR3593</f>
        <v/>
      </c>
      <c r="AV3594">
        <f>AV3592-AV3593</f>
        <v/>
      </c>
    </row>
    <row r="3596">
      <c r="A3596" t="inlineStr">
        <is>
          <t>Air traffic liability</t>
        </is>
      </c>
      <c r="C3596" t="inlineStr">
        <is>
          <t>Million</t>
        </is>
      </c>
      <c r="D3596" t="inlineStr">
        <is>
          <t>QQQQ</t>
        </is>
      </c>
      <c r="AC3596" t="n">
        <v>4042</v>
      </c>
    </row>
    <row r="3597">
      <c r="A3597" t="inlineStr">
        <is>
          <t>Air traffic liability-c</t>
        </is>
      </c>
      <c r="I3597">
        <f>I3579+I3586</f>
        <v/>
      </c>
      <c r="N3597">
        <f>N3579+N3586</f>
        <v/>
      </c>
      <c r="S3597">
        <f>S3579+S3586</f>
        <v/>
      </c>
      <c r="X3597">
        <f>X3579+X3586</f>
        <v/>
      </c>
      <c r="AC3597">
        <f>AC3579+AC3586</f>
        <v/>
      </c>
      <c r="AH3597">
        <f>AH3579+AH3586</f>
        <v/>
      </c>
      <c r="AM3597">
        <f>AM3579+AM3586</f>
        <v/>
      </c>
      <c r="AR3597">
        <f>AR3579+AR3586</f>
        <v/>
      </c>
      <c r="AV3597">
        <f>AV3579+AV3586</f>
        <v/>
      </c>
    </row>
    <row r="3598">
      <c r="A3598" t="inlineStr">
        <is>
          <t>Sum check</t>
        </is>
      </c>
      <c r="I3598">
        <f>I3596-I3597</f>
        <v/>
      </c>
      <c r="N3598">
        <f>N3596-N3597</f>
        <v/>
      </c>
      <c r="S3598">
        <f>S3596-S3597</f>
        <v/>
      </c>
      <c r="X3598">
        <f>X3596-X3597</f>
        <v/>
      </c>
      <c r="AC3598">
        <f>AC3596-AC3597</f>
        <v/>
      </c>
      <c r="AH3598">
        <f>AH3596-AH3597</f>
        <v/>
      </c>
      <c r="AM3598">
        <f>AM3596-AM3597</f>
        <v/>
      </c>
      <c r="AR3598">
        <f>AR3596-AR3597</f>
        <v/>
      </c>
      <c r="AV3598">
        <f>AV3596-AV3597</f>
        <v/>
      </c>
    </row>
    <row r="3600">
      <c r="A3600" t="inlineStr">
        <is>
          <t>Current loyalty program liability</t>
        </is>
      </c>
      <c r="C3600" t="inlineStr">
        <is>
          <t>Million</t>
        </is>
      </c>
      <c r="D3600" t="inlineStr">
        <is>
          <t>QQQQ</t>
        </is>
      </c>
      <c r="AC3600" t="n">
        <v>3175</v>
      </c>
    </row>
    <row r="3601">
      <c r="A3601" t="inlineStr">
        <is>
          <t>Current loyalty program liability-c</t>
        </is>
      </c>
      <c r="I3601">
        <f>I3580+I3587</f>
        <v/>
      </c>
      <c r="N3601">
        <f>N3580+N3587</f>
        <v/>
      </c>
      <c r="S3601">
        <f>S3580+S3587</f>
        <v/>
      </c>
      <c r="X3601">
        <f>X3580+X3587</f>
        <v/>
      </c>
      <c r="AC3601">
        <f>AC3580+AC3587</f>
        <v/>
      </c>
      <c r="AH3601">
        <f>AH3580+AH3587</f>
        <v/>
      </c>
      <c r="AM3601">
        <f>AM3580+AM3587</f>
        <v/>
      </c>
      <c r="AR3601">
        <f>AR3580+AR3587</f>
        <v/>
      </c>
      <c r="AV3601">
        <f>AV3580+AV3587</f>
        <v/>
      </c>
    </row>
    <row r="3602">
      <c r="A3602" t="inlineStr">
        <is>
          <t>Sum check</t>
        </is>
      </c>
      <c r="I3602">
        <f>I3600-I3601</f>
        <v/>
      </c>
      <c r="N3602">
        <f>N3600-N3601</f>
        <v/>
      </c>
      <c r="S3602">
        <f>S3600-S3601</f>
        <v/>
      </c>
      <c r="X3602">
        <f>X3600-X3601</f>
        <v/>
      </c>
      <c r="AC3602">
        <f>AC3600-AC3601</f>
        <v/>
      </c>
      <c r="AH3602">
        <f>AH3600-AH3601</f>
        <v/>
      </c>
      <c r="AM3602">
        <f>AM3600-AM3601</f>
        <v/>
      </c>
      <c r="AR3602">
        <f>AR3600-AR3601</f>
        <v/>
      </c>
      <c r="AV3602">
        <f>AV3600-AV3601</f>
        <v/>
      </c>
    </row>
    <row r="3604">
      <c r="A3604" t="inlineStr">
        <is>
          <t>Non-current loyalty program liability</t>
        </is>
      </c>
      <c r="C3604" t="inlineStr">
        <is>
          <t>Million</t>
        </is>
      </c>
      <c r="D3604" t="inlineStr">
        <is>
          <t>QQQQ</t>
        </is>
      </c>
      <c r="AC3604" t="n">
        <v>5647</v>
      </c>
    </row>
    <row r="3605">
      <c r="A3605" t="inlineStr">
        <is>
          <t>Total stockholders equity (deficit)</t>
        </is>
      </c>
      <c r="C3605" t="inlineStr">
        <is>
          <t>Million</t>
        </is>
      </c>
      <c r="D3605" t="inlineStr">
        <is>
          <t>QQQQ</t>
        </is>
      </c>
      <c r="AC3605" t="n">
        <v>-780</v>
      </c>
    </row>
    <row r="3606">
      <c r="A3606" t="inlineStr">
        <is>
          <t>Total stockholders equity (deficit)-c</t>
        </is>
      </c>
      <c r="I3606">
        <f>I3589+I3581</f>
        <v/>
      </c>
      <c r="N3606">
        <f>N3589+N3581</f>
        <v/>
      </c>
      <c r="S3606">
        <f>S3589+S3581</f>
        <v/>
      </c>
      <c r="X3606">
        <f>X3589+X3581</f>
        <v/>
      </c>
      <c r="AC3606">
        <f>AC3589+AC3581</f>
        <v/>
      </c>
      <c r="AH3606">
        <f>AH3589+AH3581</f>
        <v/>
      </c>
      <c r="AM3606">
        <f>AM3589+AM3581</f>
        <v/>
      </c>
      <c r="AR3606">
        <f>AR3589+AR3581</f>
        <v/>
      </c>
      <c r="AV3606">
        <f>AV3589+AV3581</f>
        <v/>
      </c>
    </row>
    <row r="3607">
      <c r="A3607" t="inlineStr">
        <is>
          <t>Sum check</t>
        </is>
      </c>
      <c r="I3607">
        <f>I3605-I3606</f>
        <v/>
      </c>
      <c r="N3607">
        <f>N3605-N3606</f>
        <v/>
      </c>
      <c r="S3607">
        <f>S3605-S3606</f>
        <v/>
      </c>
      <c r="X3607">
        <f>X3605-X3606</f>
        <v/>
      </c>
      <c r="AC3607">
        <f>AC3605-AC3606</f>
        <v/>
      </c>
      <c r="AH3607">
        <f>AH3605-AH3606</f>
        <v/>
      </c>
      <c r="AM3607">
        <f>AM3605-AM3606</f>
        <v/>
      </c>
      <c r="AR3607">
        <f>AR3605-AR3606</f>
        <v/>
      </c>
      <c r="AV3607">
        <f>AV3605-AV3606</f>
        <v/>
      </c>
    </row>
    <row r="3609">
      <c r="A3609" t="inlineStr">
        <is>
          <t>Debt</t>
        </is>
      </c>
    </row>
    <row r="3610">
      <c r="A3610" t="inlineStr">
        <is>
          <t>Maturities</t>
        </is>
      </c>
    </row>
    <row r="3611">
      <c r="A3611" t="inlineStr">
        <is>
          <t>Current year</t>
        </is>
      </c>
      <c r="C3611" t="inlineStr">
        <is>
          <t>Billion</t>
        </is>
      </c>
      <c r="D3611" t="inlineStr">
        <is>
          <t>QQQQ</t>
        </is>
      </c>
      <c r="BB3611" t="n">
        <v>0.8</v>
      </c>
      <c r="BD3611" t="n">
        <v>0.8</v>
      </c>
      <c r="BE3611" t="n">
        <v>1</v>
      </c>
    </row>
    <row r="3612">
      <c r="A3612" t="inlineStr">
        <is>
          <t>Next year</t>
        </is>
      </c>
      <c r="C3612" t="inlineStr">
        <is>
          <t>Billion</t>
        </is>
      </c>
      <c r="D3612" t="inlineStr">
        <is>
          <t>QQQQ</t>
        </is>
      </c>
      <c r="BB3612" t="n">
        <v>0.5</v>
      </c>
      <c r="BD3612" t="n">
        <v>0.5</v>
      </c>
      <c r="BE3612" t="n">
        <v>0.5</v>
      </c>
    </row>
    <row r="3614">
      <c r="A3614" t="inlineStr">
        <is>
          <t>Amortization</t>
        </is>
      </c>
    </row>
    <row r="3615">
      <c r="A3615" t="inlineStr">
        <is>
          <t>Current year</t>
        </is>
      </c>
      <c r="C3615" t="inlineStr">
        <is>
          <t>Billion</t>
        </is>
      </c>
      <c r="D3615" t="inlineStr">
        <is>
          <t>QQQQ</t>
        </is>
      </c>
      <c r="BB3615" t="n">
        <v>2.5</v>
      </c>
      <c r="BD3615" t="n">
        <v>2.5</v>
      </c>
      <c r="BE3615" t="n">
        <v>2.5</v>
      </c>
    </row>
    <row r="3616">
      <c r="A3616" t="inlineStr">
        <is>
          <t>Next year</t>
        </is>
      </c>
      <c r="C3616" t="inlineStr">
        <is>
          <t>Billion</t>
        </is>
      </c>
      <c r="D3616" t="inlineStr">
        <is>
          <t>QQQQ</t>
        </is>
      </c>
      <c r="BB3616" t="n">
        <v>3.2</v>
      </c>
      <c r="BD3616" t="n">
        <v>3.2</v>
      </c>
      <c r="BE3616" t="n">
        <v>3.2</v>
      </c>
    </row>
    <row r="3618">
      <c r="A3618" t="inlineStr">
        <is>
          <t>Total</t>
        </is>
      </c>
    </row>
    <row r="3619">
      <c r="A3619" t="inlineStr">
        <is>
          <t>Current year</t>
        </is>
      </c>
      <c r="C3619" t="inlineStr">
        <is>
          <t>Billion</t>
        </is>
      </c>
      <c r="D3619" t="inlineStr">
        <is>
          <t>QQQQ</t>
        </is>
      </c>
      <c r="BB3619" t="n">
        <v>3.3</v>
      </c>
      <c r="BD3619" t="n">
        <v>3.3</v>
      </c>
      <c r="BE3619" t="n">
        <v>3.5</v>
      </c>
    </row>
    <row r="3620">
      <c r="A3620" t="inlineStr">
        <is>
          <t>Next year</t>
        </is>
      </c>
      <c r="C3620" t="inlineStr">
        <is>
          <t>Billion</t>
        </is>
      </c>
      <c r="D3620" t="inlineStr">
        <is>
          <t>QQQQ</t>
        </is>
      </c>
      <c r="BB3620" t="n">
        <v>3.7</v>
      </c>
      <c r="BD3620" t="n">
        <v>3.7</v>
      </c>
      <c r="BE3620" t="n">
        <v>3.7</v>
      </c>
    </row>
    <row r="3622">
      <c r="A3622" t="inlineStr">
        <is>
          <t>Deprecated data</t>
        </is>
      </c>
    </row>
    <row r="3623">
      <c r="A3623" t="inlineStr">
        <is>
          <t>Share-based compensation costs</t>
        </is>
      </c>
      <c r="C3623" t="inlineStr">
        <is>
          <t>Million</t>
        </is>
      </c>
      <c r="D3623" t="inlineStr">
        <is>
          <t>QQQQ</t>
        </is>
      </c>
      <c r="J3623" t="n">
        <v>92</v>
      </c>
      <c r="O3623" t="n">
        <v>381</v>
      </c>
      <c r="T3623" t="n">
        <v>274</v>
      </c>
      <c r="Y3623" t="n">
        <v>102</v>
      </c>
      <c r="AD3623" t="n">
        <v>90</v>
      </c>
      <c r="AI3623" t="n">
        <v>88</v>
      </c>
      <c r="AN3623" t="n">
        <v>95</v>
      </c>
      <c r="AS3623" t="n">
        <v>91</v>
      </c>
      <c r="AX3623" t="n">
        <v>98</v>
      </c>
      <c r="BC3623" t="n">
        <v>78</v>
      </c>
    </row>
    <row r="3625">
      <c r="A3625" t="inlineStr">
        <is>
          <t>CASM excluding special charges</t>
        </is>
      </c>
    </row>
    <row r="3626">
      <c r="A3626" t="inlineStr">
        <is>
          <t>Total available seat miles ASM</t>
        </is>
      </c>
      <c r="C3626" t="inlineStr">
        <is>
          <t>Million</t>
        </is>
      </c>
      <c r="D3626" t="inlineStr">
        <is>
          <t>QQQQ</t>
        </is>
      </c>
      <c r="BC3626" t="n">
        <v>260226</v>
      </c>
      <c r="BD3626" t="n">
        <v>65006</v>
      </c>
      <c r="BE3626" t="n">
        <v>69658</v>
      </c>
      <c r="BF3626" t="n">
        <v>73285</v>
      </c>
    </row>
    <row r="3627">
      <c r="A3627" t="inlineStr">
        <is>
          <t>CASM (In cents)</t>
        </is>
      </c>
      <c r="C3627" t="inlineStr">
        <is>
          <t>Actual</t>
        </is>
      </c>
      <c r="D3627" t="inlineStr">
        <is>
          <t>QQQQ</t>
        </is>
      </c>
      <c r="BC3627" t="n">
        <v>18.2</v>
      </c>
      <c r="BD3627" t="n">
        <v>18.08</v>
      </c>
      <c r="BE3627" t="n">
        <v>17.07</v>
      </c>
      <c r="BF3627" t="n">
        <v>18.7</v>
      </c>
    </row>
    <row r="3628">
      <c r="A3628" t="inlineStr">
        <is>
          <t>Regional operating special items, net</t>
        </is>
      </c>
      <c r="C3628" t="inlineStr">
        <is>
          <t>Actual</t>
        </is>
      </c>
      <c r="D3628" t="inlineStr">
        <is>
          <t>QQQQ</t>
        </is>
      </c>
      <c r="BE3628" t="n">
        <v>-0.01</v>
      </c>
    </row>
    <row r="3629">
      <c r="A3629" t="inlineStr">
        <is>
          <t>Mainline operating special items, net (In cents)</t>
        </is>
      </c>
      <c r="C3629" t="inlineStr">
        <is>
          <t>Actual</t>
        </is>
      </c>
      <c r="D3629" t="inlineStr">
        <is>
          <t>QQQQ</t>
        </is>
      </c>
      <c r="BC3629" t="n">
        <v>-0.07000000000000001</v>
      </c>
      <c r="BD3629" t="n">
        <v>-0.02</v>
      </c>
      <c r="BF3629" t="n">
        <v>-1.29</v>
      </c>
    </row>
    <row r="3630">
      <c r="A3630" t="inlineStr">
        <is>
          <t>Aircraft fuel and related taxes per ASM (In cents)</t>
        </is>
      </c>
      <c r="C3630" t="inlineStr">
        <is>
          <t>Actual</t>
        </is>
      </c>
      <c r="D3630" t="inlineStr">
        <is>
          <t>QQQQ</t>
        </is>
      </c>
      <c r="BC3630" t="n">
        <v>-5.3</v>
      </c>
      <c r="BD3630" t="n">
        <v>-4.87</v>
      </c>
      <c r="BE3630" t="n">
        <v>-3.91</v>
      </c>
      <c r="BF3630" t="n">
        <v>-4.38</v>
      </c>
    </row>
    <row r="3631">
      <c r="A3631" t="inlineStr">
        <is>
          <t>Casm excluding net special items and fuel</t>
        </is>
      </c>
      <c r="C3631" t="inlineStr">
        <is>
          <t>Actual</t>
        </is>
      </c>
      <c r="D3631" t="inlineStr">
        <is>
          <t>QQQQ</t>
        </is>
      </c>
      <c r="BC3631" t="n">
        <v>12.83</v>
      </c>
      <c r="BD3631" t="n">
        <v>13.18</v>
      </c>
      <c r="BE3631" t="n">
        <v>13.16</v>
      </c>
      <c r="BF3631" t="n">
        <v>13.02</v>
      </c>
    </row>
    <row r="3632">
      <c r="A3632" t="inlineStr">
        <is>
          <t>Casm excluding net special items and fuel-c</t>
        </is>
      </c>
      <c r="I3632">
        <f>I3627+I3629+I3630</f>
        <v/>
      </c>
      <c r="N3632">
        <f>N3627+N3629+N3630</f>
        <v/>
      </c>
      <c r="S3632">
        <f>S3627+S3629+S3630</f>
        <v/>
      </c>
      <c r="X3632">
        <f>X3627+X3629+X3630</f>
        <v/>
      </c>
      <c r="AC3632">
        <f>AC3627+AC3629+AC3630</f>
        <v/>
      </c>
      <c r="AH3632">
        <f>AH3627+AH3629+AH3630</f>
        <v/>
      </c>
      <c r="AM3632">
        <f>AM3627+AM3629+AM3630</f>
        <v/>
      </c>
      <c r="AR3632">
        <f>AR3627+AR3629+AR3630</f>
        <v/>
      </c>
      <c r="AV3632">
        <f>AV3627+AV3629+AV3630</f>
        <v/>
      </c>
      <c r="BC3632">
        <f>BC3627+BC3629+BC3630</f>
        <v/>
      </c>
      <c r="BD3632">
        <f>BD3627+BD3629+BD3630</f>
        <v/>
      </c>
      <c r="BE3632">
        <f>BE3627+BE3628+BE3630</f>
        <v/>
      </c>
      <c r="BF3632">
        <f>BF3627+BF3629+BF3630</f>
        <v/>
      </c>
    </row>
    <row r="3633">
      <c r="A3633" t="inlineStr">
        <is>
          <t>Sum check</t>
        </is>
      </c>
      <c r="I3633">
        <f>I3631-I3632</f>
        <v/>
      </c>
      <c r="N3633">
        <f>N3631-N3632</f>
        <v/>
      </c>
      <c r="S3633">
        <f>S3631-S3632</f>
        <v/>
      </c>
      <c r="X3633">
        <f>X3631-X3632</f>
        <v/>
      </c>
      <c r="AC3633">
        <f>AC3631-AC3632</f>
        <v/>
      </c>
      <c r="AH3633">
        <f>AH3631-AH3632</f>
        <v/>
      </c>
      <c r="AM3633">
        <f>AM3631-AM3632</f>
        <v/>
      </c>
      <c r="AR3633">
        <f>AR3631-AR3632</f>
        <v/>
      </c>
      <c r="AV3633">
        <f>AV3631-AV3632</f>
        <v/>
      </c>
      <c r="BC3633">
        <f>BC3631-BC3632</f>
        <v/>
      </c>
      <c r="BD3633">
        <f>BD3631-BD3632</f>
        <v/>
      </c>
      <c r="BE3633">
        <f>BE3631-BE3632</f>
        <v/>
      </c>
      <c r="BF3633">
        <f>BF3631-BF3632</f>
        <v/>
      </c>
    </row>
    <row r="3634">
      <c r="A3634" t="inlineStr">
        <is>
          <t>Link check</t>
        </is>
      </c>
      <c r="I3634">
        <f>I3631-I1549</f>
        <v/>
      </c>
      <c r="N3634">
        <f>N3631-N1549</f>
        <v/>
      </c>
      <c r="S3634">
        <f>S3631-S1549</f>
        <v/>
      </c>
      <c r="X3634">
        <f>X3631-X1549</f>
        <v/>
      </c>
      <c r="AC3634">
        <f>AC3631-AC1549</f>
        <v/>
      </c>
      <c r="AH3634">
        <f>AH3631-AH1549</f>
        <v/>
      </c>
      <c r="AM3634">
        <f>AM3631-AM1549</f>
        <v/>
      </c>
      <c r="AR3634">
        <f>AR3631-AR1549</f>
        <v/>
      </c>
      <c r="AV3634">
        <f>AV3631-AV1549</f>
        <v/>
      </c>
      <c r="BC3634">
        <f>BC3631-BC1549</f>
        <v/>
      </c>
      <c r="BD3634">
        <f>BD3631-BD1549</f>
        <v/>
      </c>
      <c r="BE3634">
        <f>BE3631-BE1549</f>
        <v/>
      </c>
      <c r="BF3634">
        <f>BF3631-BF1549</f>
        <v/>
      </c>
    </row>
    <row r="3636">
      <c r="A3636" t="inlineStr">
        <is>
          <t>Mainline Operating Expenses</t>
        </is>
      </c>
    </row>
    <row r="3637">
      <c r="A3637" t="inlineStr">
        <is>
          <t>Aircraft fuel and related taxes</t>
        </is>
      </c>
      <c r="C3637" t="inlineStr">
        <is>
          <t>Million</t>
        </is>
      </c>
      <c r="D3637" t="inlineStr">
        <is>
          <t>QQQQ</t>
        </is>
      </c>
      <c r="E3637" t="inlineStr">
        <is>
          <t>Yes</t>
        </is>
      </c>
      <c r="U3637" t="n">
        <v>1029</v>
      </c>
      <c r="V3637" t="n">
        <v>1314</v>
      </c>
      <c r="W3637" t="n">
        <v>1393</v>
      </c>
      <c r="Y3637" t="n">
        <v>5071</v>
      </c>
      <c r="Z3637" t="n">
        <v>1402</v>
      </c>
      <c r="AA3637" t="n">
        <v>1510</v>
      </c>
      <c r="AB3637" t="n">
        <v>1570</v>
      </c>
      <c r="AD3637" t="n">
        <v>6128</v>
      </c>
    </row>
    <row r="3638">
      <c r="A3638" t="inlineStr">
        <is>
          <t>Salaries wages and benefits</t>
        </is>
      </c>
      <c r="C3638" t="inlineStr">
        <is>
          <t>Million</t>
        </is>
      </c>
      <c r="D3638" t="inlineStr">
        <is>
          <t>QQQQ</t>
        </is>
      </c>
      <c r="E3638" t="inlineStr">
        <is>
          <t>Yes</t>
        </is>
      </c>
      <c r="U3638" t="n">
        <v>2652</v>
      </c>
      <c r="V3638" t="n">
        <v>2670</v>
      </c>
      <c r="W3638" t="n">
        <v>2772</v>
      </c>
      <c r="Y3638" t="n">
        <v>10890</v>
      </c>
      <c r="Z3638" t="n">
        <v>2825</v>
      </c>
      <c r="AA3638" t="n">
        <v>3003</v>
      </c>
      <c r="AB3638" t="n">
        <v>2995</v>
      </c>
      <c r="AD3638" t="n">
        <v>11816</v>
      </c>
    </row>
    <row r="3639">
      <c r="A3639" t="inlineStr">
        <is>
          <t>Maintenance materials and repairs</t>
        </is>
      </c>
      <c r="C3639" t="inlineStr">
        <is>
          <t>Million</t>
        </is>
      </c>
      <c r="D3639" t="inlineStr">
        <is>
          <t>QQQQ</t>
        </is>
      </c>
      <c r="E3639" t="inlineStr">
        <is>
          <t>Yes</t>
        </is>
      </c>
      <c r="U3639" t="n">
        <v>419</v>
      </c>
      <c r="V3639" t="n">
        <v>453</v>
      </c>
      <c r="W3639" t="n">
        <v>481</v>
      </c>
      <c r="Y3639" t="n">
        <v>1834</v>
      </c>
      <c r="Z3639" t="n">
        <v>492</v>
      </c>
      <c r="AA3639" t="n">
        <v>495</v>
      </c>
      <c r="AB3639" t="n">
        <v>487</v>
      </c>
      <c r="AD3639" t="n">
        <v>1959</v>
      </c>
    </row>
    <row r="3640">
      <c r="A3640" t="inlineStr">
        <is>
          <t>Other rent and landing fees</t>
        </is>
      </c>
      <c r="C3640" t="inlineStr">
        <is>
          <t>Million</t>
        </is>
      </c>
      <c r="D3640" t="inlineStr">
        <is>
          <t>QQQQ</t>
        </is>
      </c>
      <c r="E3640" t="inlineStr">
        <is>
          <t>Yes</t>
        </is>
      </c>
      <c r="U3640" t="n">
        <v>422</v>
      </c>
      <c r="V3640" t="n">
        <v>458</v>
      </c>
      <c r="W3640" t="n">
        <v>463</v>
      </c>
      <c r="Y3640" t="n">
        <v>1772</v>
      </c>
      <c r="Z3640" t="n">
        <v>440</v>
      </c>
      <c r="AA3640" t="n">
        <v>452</v>
      </c>
      <c r="AB3640" t="n">
        <v>471</v>
      </c>
      <c r="AD3640" t="n">
        <v>1806</v>
      </c>
    </row>
    <row r="3641">
      <c r="A3641" t="inlineStr">
        <is>
          <t>Aircraft rent</t>
        </is>
      </c>
      <c r="C3641" t="inlineStr">
        <is>
          <t>Million</t>
        </is>
      </c>
      <c r="D3641" t="inlineStr">
        <is>
          <t>QQQQ</t>
        </is>
      </c>
      <c r="E3641" t="inlineStr">
        <is>
          <t>Yes</t>
        </is>
      </c>
      <c r="U3641" t="n">
        <v>306</v>
      </c>
      <c r="V3641" t="n">
        <v>302</v>
      </c>
      <c r="W3641" t="n">
        <v>299</v>
      </c>
      <c r="Y3641" t="n">
        <v>1203</v>
      </c>
      <c r="Z3641" t="n">
        <v>295</v>
      </c>
      <c r="AA3641" t="n">
        <v>294</v>
      </c>
      <c r="AB3641" t="n">
        <v>304</v>
      </c>
      <c r="AD3641" t="n">
        <v>1197</v>
      </c>
    </row>
    <row r="3642">
      <c r="A3642" t="inlineStr">
        <is>
          <t>Selling expenses</t>
        </is>
      </c>
      <c r="C3642" t="inlineStr">
        <is>
          <t>Million</t>
        </is>
      </c>
      <c r="D3642" t="inlineStr">
        <is>
          <t>QQQQ</t>
        </is>
      </c>
      <c r="E3642" t="inlineStr">
        <is>
          <t>Yes</t>
        </is>
      </c>
      <c r="U3642" t="n">
        <v>308</v>
      </c>
      <c r="V3642" t="n">
        <v>334</v>
      </c>
      <c r="W3642" t="n">
        <v>347</v>
      </c>
      <c r="Y3642" t="n">
        <v>1323</v>
      </c>
      <c r="Z3642" t="n">
        <v>318</v>
      </c>
      <c r="AA3642" t="n">
        <v>376</v>
      </c>
      <c r="AB3642" t="n">
        <v>400</v>
      </c>
      <c r="AD3642" t="n">
        <v>1477</v>
      </c>
    </row>
    <row r="3643">
      <c r="A3643" t="inlineStr">
        <is>
          <t>Depreciation and amortization</t>
        </is>
      </c>
      <c r="C3643" t="inlineStr">
        <is>
          <t>Million</t>
        </is>
      </c>
      <c r="D3643" t="inlineStr">
        <is>
          <t>QQQQ</t>
        </is>
      </c>
      <c r="E3643" t="inlineStr">
        <is>
          <t>Yes</t>
        </is>
      </c>
      <c r="U3643" t="n">
        <v>355</v>
      </c>
      <c r="V3643" t="n">
        <v>374</v>
      </c>
      <c r="W3643" t="n">
        <v>399</v>
      </c>
      <c r="Y3643" t="n">
        <v>1525</v>
      </c>
      <c r="Z3643" t="n">
        <v>405</v>
      </c>
      <c r="AA3643" t="n">
        <v>418</v>
      </c>
      <c r="AB3643" t="n">
        <v>433</v>
      </c>
      <c r="AD3643" t="n">
        <v>1702</v>
      </c>
    </row>
    <row r="3644">
      <c r="A3644" t="inlineStr">
        <is>
          <t>Other</t>
        </is>
      </c>
      <c r="C3644" t="inlineStr">
        <is>
          <t>Million</t>
        </is>
      </c>
      <c r="D3644" t="inlineStr">
        <is>
          <t>QQQQ</t>
        </is>
      </c>
      <c r="E3644" t="inlineStr">
        <is>
          <t>Yes</t>
        </is>
      </c>
      <c r="U3644" t="n">
        <v>1078</v>
      </c>
      <c r="V3644" t="n">
        <v>1127</v>
      </c>
      <c r="W3644" t="n">
        <v>1182</v>
      </c>
      <c r="Y3644" t="n">
        <v>4525</v>
      </c>
      <c r="Z3644" t="n">
        <v>1154</v>
      </c>
      <c r="AA3644" t="n">
        <v>1200</v>
      </c>
      <c r="AB3644" t="n">
        <v>1220</v>
      </c>
      <c r="AD3644" t="n">
        <v>4806</v>
      </c>
    </row>
    <row r="3645">
      <c r="A3645" t="inlineStr">
        <is>
          <t>Special items, net</t>
        </is>
      </c>
      <c r="C3645" t="inlineStr">
        <is>
          <t>Million</t>
        </is>
      </c>
      <c r="D3645" t="inlineStr">
        <is>
          <t>QQQQ</t>
        </is>
      </c>
      <c r="E3645" t="inlineStr">
        <is>
          <t>Yes</t>
        </is>
      </c>
      <c r="U3645" t="n">
        <v>99</v>
      </c>
      <c r="V3645" t="n">
        <v>62</v>
      </c>
      <c r="W3645" t="n">
        <v>289</v>
      </c>
      <c r="Y3645" t="n">
        <v>709</v>
      </c>
      <c r="Z3645" t="n">
        <v>119</v>
      </c>
      <c r="AA3645" t="n">
        <v>202</v>
      </c>
      <c r="AB3645" t="n">
        <v>112</v>
      </c>
      <c r="AD3645" t="n">
        <v>712</v>
      </c>
    </row>
    <row r="3646">
      <c r="A3646" t="inlineStr">
        <is>
          <t>Total mainline operating expenses</t>
        </is>
      </c>
      <c r="C3646" t="inlineStr">
        <is>
          <t>Million</t>
        </is>
      </c>
      <c r="D3646" t="inlineStr">
        <is>
          <t>QQQQ</t>
        </is>
      </c>
      <c r="E3646" t="inlineStr">
        <is>
          <t>Yes</t>
        </is>
      </c>
      <c r="U3646" t="n">
        <v>6668</v>
      </c>
      <c r="V3646" t="n">
        <v>7094</v>
      </c>
      <c r="W3646" t="n">
        <v>7625</v>
      </c>
      <c r="Y3646" t="n">
        <v>28852</v>
      </c>
      <c r="Z3646" t="n">
        <v>7450</v>
      </c>
      <c r="AA3646" t="n">
        <v>7950</v>
      </c>
      <c r="AB3646" t="n">
        <v>7992</v>
      </c>
      <c r="AD3646" t="n">
        <v>31603</v>
      </c>
    </row>
    <row r="3647">
      <c r="A3647" t="inlineStr">
        <is>
          <t>Total mainline operating expenses-c</t>
        </is>
      </c>
      <c r="I3647">
        <f>SUM(I3637:I3645)</f>
        <v/>
      </c>
      <c r="N3647">
        <f>SUM(N3637:N3645)</f>
        <v/>
      </c>
      <c r="S3647">
        <f>SUM(S3637:S3645)</f>
        <v/>
      </c>
      <c r="U3647">
        <f>SUM(U3637:U3645)</f>
        <v/>
      </c>
      <c r="V3647">
        <f>SUM(V3637:V3645)</f>
        <v/>
      </c>
      <c r="W3647">
        <f>SUM(W3637:W3645)</f>
        <v/>
      </c>
      <c r="X3647">
        <f>SUM(X3637:X3645)</f>
        <v/>
      </c>
      <c r="Y3647">
        <f>SUM(Y3637:Y3645)</f>
        <v/>
      </c>
      <c r="Z3647">
        <f>SUM(Z3637:Z3645)</f>
        <v/>
      </c>
      <c r="AA3647">
        <f>SUM(AA3637:AA3645)</f>
        <v/>
      </c>
      <c r="AB3647">
        <f>SUM(AB3637:AB3645)</f>
        <v/>
      </c>
      <c r="AC3647">
        <f>SUM(AC3637:AC3645)</f>
        <v/>
      </c>
      <c r="AD3647">
        <f>SUM(AD3637:AD3645)</f>
        <v/>
      </c>
      <c r="AH3647">
        <f>SUM(AH3637:AH3645)</f>
        <v/>
      </c>
      <c r="AM3647">
        <f>SUM(AM3637:AM3645)</f>
        <v/>
      </c>
      <c r="AR3647">
        <f>SUM(AR3637:AR3645)</f>
        <v/>
      </c>
      <c r="AV3647">
        <f>SUM(AV3637:AV3645)</f>
        <v/>
      </c>
    </row>
    <row r="3648">
      <c r="A3648" t="inlineStr">
        <is>
          <t>Sum check</t>
        </is>
      </c>
      <c r="I3648">
        <f>I3646-I3647</f>
        <v/>
      </c>
      <c r="N3648">
        <f>N3646-N3647</f>
        <v/>
      </c>
      <c r="S3648">
        <f>S3646-S3647</f>
        <v/>
      </c>
      <c r="U3648">
        <f>U3646-U3647</f>
        <v/>
      </c>
      <c r="V3648">
        <f>V3646-V3647</f>
        <v/>
      </c>
      <c r="W3648">
        <f>W3646-W3647</f>
        <v/>
      </c>
      <c r="X3648">
        <f>X3646-X3647</f>
        <v/>
      </c>
      <c r="Y3648">
        <f>Y3646-Y3647</f>
        <v/>
      </c>
      <c r="Z3648">
        <f>Z3646-Z3647</f>
        <v/>
      </c>
      <c r="AA3648">
        <f>AA3646-AA3647</f>
        <v/>
      </c>
      <c r="AB3648">
        <f>AB3646-AB3647</f>
        <v/>
      </c>
      <c r="AC3648">
        <f>AC3646-AC3647</f>
        <v/>
      </c>
      <c r="AD3648">
        <f>AD3646-AD3647</f>
        <v/>
      </c>
      <c r="AH3648">
        <f>AH3646-AH3647</f>
        <v/>
      </c>
      <c r="AM3648">
        <f>AM3646-AM3647</f>
        <v/>
      </c>
      <c r="AR3648">
        <f>AR3646-AR3647</f>
        <v/>
      </c>
      <c r="AV3648">
        <f>AV3646-AV3647</f>
        <v/>
      </c>
    </row>
    <row r="3649">
      <c r="A3649" t="inlineStr">
        <is>
          <t>Link check</t>
        </is>
      </c>
      <c r="I3649">
        <f>I3646-I2268</f>
        <v/>
      </c>
      <c r="N3649">
        <f>N3646-N2268</f>
        <v/>
      </c>
      <c r="S3649">
        <f>S3646-S2268</f>
        <v/>
      </c>
      <c r="U3649">
        <f>U3646-U2268</f>
        <v/>
      </c>
      <c r="V3649">
        <f>V3646-V2268</f>
        <v/>
      </c>
      <c r="W3649">
        <f>W3646-W2268</f>
        <v/>
      </c>
      <c r="X3649">
        <f>X3646-X2268</f>
        <v/>
      </c>
      <c r="Y3649">
        <f>Y3646-Y2268</f>
        <v/>
      </c>
      <c r="Z3649">
        <f>Z3646-Z2268</f>
        <v/>
      </c>
      <c r="AA3649">
        <f>AA3646-AA2268</f>
        <v/>
      </c>
      <c r="AB3649">
        <f>AB3646-AB2268</f>
        <v/>
      </c>
      <c r="AC3649">
        <f>AC3646-AC2268</f>
        <v/>
      </c>
      <c r="AD3649">
        <f>AD3646-AD2268</f>
        <v/>
      </c>
      <c r="AH3649">
        <f>AH3646-AH2268</f>
        <v/>
      </c>
      <c r="AM3649">
        <f>AM3646-AM2268</f>
        <v/>
      </c>
      <c r="AR3649">
        <f>AR3646-AR2268</f>
        <v/>
      </c>
      <c r="AV3649">
        <f>AV3646-AV2268</f>
        <v/>
      </c>
    </row>
    <row r="3651">
      <c r="A3651" t="inlineStr">
        <is>
          <t>Guidance for the quarter</t>
        </is>
      </c>
    </row>
    <row r="3652">
      <c r="A3652" t="inlineStr">
        <is>
          <t>Consolidated operating expenses</t>
        </is>
      </c>
      <c r="C3652" t="inlineStr">
        <is>
          <t>Million</t>
        </is>
      </c>
      <c r="D3652" t="inlineStr">
        <is>
          <t>QQQQ</t>
        </is>
      </c>
      <c r="AU3652" t="n">
        <v>7030</v>
      </c>
      <c r="AV3652" t="n">
        <v>8337</v>
      </c>
      <c r="AW3652" t="n">
        <v>10179</v>
      </c>
      <c r="AY3652" t="n">
        <v>10583</v>
      </c>
      <c r="AZ3652" t="n">
        <v>12391</v>
      </c>
      <c r="BA3652" t="n">
        <v>12543</v>
      </c>
    </row>
    <row r="3653">
      <c r="A3653" t="inlineStr">
        <is>
          <t>Less fuel expense</t>
        </is>
      </c>
      <c r="C3653" t="inlineStr">
        <is>
          <t>Million</t>
        </is>
      </c>
      <c r="D3653" t="inlineStr">
        <is>
          <t>QQQQ</t>
        </is>
      </c>
      <c r="AU3653" t="n">
        <v>1612</v>
      </c>
      <c r="AV3653" t="n">
        <v>1957</v>
      </c>
      <c r="AW3653" t="n">
        <v>2197</v>
      </c>
      <c r="AY3653" t="n">
        <v>2506</v>
      </c>
      <c r="AZ3653" t="n">
        <v>3988</v>
      </c>
      <c r="BA3653" t="n">
        <v>3846</v>
      </c>
    </row>
    <row r="3654">
      <c r="A3654" t="inlineStr">
        <is>
          <t>Less operating net special items</t>
        </is>
      </c>
      <c r="C3654" t="inlineStr">
        <is>
          <t>Million</t>
        </is>
      </c>
      <c r="D3654" t="inlineStr">
        <is>
          <t>QQQQ</t>
        </is>
      </c>
      <c r="AU3654" t="n">
        <v>-1455</v>
      </c>
      <c r="AV3654" t="n">
        <v>-1060</v>
      </c>
      <c r="AW3654" t="n">
        <v>-20</v>
      </c>
      <c r="AY3654" t="n">
        <v>160</v>
      </c>
      <c r="AZ3654" t="n">
        <v>-5</v>
      </c>
      <c r="BA3654" t="n">
        <v>40</v>
      </c>
    </row>
    <row r="3655">
      <c r="A3655" t="inlineStr">
        <is>
          <t>Consolidated operating expense excluding fuel and special items</t>
        </is>
      </c>
      <c r="C3655" t="inlineStr">
        <is>
          <t>Million</t>
        </is>
      </c>
      <c r="D3655" t="inlineStr">
        <is>
          <t>QQQQ</t>
        </is>
      </c>
      <c r="AU3655" t="n">
        <v>6873</v>
      </c>
      <c r="AV3655" t="n">
        <v>7440</v>
      </c>
      <c r="AW3655" t="n">
        <v>8002</v>
      </c>
      <c r="AY3655" t="n">
        <v>7917</v>
      </c>
      <c r="AZ3655" t="n">
        <v>8408</v>
      </c>
      <c r="BA3655" t="n">
        <v>8657</v>
      </c>
    </row>
    <row r="3656">
      <c r="A3656" t="inlineStr">
        <is>
          <t>Consolidated operating expense excluding fuel and special items-c</t>
        </is>
      </c>
      <c r="I3656">
        <f>I3652-I3653-I3654</f>
        <v/>
      </c>
      <c r="N3656">
        <f>N3652-N3653-N3654</f>
        <v/>
      </c>
      <c r="S3656">
        <f>S3652-S3653-S3654</f>
        <v/>
      </c>
      <c r="X3656">
        <f>X3652-X3653-X3654</f>
        <v/>
      </c>
      <c r="AC3656">
        <f>AC3652-AC3653-AC3654</f>
        <v/>
      </c>
      <c r="AH3656">
        <f>AH3652-AH3653-AH3654</f>
        <v/>
      </c>
      <c r="AM3656">
        <f>AM3652-AM3653-AM3654</f>
        <v/>
      </c>
      <c r="AR3656">
        <f>AR3652-AR3653-AR3654</f>
        <v/>
      </c>
      <c r="AU3656">
        <f>AU3652-AU3653-AU3654</f>
        <v/>
      </c>
      <c r="AV3656">
        <f>AV3652-AV3653-AV3654</f>
        <v/>
      </c>
      <c r="AW3656">
        <f>AW3652-AW3653-AW3654</f>
        <v/>
      </c>
      <c r="AY3656">
        <f>AY3652-AY3653-AY3654</f>
        <v/>
      </c>
      <c r="AZ3656">
        <f>AZ3652-AZ3653-AZ3654</f>
        <v/>
      </c>
      <c r="BA3656">
        <f>BA3652-BA3653-BA3654</f>
        <v/>
      </c>
    </row>
    <row r="3657">
      <c r="A3657" t="inlineStr">
        <is>
          <t>Sum check</t>
        </is>
      </c>
      <c r="I3657">
        <f>I3655-I3656</f>
        <v/>
      </c>
      <c r="N3657">
        <f>N3655-N3656</f>
        <v/>
      </c>
      <c r="S3657">
        <f>S3655-S3656</f>
        <v/>
      </c>
      <c r="X3657">
        <f>X3655-X3656</f>
        <v/>
      </c>
      <c r="AC3657">
        <f>AC3655-AC3656</f>
        <v/>
      </c>
      <c r="AH3657">
        <f>AH3655-AH3656</f>
        <v/>
      </c>
      <c r="AM3657">
        <f>AM3655-AM3656</f>
        <v/>
      </c>
      <c r="AR3657">
        <f>AR3655-AR3656</f>
        <v/>
      </c>
      <c r="AU3657">
        <f>AU3655-AU3656</f>
        <v/>
      </c>
      <c r="AV3657">
        <f>AV3655-AV3656</f>
        <v/>
      </c>
      <c r="AW3657">
        <f>AW3655-AW3656</f>
        <v/>
      </c>
      <c r="AY3657">
        <f>AY3655-AY3656</f>
        <v/>
      </c>
      <c r="AZ3657">
        <f>AZ3655-AZ3656</f>
        <v/>
      </c>
      <c r="BA3657">
        <f>BA3655-BA3656</f>
        <v/>
      </c>
    </row>
    <row r="3659">
      <c r="A3659" t="inlineStr">
        <is>
          <t>Consolidated CASM (cts)</t>
        </is>
      </c>
      <c r="C3659" t="inlineStr">
        <is>
          <t>Actual</t>
        </is>
      </c>
      <c r="D3659" t="inlineStr">
        <is>
          <t>QQQQ</t>
        </is>
      </c>
      <c r="AU3659" t="n">
        <v>12.88</v>
      </c>
      <c r="AV3659" t="n">
        <v>13.65</v>
      </c>
      <c r="AW3659" t="n">
        <v>16.66</v>
      </c>
      <c r="AY3659" t="n">
        <v>17.79</v>
      </c>
      <c r="AZ3659" t="n">
        <v>18.72</v>
      </c>
      <c r="BA3659" t="n">
        <v>18.28</v>
      </c>
    </row>
    <row r="3660">
      <c r="A3660" t="inlineStr">
        <is>
          <t>Consolidated CASM excluding fuel and special items (Non-GAAP) (cts)</t>
        </is>
      </c>
      <c r="C3660" t="inlineStr">
        <is>
          <t>Actual</t>
        </is>
      </c>
      <c r="D3660" t="inlineStr">
        <is>
          <t>QQQQ</t>
        </is>
      </c>
      <c r="AU3660" t="n">
        <v>12.59</v>
      </c>
      <c r="AV3660" t="n">
        <v>12.18</v>
      </c>
      <c r="AW3660" t="n">
        <v>13.1</v>
      </c>
      <c r="AY3660" t="n">
        <v>13.31</v>
      </c>
      <c r="AZ3660" t="n">
        <v>12.7</v>
      </c>
      <c r="BA3660" t="n">
        <v>12.62</v>
      </c>
    </row>
    <row r="3661">
      <c r="A3661" t="inlineStr">
        <is>
          <t>YOY (%)</t>
        </is>
      </c>
      <c r="C3661" t="inlineStr">
        <is>
          <t>Percent</t>
        </is>
      </c>
      <c r="D3661" t="inlineStr">
        <is>
          <t>QQQQ</t>
        </is>
      </c>
      <c r="AU3661" t="n">
        <v>11</v>
      </c>
      <c r="AV3661" t="n">
        <v>10</v>
      </c>
      <c r="AW3661" t="n">
        <v>13</v>
      </c>
      <c r="AY3661" t="n">
        <v>12</v>
      </c>
      <c r="AZ3661" t="n">
        <v>12</v>
      </c>
      <c r="BA3661" t="n">
        <v>14</v>
      </c>
    </row>
    <row r="3662">
      <c r="A3662" t="inlineStr">
        <is>
          <t xml:space="preserve">Consolidated ASMs </t>
        </is>
      </c>
      <c r="C3662" t="inlineStr">
        <is>
          <t>Billion</t>
        </is>
      </c>
      <c r="D3662" t="inlineStr">
        <is>
          <t>QQQQ</t>
        </is>
      </c>
      <c r="AU3662" t="n">
        <v>54.6</v>
      </c>
      <c r="AV3662" t="n">
        <v>61.1</v>
      </c>
      <c r="AW3662" t="n">
        <v>61.1</v>
      </c>
      <c r="AY3662" t="n">
        <v>59.5</v>
      </c>
      <c r="AZ3662" t="n">
        <v>66.2</v>
      </c>
      <c r="BA3662" t="n">
        <v>68.59999999999999</v>
      </c>
    </row>
    <row r="3663">
      <c r="A3663" t="inlineStr">
        <is>
          <t>Other non-operating (income)/expense</t>
        </is>
      </c>
      <c r="C3663" t="inlineStr">
        <is>
          <t>Million</t>
        </is>
      </c>
      <c r="D3663" t="inlineStr">
        <is>
          <t>QQQQ</t>
        </is>
      </c>
      <c r="AZ3663" t="n">
        <v>415</v>
      </c>
      <c r="BA3663" t="n">
        <v>270</v>
      </c>
    </row>
    <row r="3664">
      <c r="A3664" t="inlineStr">
        <is>
          <t>Less non operating expense</t>
        </is>
      </c>
      <c r="C3664" t="inlineStr">
        <is>
          <t>Million</t>
        </is>
      </c>
      <c r="D3664" t="inlineStr">
        <is>
          <t>QQQQ</t>
        </is>
      </c>
      <c r="AZ3664" t="n">
        <v>90</v>
      </c>
      <c r="BA3664" t="n">
        <v>-60</v>
      </c>
    </row>
    <row r="3665">
      <c r="A3665" t="inlineStr">
        <is>
          <t>Other non-operating (income)/expense excluding special items</t>
        </is>
      </c>
      <c r="C3665" t="inlineStr">
        <is>
          <t>Million</t>
        </is>
      </c>
      <c r="D3665" t="inlineStr">
        <is>
          <t>QQQQ</t>
        </is>
      </c>
      <c r="AZ3665" t="n">
        <v>325</v>
      </c>
      <c r="BA3665" t="n">
        <v>330</v>
      </c>
    </row>
    <row r="3666">
      <c r="A3666" t="inlineStr">
        <is>
          <t>Other non-operating (income)/expense excluding special items-c</t>
        </is>
      </c>
      <c r="I3666">
        <f>I3663-I3664</f>
        <v/>
      </c>
      <c r="N3666">
        <f>N3663-N3664</f>
        <v/>
      </c>
      <c r="S3666">
        <f>S3663-S3664</f>
        <v/>
      </c>
      <c r="X3666">
        <f>X3663-X3664</f>
        <v/>
      </c>
      <c r="AC3666">
        <f>AC3663-AC3664</f>
        <v/>
      </c>
      <c r="AH3666">
        <f>AH3663-AH3664</f>
        <v/>
      </c>
      <c r="AM3666">
        <f>AM3663-AM3664</f>
        <v/>
      </c>
      <c r="AR3666">
        <f>AR3663-AR3664</f>
        <v/>
      </c>
      <c r="AV3666">
        <f>AV3663-AV3664</f>
        <v/>
      </c>
      <c r="AZ3666">
        <f>AZ3663-AZ3664</f>
        <v/>
      </c>
      <c r="BA3666">
        <f>BA3663-BA3664</f>
        <v/>
      </c>
    </row>
    <row r="3667">
      <c r="A3667" t="inlineStr">
        <is>
          <t>Sum check</t>
        </is>
      </c>
      <c r="I3667">
        <f>I3665-I3666</f>
        <v/>
      </c>
      <c r="N3667">
        <f>N3665-N3666</f>
        <v/>
      </c>
      <c r="S3667">
        <f>S3665-S3666</f>
        <v/>
      </c>
      <c r="X3667">
        <f>X3665-X3666</f>
        <v/>
      </c>
      <c r="AC3667">
        <f>AC3665-AC3666</f>
        <v/>
      </c>
      <c r="AH3667">
        <f>AH3665-AH3666</f>
        <v/>
      </c>
      <c r="AM3667">
        <f>AM3665-AM3666</f>
        <v/>
      </c>
      <c r="AR3667">
        <f>AR3665-AR3666</f>
        <v/>
      </c>
      <c r="AV3667">
        <f>AV3665-AV3666</f>
        <v/>
      </c>
      <c r="AZ3667">
        <f>AZ3665-AZ3666</f>
        <v/>
      </c>
      <c r="BA3667">
        <f>BA3665-BA3666</f>
        <v/>
      </c>
    </row>
    <row r="3669">
      <c r="A3669" t="inlineStr">
        <is>
          <t>Guidance for Q4 given in other than quarter 3-high</t>
        </is>
      </c>
    </row>
    <row r="3670">
      <c r="A3670" t="inlineStr">
        <is>
          <t>Consolidated operating expenses</t>
        </is>
      </c>
      <c r="C3670" t="inlineStr">
        <is>
          <t>Million</t>
        </is>
      </c>
      <c r="D3670" t="inlineStr">
        <is>
          <t>QQQQ</t>
        </is>
      </c>
      <c r="AU3670" t="n">
        <v>7092</v>
      </c>
      <c r="AV3670" t="n">
        <v>8405</v>
      </c>
      <c r="AW3670" t="n">
        <v>10250</v>
      </c>
      <c r="AY3670" t="n">
        <v>10698</v>
      </c>
      <c r="AZ3670" t="n">
        <v>12441</v>
      </c>
      <c r="BA3670" t="n">
        <v>12594</v>
      </c>
    </row>
    <row r="3671">
      <c r="A3671" t="inlineStr">
        <is>
          <t>Less fuel expense</t>
        </is>
      </c>
      <c r="C3671" t="inlineStr">
        <is>
          <t>Million</t>
        </is>
      </c>
      <c r="D3671" t="inlineStr">
        <is>
          <t>QQQQ</t>
        </is>
      </c>
      <c r="AU3671" t="n">
        <v>1612</v>
      </c>
      <c r="AV3671" t="n">
        <v>1957</v>
      </c>
      <c r="AW3671" t="n">
        <v>2197</v>
      </c>
      <c r="AY3671" t="n">
        <v>2551</v>
      </c>
      <c r="AZ3671" t="n">
        <v>4038</v>
      </c>
      <c r="BA3671" t="n">
        <v>3897</v>
      </c>
    </row>
    <row r="3672">
      <c r="A3672" t="inlineStr">
        <is>
          <t>Less operating net special items</t>
        </is>
      </c>
      <c r="C3672" t="inlineStr">
        <is>
          <t>Million</t>
        </is>
      </c>
      <c r="D3672" t="inlineStr">
        <is>
          <t>QQQQ</t>
        </is>
      </c>
      <c r="AU3672" t="n">
        <v>-1455</v>
      </c>
      <c r="AV3672" t="n">
        <v>-1060</v>
      </c>
      <c r="AW3672" t="n">
        <v>-20</v>
      </c>
      <c r="AY3672" t="n">
        <v>160</v>
      </c>
      <c r="AZ3672" t="n">
        <v>-5</v>
      </c>
      <c r="BA3672" t="n">
        <v>40</v>
      </c>
    </row>
    <row r="3673">
      <c r="A3673" t="inlineStr">
        <is>
          <t>Consolidated operating expense excluding fuel and special items</t>
        </is>
      </c>
      <c r="C3673" t="inlineStr">
        <is>
          <t>Million</t>
        </is>
      </c>
      <c r="D3673" t="inlineStr">
        <is>
          <t>QQQQ</t>
        </is>
      </c>
      <c r="AU3673" t="n">
        <v>6935</v>
      </c>
      <c r="AV3673" t="n">
        <v>7508</v>
      </c>
      <c r="AW3673" t="n">
        <v>8073</v>
      </c>
      <c r="AY3673" t="n">
        <v>7988</v>
      </c>
      <c r="AZ3673" t="n">
        <v>8408</v>
      </c>
      <c r="BA3673" t="n">
        <v>8657</v>
      </c>
    </row>
    <row r="3674">
      <c r="A3674" t="inlineStr">
        <is>
          <t>Consolidated operating expense excluding fuel and special items-c</t>
        </is>
      </c>
      <c r="I3674">
        <f>I3670-I3672-I3671</f>
        <v/>
      </c>
      <c r="N3674">
        <f>N3670-N3672-N3671</f>
        <v/>
      </c>
      <c r="S3674">
        <f>S3670-S3672-S3671</f>
        <v/>
      </c>
      <c r="X3674">
        <f>X3670-X3672-X3671</f>
        <v/>
      </c>
      <c r="AC3674">
        <f>AC3670-AC3672-AC3671</f>
        <v/>
      </c>
      <c r="AH3674">
        <f>AH3670-AH3672-AH3671</f>
        <v/>
      </c>
      <c r="AM3674">
        <f>AM3670-AM3672-AM3671</f>
        <v/>
      </c>
      <c r="AR3674">
        <f>AR3670-AR3672-AR3671</f>
        <v/>
      </c>
      <c r="AU3674">
        <f>AU3670-AU3672-AU3671</f>
        <v/>
      </c>
      <c r="AV3674">
        <f>AV3670-AV3672-AV3671</f>
        <v/>
      </c>
      <c r="AW3674">
        <f>AW3670-AW3672-AW3671</f>
        <v/>
      </c>
      <c r="AY3674">
        <f>AY3670-AY3672-AY3671</f>
        <v/>
      </c>
      <c r="AZ3674">
        <f>AZ3670-AZ3672-AZ3671</f>
        <v/>
      </c>
      <c r="BA3674">
        <f>BA3670-BA3672-BA3671</f>
        <v/>
      </c>
    </row>
    <row r="3675">
      <c r="A3675" t="inlineStr">
        <is>
          <t>Sum check</t>
        </is>
      </c>
      <c r="I3675">
        <f>I3673-I3674</f>
        <v/>
      </c>
      <c r="N3675">
        <f>N3673-N3674</f>
        <v/>
      </c>
      <c r="S3675">
        <f>S3673-S3674</f>
        <v/>
      </c>
      <c r="X3675">
        <f>X3673-X3674</f>
        <v/>
      </c>
      <c r="AC3675">
        <f>AC3673-AC3674</f>
        <v/>
      </c>
      <c r="AH3675">
        <f>AH3673-AH3674</f>
        <v/>
      </c>
      <c r="AM3675">
        <f>AM3673-AM3674</f>
        <v/>
      </c>
      <c r="AR3675">
        <f>AR3673-AR3674</f>
        <v/>
      </c>
      <c r="AU3675">
        <f>AU3673-AU3674</f>
        <v/>
      </c>
      <c r="AV3675">
        <f>AV3673-AV3674</f>
        <v/>
      </c>
      <c r="AW3675">
        <f>AW3673-AW3674</f>
        <v/>
      </c>
      <c r="AY3675">
        <f>AY3673-AY3674</f>
        <v/>
      </c>
      <c r="AZ3675">
        <f>AZ3673-AZ3674</f>
        <v/>
      </c>
      <c r="BA3675">
        <f>BA3673-BA3674</f>
        <v/>
      </c>
    </row>
    <row r="3677">
      <c r="A3677" t="inlineStr">
        <is>
          <t>Consolidated CASM (cts)</t>
        </is>
      </c>
      <c r="C3677" t="inlineStr">
        <is>
          <t>Actual</t>
        </is>
      </c>
      <c r="D3677" t="inlineStr">
        <is>
          <t>QQQQ</t>
        </is>
      </c>
      <c r="AU3677" t="n">
        <v>12.99</v>
      </c>
      <c r="AV3677" t="n">
        <v>13.76</v>
      </c>
      <c r="AW3677" t="n">
        <v>16.78</v>
      </c>
      <c r="AY3677" t="n">
        <v>17.98</v>
      </c>
      <c r="AZ3677" t="n">
        <v>18.79</v>
      </c>
      <c r="BA3677" t="n">
        <v>18.36</v>
      </c>
    </row>
    <row r="3678">
      <c r="A3678" t="inlineStr">
        <is>
          <t>Consolidated CASM excluding fuel and special items (Non-GAAP) (cts)</t>
        </is>
      </c>
      <c r="C3678" t="inlineStr">
        <is>
          <t>Actual</t>
        </is>
      </c>
      <c r="D3678" t="inlineStr">
        <is>
          <t>QQQQ</t>
        </is>
      </c>
      <c r="AU3678" t="n">
        <v>12.7</v>
      </c>
      <c r="AV3678" t="n">
        <v>12.29</v>
      </c>
      <c r="AW3678" t="n">
        <v>13.21</v>
      </c>
      <c r="AY3678" t="n">
        <v>13.42</v>
      </c>
      <c r="AZ3678" t="n">
        <v>12.7</v>
      </c>
      <c r="BA3678" t="n">
        <v>12.62</v>
      </c>
    </row>
    <row r="3679">
      <c r="A3679" t="inlineStr">
        <is>
          <t>YOY (%)</t>
        </is>
      </c>
      <c r="C3679" t="inlineStr">
        <is>
          <t>Percent</t>
        </is>
      </c>
      <c r="D3679" t="inlineStr">
        <is>
          <t>QQQQ</t>
        </is>
      </c>
      <c r="AU3679" t="n">
        <v>12</v>
      </c>
      <c r="AV3679" t="n">
        <v>11</v>
      </c>
      <c r="AW3679" t="n">
        <v>14</v>
      </c>
      <c r="AY3679" t="n">
        <v>13</v>
      </c>
      <c r="AZ3679" t="n">
        <v>12</v>
      </c>
      <c r="BA3679" t="n">
        <v>14</v>
      </c>
    </row>
    <row r="3680">
      <c r="A3680" t="inlineStr">
        <is>
          <t xml:space="preserve">Consolidated ASMs </t>
        </is>
      </c>
      <c r="C3680" t="inlineStr">
        <is>
          <t>Billion</t>
        </is>
      </c>
      <c r="D3680" t="inlineStr">
        <is>
          <t>QQQQ</t>
        </is>
      </c>
      <c r="AU3680" t="n">
        <v>54.6</v>
      </c>
      <c r="AV3680" t="n">
        <v>61.1</v>
      </c>
      <c r="AW3680" t="n">
        <v>61.1</v>
      </c>
      <c r="AY3680" t="n">
        <v>59.5</v>
      </c>
      <c r="AZ3680" t="n">
        <v>66.2</v>
      </c>
      <c r="BA3680" t="n">
        <v>68.59999999999999</v>
      </c>
    </row>
    <row r="3681">
      <c r="A3681" t="inlineStr">
        <is>
          <t>Other non-operating (income)/expense</t>
        </is>
      </c>
      <c r="C3681" t="inlineStr">
        <is>
          <t>Million</t>
        </is>
      </c>
      <c r="D3681" t="inlineStr">
        <is>
          <t>QQQQ</t>
        </is>
      </c>
      <c r="AZ3681" t="n">
        <v>415</v>
      </c>
      <c r="BA3681" t="n">
        <v>270</v>
      </c>
    </row>
    <row r="3682">
      <c r="A3682" t="inlineStr">
        <is>
          <t>Less non operating expense</t>
        </is>
      </c>
      <c r="C3682" t="inlineStr">
        <is>
          <t>Million</t>
        </is>
      </c>
      <c r="D3682" t="inlineStr">
        <is>
          <t>QQQQ</t>
        </is>
      </c>
      <c r="AZ3682" t="n">
        <v>90</v>
      </c>
      <c r="BA3682" t="n">
        <v>-60</v>
      </c>
    </row>
    <row r="3683">
      <c r="A3683" t="inlineStr">
        <is>
          <t>Other non-operating (income)/expense excluding special items</t>
        </is>
      </c>
      <c r="C3683" t="inlineStr">
        <is>
          <t>Million</t>
        </is>
      </c>
      <c r="D3683" t="inlineStr">
        <is>
          <t>QQQQ</t>
        </is>
      </c>
      <c r="AZ3683" t="n">
        <v>325</v>
      </c>
      <c r="BA3683" t="n">
        <v>330</v>
      </c>
    </row>
    <row r="3684">
      <c r="A3684" t="inlineStr">
        <is>
          <t>Other non-operating (income)/expense excluding special items-c</t>
        </is>
      </c>
      <c r="I3684">
        <f>I3681-I3682</f>
        <v/>
      </c>
      <c r="N3684">
        <f>N3681-N3682</f>
        <v/>
      </c>
      <c r="S3684">
        <f>S3681-S3682</f>
        <v/>
      </c>
      <c r="X3684">
        <f>X3681-X3682</f>
        <v/>
      </c>
      <c r="AC3684">
        <f>AC3681-AC3682</f>
        <v/>
      </c>
      <c r="AH3684">
        <f>AH3681-AH3682</f>
        <v/>
      </c>
      <c r="AM3684">
        <f>AM3681-AM3682</f>
        <v/>
      </c>
      <c r="AR3684">
        <f>AR3681-AR3682</f>
        <v/>
      </c>
      <c r="AV3684">
        <f>AV3681-AV3682</f>
        <v/>
      </c>
      <c r="AZ3684">
        <f>AZ3681-AZ3682</f>
        <v/>
      </c>
      <c r="BA3684">
        <f>BA3681-BA3682</f>
        <v/>
      </c>
    </row>
    <row r="3685">
      <c r="A3685" t="inlineStr">
        <is>
          <t>Sum check</t>
        </is>
      </c>
      <c r="I3685">
        <f>I3683-I3684</f>
        <v/>
      </c>
      <c r="N3685">
        <f>N3683-N3684</f>
        <v/>
      </c>
      <c r="S3685">
        <f>S3683-S3684</f>
        <v/>
      </c>
      <c r="X3685">
        <f>X3683-X3684</f>
        <v/>
      </c>
      <c r="AC3685">
        <f>AC3683-AC3684</f>
        <v/>
      </c>
      <c r="AH3685">
        <f>AH3683-AH3684</f>
        <v/>
      </c>
      <c r="AM3685">
        <f>AM3683-AM3684</f>
        <v/>
      </c>
      <c r="AR3685">
        <f>AR3683-AR3684</f>
        <v/>
      </c>
      <c r="AV3685">
        <f>AV3683-AV3684</f>
        <v/>
      </c>
      <c r="AZ3685">
        <f>AZ3683-AZ3684</f>
        <v/>
      </c>
      <c r="BA3685">
        <f>BA3683-BA3684</f>
        <v/>
      </c>
    </row>
    <row r="3687">
      <c r="A3687" t="inlineStr">
        <is>
          <t>Guidance</t>
        </is>
      </c>
    </row>
    <row r="3688">
      <c r="A3688" t="inlineStr">
        <is>
          <t>Low</t>
        </is>
      </c>
    </row>
    <row r="3689">
      <c r="A3689" t="inlineStr">
        <is>
          <t>Mainline</t>
        </is>
      </c>
    </row>
    <row r="3690">
      <c r="A3690" t="inlineStr">
        <is>
          <t>Mainline operating expenses</t>
        </is>
      </c>
      <c r="C3690" t="inlineStr">
        <is>
          <t>Million</t>
        </is>
      </c>
      <c r="D3690" t="inlineStr">
        <is>
          <t>QQQQ</t>
        </is>
      </c>
      <c r="K3690" t="n">
        <v>7778</v>
      </c>
      <c r="L3690" t="n">
        <v>7977</v>
      </c>
    </row>
    <row r="3691">
      <c r="A3691" t="inlineStr">
        <is>
          <t>Less mainline fuel</t>
        </is>
      </c>
      <c r="C3691" t="inlineStr">
        <is>
          <t>Million</t>
        </is>
      </c>
      <c r="D3691" t="inlineStr">
        <is>
          <t>QQQQ</t>
        </is>
      </c>
      <c r="K3691" t="n">
        <v>2686</v>
      </c>
      <c r="L3691" t="n">
        <v>2820</v>
      </c>
    </row>
    <row r="3692">
      <c r="A3692" t="inlineStr">
        <is>
          <t>Mainline operating expense excluding fuel, special items and profit sharing</t>
        </is>
      </c>
      <c r="C3692" t="inlineStr">
        <is>
          <t>Million</t>
        </is>
      </c>
      <c r="D3692" t="inlineStr">
        <is>
          <t>QQQQ</t>
        </is>
      </c>
      <c r="K3692" t="n">
        <v>5092</v>
      </c>
      <c r="L3692" t="n">
        <v>5157</v>
      </c>
    </row>
    <row r="3693">
      <c r="A3693" t="inlineStr">
        <is>
          <t>Mainline operating expense excluding fuel, special items and profit sharing-c</t>
        </is>
      </c>
      <c r="I3693">
        <f>I3690-I3691</f>
        <v/>
      </c>
      <c r="K3693">
        <f>K3690-K3691</f>
        <v/>
      </c>
      <c r="L3693">
        <f>L3690-L3691</f>
        <v/>
      </c>
      <c r="N3693">
        <f>N3690-N3691</f>
        <v/>
      </c>
      <c r="S3693">
        <f>S3690-S3691</f>
        <v/>
      </c>
      <c r="X3693">
        <f>X3690-X3691</f>
        <v/>
      </c>
      <c r="AC3693">
        <f>AC3690-AC3691</f>
        <v/>
      </c>
      <c r="AH3693">
        <f>AH3690-AH3691</f>
        <v/>
      </c>
      <c r="AM3693">
        <f>AM3690-AM3691</f>
        <v/>
      </c>
      <c r="AR3693">
        <f>AR3690-AR3691</f>
        <v/>
      </c>
      <c r="AV3693">
        <f>AV3690-AV3691</f>
        <v/>
      </c>
    </row>
    <row r="3694">
      <c r="A3694" t="inlineStr">
        <is>
          <t>Sum check</t>
        </is>
      </c>
      <c r="I3694">
        <f>I3692-I3693</f>
        <v/>
      </c>
      <c r="K3694">
        <f>K3692-K3693</f>
        <v/>
      </c>
      <c r="L3694">
        <f>L3692-L3693</f>
        <v/>
      </c>
      <c r="N3694">
        <f>N3692-N3693</f>
        <v/>
      </c>
      <c r="S3694">
        <f>S3692-S3693</f>
        <v/>
      </c>
      <c r="X3694">
        <f>X3692-X3693</f>
        <v/>
      </c>
      <c r="AC3694">
        <f>AC3692-AC3693</f>
        <v/>
      </c>
      <c r="AH3694">
        <f>AH3692-AH3693</f>
        <v/>
      </c>
      <c r="AM3694">
        <f>AM3692-AM3693</f>
        <v/>
      </c>
      <c r="AR3694">
        <f>AR3692-AR3693</f>
        <v/>
      </c>
      <c r="AV3694">
        <f>AV3692-AV3693</f>
        <v/>
      </c>
    </row>
    <row r="3696">
      <c r="A3696" t="inlineStr">
        <is>
          <t xml:space="preserve">Mainline CASM </t>
        </is>
      </c>
      <c r="C3696" t="inlineStr">
        <is>
          <t>Actual</t>
        </is>
      </c>
      <c r="D3696" t="inlineStr">
        <is>
          <t>QQQQ</t>
        </is>
      </c>
      <c r="K3696" t="n">
        <v>13.69</v>
      </c>
      <c r="L3696" t="n">
        <v>13.08</v>
      </c>
    </row>
    <row r="3697">
      <c r="A3697" t="inlineStr">
        <is>
          <t>Mainline CASM excluding fuel, special items and profit sharing (Non-GAAP)</t>
        </is>
      </c>
      <c r="C3697" t="inlineStr">
        <is>
          <t>Actual</t>
        </is>
      </c>
      <c r="D3697" t="inlineStr">
        <is>
          <t>QQQQ</t>
        </is>
      </c>
      <c r="K3697" t="n">
        <v>8.960000000000001</v>
      </c>
      <c r="L3697" t="n">
        <v>8.449999999999999</v>
      </c>
    </row>
    <row r="3698">
      <c r="A3698" t="inlineStr">
        <is>
          <t xml:space="preserve">Mainline ASMs </t>
        </is>
      </c>
      <c r="C3698" t="inlineStr">
        <is>
          <t>Billion</t>
        </is>
      </c>
      <c r="D3698" t="inlineStr">
        <is>
          <t>QQQQ</t>
        </is>
      </c>
      <c r="K3698" t="n">
        <v>56.8</v>
      </c>
      <c r="L3698" t="n">
        <v>61</v>
      </c>
    </row>
    <row r="3700">
      <c r="A3700" t="inlineStr">
        <is>
          <t>Regional</t>
        </is>
      </c>
    </row>
    <row r="3701">
      <c r="A3701" t="inlineStr">
        <is>
          <t>Regional operating expenses</t>
        </is>
      </c>
      <c r="C3701" t="inlineStr">
        <is>
          <t>Million</t>
        </is>
      </c>
      <c r="D3701" t="inlineStr">
        <is>
          <t>QQQQ</t>
        </is>
      </c>
      <c r="K3701" t="n">
        <v>1585</v>
      </c>
      <c r="L3701" t="n">
        <v>1647</v>
      </c>
    </row>
    <row r="3702">
      <c r="A3702" t="inlineStr">
        <is>
          <t>Less regional fuel expense</t>
        </is>
      </c>
      <c r="C3702" t="inlineStr">
        <is>
          <t>Million</t>
        </is>
      </c>
      <c r="D3702" t="inlineStr">
        <is>
          <t>QQQQ</t>
        </is>
      </c>
      <c r="K3702" t="n">
        <v>494</v>
      </c>
      <c r="L3702" t="n">
        <v>529</v>
      </c>
    </row>
    <row r="3703">
      <c r="A3703" t="inlineStr">
        <is>
          <t>Regional operating expenses excluding fuel and special items</t>
        </is>
      </c>
      <c r="C3703" t="inlineStr">
        <is>
          <t>Million</t>
        </is>
      </c>
      <c r="D3703" t="inlineStr">
        <is>
          <t>QQQQ</t>
        </is>
      </c>
      <c r="K3703" t="n">
        <v>1090</v>
      </c>
      <c r="L3703" t="n">
        <v>1118</v>
      </c>
    </row>
    <row r="3704">
      <c r="A3704" t="inlineStr">
        <is>
          <t>Regional operating expenses excluding fuel and special items-c</t>
        </is>
      </c>
      <c r="I3704">
        <f>I3701-I3702</f>
        <v/>
      </c>
      <c r="K3704">
        <f>K3701-K3702</f>
        <v/>
      </c>
      <c r="L3704">
        <f>L3701-L3702</f>
        <v/>
      </c>
      <c r="N3704">
        <f>N3701-N3702</f>
        <v/>
      </c>
      <c r="S3704">
        <f>S3701-S3702</f>
        <v/>
      </c>
      <c r="X3704">
        <f>X3701-X3702</f>
        <v/>
      </c>
      <c r="AC3704">
        <f>AC3701-AC3702</f>
        <v/>
      </c>
      <c r="AH3704">
        <f>AH3701-AH3702</f>
        <v/>
      </c>
      <c r="AM3704">
        <f>AM3701-AM3702</f>
        <v/>
      </c>
      <c r="AR3704">
        <f>AR3701-AR3702</f>
        <v/>
      </c>
      <c r="AV3704">
        <f>AV3701-AV3702</f>
        <v/>
      </c>
    </row>
    <row r="3705">
      <c r="A3705" t="inlineStr">
        <is>
          <t>Sum check</t>
        </is>
      </c>
      <c r="I3705">
        <f>I3703-I3704</f>
        <v/>
      </c>
      <c r="K3705">
        <f>K3703-K3704</f>
        <v/>
      </c>
      <c r="L3705">
        <f>L3703-L3704</f>
        <v/>
      </c>
      <c r="N3705">
        <f>N3703-N3704</f>
        <v/>
      </c>
      <c r="S3705">
        <f>S3703-S3704</f>
        <v/>
      </c>
      <c r="X3705">
        <f>X3703-X3704</f>
        <v/>
      </c>
      <c r="AC3705">
        <f>AC3703-AC3704</f>
        <v/>
      </c>
      <c r="AH3705">
        <f>AH3703-AH3704</f>
        <v/>
      </c>
      <c r="AM3705">
        <f>AM3703-AM3704</f>
        <v/>
      </c>
      <c r="AR3705">
        <f>AR3703-AR3704</f>
        <v/>
      </c>
      <c r="AV3705">
        <f>AV3703-AV3704</f>
        <v/>
      </c>
    </row>
    <row r="3707">
      <c r="A3707" t="inlineStr">
        <is>
          <t xml:space="preserve">Regional CASM </t>
        </is>
      </c>
      <c r="C3707" t="inlineStr">
        <is>
          <t>Actual</t>
        </is>
      </c>
      <c r="D3707" t="inlineStr">
        <is>
          <t>QQQQ</t>
        </is>
      </c>
      <c r="K3707" t="n">
        <v>24.16</v>
      </c>
      <c r="L3707" t="n">
        <v>23.23</v>
      </c>
    </row>
    <row r="3708">
      <c r="A3708" t="inlineStr">
        <is>
          <t xml:space="preserve">Regional CASM excluding fuel and special items Non-GAAP </t>
        </is>
      </c>
      <c r="C3708" t="inlineStr">
        <is>
          <t>Actual</t>
        </is>
      </c>
      <c r="D3708" t="inlineStr">
        <is>
          <t>QQQQ</t>
        </is>
      </c>
      <c r="K3708" t="n">
        <v>16.62</v>
      </c>
      <c r="L3708" t="n">
        <v>15.77</v>
      </c>
    </row>
    <row r="3709">
      <c r="A3709" t="inlineStr">
        <is>
          <t xml:space="preserve">Regional ASMs </t>
        </is>
      </c>
      <c r="C3709" t="inlineStr">
        <is>
          <t>Billion</t>
        </is>
      </c>
      <c r="D3709" t="inlineStr">
        <is>
          <t>QQQQ</t>
        </is>
      </c>
      <c r="K3709" t="n">
        <v>6.56</v>
      </c>
      <c r="L3709" t="n">
        <v>7.09</v>
      </c>
    </row>
    <row r="3711">
      <c r="A3711" t="inlineStr">
        <is>
          <t>Other revenues</t>
        </is>
      </c>
    </row>
    <row r="3712">
      <c r="A3712" t="inlineStr">
        <is>
          <t>Other revenues</t>
        </is>
      </c>
      <c r="C3712" t="inlineStr">
        <is>
          <t>Million</t>
        </is>
      </c>
      <c r="D3712" t="inlineStr">
        <is>
          <t>QQQQ</t>
        </is>
      </c>
      <c r="K3712" t="n">
        <v>1120</v>
      </c>
    </row>
    <row r="3713">
      <c r="A3713" t="inlineStr">
        <is>
          <t>Other revenues excluding special items</t>
        </is>
      </c>
      <c r="C3713" t="inlineStr">
        <is>
          <t>Million</t>
        </is>
      </c>
      <c r="D3713" t="inlineStr">
        <is>
          <t>QQQQ</t>
        </is>
      </c>
      <c r="K3713" t="n">
        <v>1120</v>
      </c>
    </row>
    <row r="3715">
      <c r="A3715" t="inlineStr">
        <is>
          <t>Interest expense</t>
        </is>
      </c>
    </row>
    <row r="3716">
      <c r="A3716" t="inlineStr">
        <is>
          <t>Interest expense</t>
        </is>
      </c>
      <c r="C3716" t="inlineStr">
        <is>
          <t>Million</t>
        </is>
      </c>
      <c r="D3716" t="inlineStr">
        <is>
          <t>QQQQ</t>
        </is>
      </c>
      <c r="K3716" t="n">
        <v>212</v>
      </c>
      <c r="L3716" t="n">
        <v>215</v>
      </c>
    </row>
    <row r="3717">
      <c r="A3717" t="inlineStr">
        <is>
          <t>Interest expense excluding special items</t>
        </is>
      </c>
      <c r="C3717" t="inlineStr">
        <is>
          <t>Million</t>
        </is>
      </c>
      <c r="D3717" t="inlineStr">
        <is>
          <t>QQQQ</t>
        </is>
      </c>
      <c r="K3717" t="n">
        <v>212</v>
      </c>
      <c r="L3717" t="n">
        <v>215</v>
      </c>
    </row>
    <row r="3719">
      <c r="A3719" t="inlineStr">
        <is>
          <t>Other non-operating (income)/expense</t>
        </is>
      </c>
    </row>
    <row r="3720">
      <c r="A3720" t="inlineStr">
        <is>
          <t>Other non-operating income/expense</t>
        </is>
      </c>
      <c r="C3720" t="inlineStr">
        <is>
          <t>Million</t>
        </is>
      </c>
      <c r="D3720" t="inlineStr">
        <is>
          <t>QQQQ</t>
        </is>
      </c>
      <c r="K3720" t="n">
        <v>10</v>
      </c>
      <c r="L3720" t="n">
        <v>30</v>
      </c>
    </row>
    <row r="3721">
      <c r="A3721" t="inlineStr">
        <is>
          <t>Less special items</t>
        </is>
      </c>
      <c r="C3721" t="inlineStr">
        <is>
          <t>Million</t>
        </is>
      </c>
      <c r="D3721" t="inlineStr">
        <is>
          <t>QQQQ</t>
        </is>
      </c>
      <c r="L3721" t="n">
        <v>40</v>
      </c>
    </row>
    <row r="3722">
      <c r="A3722" t="inlineStr">
        <is>
          <t>Other non-operating income/expense excluding special items</t>
        </is>
      </c>
      <c r="C3722" t="inlineStr">
        <is>
          <t>Million</t>
        </is>
      </c>
      <c r="D3722" t="inlineStr">
        <is>
          <t>QQQQ</t>
        </is>
      </c>
      <c r="K3722" t="n">
        <v>10</v>
      </c>
      <c r="L3722" t="n">
        <v>-10</v>
      </c>
    </row>
    <row r="3723">
      <c r="A3723" t="inlineStr">
        <is>
          <t>Other non-operating income/expense excluding special items-c</t>
        </is>
      </c>
      <c r="I3723">
        <f>I3720-I3721</f>
        <v/>
      </c>
      <c r="K3723">
        <f>K3720-K3721</f>
        <v/>
      </c>
      <c r="L3723">
        <f>L3720-L3721</f>
        <v/>
      </c>
      <c r="N3723">
        <f>N3720-N3721</f>
        <v/>
      </c>
      <c r="S3723">
        <f>S3720-S3721</f>
        <v/>
      </c>
      <c r="X3723">
        <f>X3720-X3721</f>
        <v/>
      </c>
      <c r="AC3723">
        <f>AC3720-AC3721</f>
        <v/>
      </c>
      <c r="AH3723">
        <f>AH3720-AH3721</f>
        <v/>
      </c>
      <c r="AM3723">
        <f>AM3720-AM3721</f>
        <v/>
      </c>
      <c r="AR3723">
        <f>AR3720-AR3721</f>
        <v/>
      </c>
      <c r="AV3723">
        <f>AV3720-AV3721</f>
        <v/>
      </c>
    </row>
    <row r="3724">
      <c r="A3724" t="inlineStr">
        <is>
          <t>Sum check</t>
        </is>
      </c>
      <c r="I3724">
        <f>I3722-I3723</f>
        <v/>
      </c>
      <c r="K3724">
        <f>K3722-K3723</f>
        <v/>
      </c>
      <c r="L3724">
        <f>L3722-L3723</f>
        <v/>
      </c>
      <c r="N3724">
        <f>N3722-N3723</f>
        <v/>
      </c>
      <c r="S3724">
        <f>S3722-S3723</f>
        <v/>
      </c>
      <c r="X3724">
        <f>X3722-X3723</f>
        <v/>
      </c>
      <c r="AC3724">
        <f>AC3722-AC3723</f>
        <v/>
      </c>
      <c r="AH3724">
        <f>AH3722-AH3723</f>
        <v/>
      </c>
      <c r="AM3724">
        <f>AM3722-AM3723</f>
        <v/>
      </c>
      <c r="AR3724">
        <f>AR3722-AR3723</f>
        <v/>
      </c>
      <c r="AV3724">
        <f>AV3722-AV3723</f>
        <v/>
      </c>
    </row>
    <row r="3726">
      <c r="A3726" t="inlineStr">
        <is>
          <t>High</t>
        </is>
      </c>
    </row>
    <row r="3727">
      <c r="A3727" t="inlineStr">
        <is>
          <t>Mainline</t>
        </is>
      </c>
    </row>
    <row r="3728">
      <c r="A3728" t="inlineStr">
        <is>
          <t>Mainline operating expenses</t>
        </is>
      </c>
      <c r="C3728" t="inlineStr">
        <is>
          <t>Million</t>
        </is>
      </c>
      <c r="D3728" t="inlineStr">
        <is>
          <t>QQQQ</t>
        </is>
      </c>
      <c r="K3728" t="n">
        <v>7919</v>
      </c>
      <c r="L3728" t="n">
        <v>8126</v>
      </c>
    </row>
    <row r="3729">
      <c r="A3729" t="inlineStr">
        <is>
          <t>Less mainline fuel</t>
        </is>
      </c>
      <c r="C3729" t="inlineStr">
        <is>
          <t>Million</t>
        </is>
      </c>
      <c r="D3729" t="inlineStr">
        <is>
          <t>QQQQ</t>
        </is>
      </c>
      <c r="K3729" t="n">
        <v>2729</v>
      </c>
      <c r="L3729" t="n">
        <v>2867</v>
      </c>
    </row>
    <row r="3730">
      <c r="A3730" t="inlineStr">
        <is>
          <t>Mainline operating expense excluding fuel, special items and profit sharing</t>
        </is>
      </c>
      <c r="C3730" t="inlineStr">
        <is>
          <t>Million</t>
        </is>
      </c>
      <c r="D3730" t="inlineStr">
        <is>
          <t>QQQQ</t>
        </is>
      </c>
      <c r="K3730" t="n">
        <v>5190</v>
      </c>
      <c r="L3730" t="n">
        <v>5259</v>
      </c>
    </row>
    <row r="3731">
      <c r="A3731" t="inlineStr">
        <is>
          <t>Mainline operating expense excluding fuel, special items and profit sharing-c</t>
        </is>
      </c>
      <c r="I3731">
        <f>I3728-I3729</f>
        <v/>
      </c>
      <c r="K3731">
        <f>K3728-K3729</f>
        <v/>
      </c>
      <c r="L3731">
        <f>L3728-L3729</f>
        <v/>
      </c>
      <c r="N3731">
        <f>N3728-N3729</f>
        <v/>
      </c>
      <c r="S3731">
        <f>S3728-S3729</f>
        <v/>
      </c>
      <c r="X3731">
        <f>X3728-X3729</f>
        <v/>
      </c>
      <c r="AC3731">
        <f>AC3728-AC3729</f>
        <v/>
      </c>
      <c r="AH3731">
        <f>AH3728-AH3729</f>
        <v/>
      </c>
      <c r="AM3731">
        <f>AM3728-AM3729</f>
        <v/>
      </c>
      <c r="AR3731">
        <f>AR3728-AR3729</f>
        <v/>
      </c>
      <c r="AV3731">
        <f>AV3728-AV3729</f>
        <v/>
      </c>
    </row>
    <row r="3732">
      <c r="A3732" t="inlineStr">
        <is>
          <t>Sum check</t>
        </is>
      </c>
      <c r="I3732">
        <f>I3730-I3731</f>
        <v/>
      </c>
      <c r="K3732">
        <f>K3730-K3731</f>
        <v/>
      </c>
      <c r="L3732">
        <f>L3730-L3731</f>
        <v/>
      </c>
      <c r="N3732">
        <f>N3730-N3731</f>
        <v/>
      </c>
      <c r="S3732">
        <f>S3730-S3731</f>
        <v/>
      </c>
      <c r="X3732">
        <f>X3730-X3731</f>
        <v/>
      </c>
      <c r="AC3732">
        <f>AC3730-AC3731</f>
        <v/>
      </c>
      <c r="AH3732">
        <f>AH3730-AH3731</f>
        <v/>
      </c>
      <c r="AM3732">
        <f>AM3730-AM3731</f>
        <v/>
      </c>
      <c r="AR3732">
        <f>AR3730-AR3731</f>
        <v/>
      </c>
      <c r="AV3732">
        <f>AV3730-AV3731</f>
        <v/>
      </c>
    </row>
    <row r="3734">
      <c r="A3734" t="inlineStr">
        <is>
          <t xml:space="preserve">Mainline CASM </t>
        </is>
      </c>
      <c r="C3734" t="inlineStr">
        <is>
          <t>Actual</t>
        </is>
      </c>
      <c r="D3734" t="inlineStr">
        <is>
          <t>QQQQ</t>
        </is>
      </c>
      <c r="K3734" t="n">
        <v>13.94</v>
      </c>
      <c r="L3734" t="n">
        <v>13.32</v>
      </c>
    </row>
    <row r="3735">
      <c r="A3735" t="inlineStr">
        <is>
          <t>Mainline CASM excluding fuel, special items and profit sharing (Non-GAAP)</t>
        </is>
      </c>
      <c r="C3735" t="inlineStr">
        <is>
          <t>Actual</t>
        </is>
      </c>
      <c r="D3735" t="inlineStr">
        <is>
          <t>QQQQ</t>
        </is>
      </c>
      <c r="K3735" t="n">
        <v>9.140000000000001</v>
      </c>
      <c r="L3735" t="n">
        <v>8.619999999999999</v>
      </c>
    </row>
    <row r="3736">
      <c r="A3736" t="inlineStr">
        <is>
          <t xml:space="preserve">Mainline ASMs </t>
        </is>
      </c>
      <c r="C3736" t="inlineStr">
        <is>
          <t>Billion</t>
        </is>
      </c>
      <c r="D3736" t="inlineStr">
        <is>
          <t>QQQQ</t>
        </is>
      </c>
      <c r="K3736" t="n">
        <v>56.8</v>
      </c>
      <c r="L3736" t="n">
        <v>61</v>
      </c>
    </row>
    <row r="3738">
      <c r="A3738" t="inlineStr">
        <is>
          <t>Regional</t>
        </is>
      </c>
    </row>
    <row r="3739">
      <c r="A3739" t="inlineStr">
        <is>
          <t>Regional operating expenses</t>
        </is>
      </c>
      <c r="C3739" t="inlineStr">
        <is>
          <t>Million</t>
        </is>
      </c>
      <c r="D3739" t="inlineStr">
        <is>
          <t>QQQQ</t>
        </is>
      </c>
      <c r="K3739" t="n">
        <v>1613</v>
      </c>
      <c r="L3739" t="n">
        <v>1677</v>
      </c>
    </row>
    <row r="3740">
      <c r="A3740" t="inlineStr">
        <is>
          <t>Less regional fuel expense</t>
        </is>
      </c>
      <c r="C3740" t="inlineStr">
        <is>
          <t>Million</t>
        </is>
      </c>
      <c r="D3740" t="inlineStr">
        <is>
          <t>QQQQ</t>
        </is>
      </c>
      <c r="K3740" t="n">
        <v>502</v>
      </c>
      <c r="L3740" t="n">
        <v>538</v>
      </c>
    </row>
    <row r="3741">
      <c r="A3741" t="inlineStr">
        <is>
          <t>Regional operating expenses excluding fuel and special items</t>
        </is>
      </c>
      <c r="C3741" t="inlineStr">
        <is>
          <t>Million</t>
        </is>
      </c>
      <c r="D3741" t="inlineStr">
        <is>
          <t>QQQQ</t>
        </is>
      </c>
      <c r="K3741" t="n">
        <v>1111</v>
      </c>
      <c r="L3741" t="n">
        <v>1139</v>
      </c>
    </row>
    <row r="3742">
      <c r="A3742" t="inlineStr">
        <is>
          <t>Regional operating expenses excluding fuel and special items-c</t>
        </is>
      </c>
      <c r="I3742">
        <f>I3739-I3740</f>
        <v/>
      </c>
      <c r="K3742">
        <f>K3739-K3740</f>
        <v/>
      </c>
      <c r="L3742">
        <f>L3739-L3740</f>
        <v/>
      </c>
      <c r="N3742">
        <f>N3739-N3740</f>
        <v/>
      </c>
      <c r="S3742">
        <f>S3739-S3740</f>
        <v/>
      </c>
      <c r="X3742">
        <f>X3739-X3740</f>
        <v/>
      </c>
      <c r="AC3742">
        <f>AC3739-AC3740</f>
        <v/>
      </c>
      <c r="AH3742">
        <f>AH3739-AH3740</f>
        <v/>
      </c>
      <c r="AM3742">
        <f>AM3739-AM3740</f>
        <v/>
      </c>
      <c r="AR3742">
        <f>AR3739-AR3740</f>
        <v/>
      </c>
      <c r="AV3742">
        <f>AV3739-AV3740</f>
        <v/>
      </c>
    </row>
    <row r="3743">
      <c r="A3743" t="inlineStr">
        <is>
          <t>Sum check</t>
        </is>
      </c>
      <c r="I3743">
        <f>I3741-I3742</f>
        <v/>
      </c>
      <c r="K3743">
        <f>K3741-K3742</f>
        <v/>
      </c>
      <c r="L3743">
        <f>L3741-L3742</f>
        <v/>
      </c>
      <c r="N3743">
        <f>N3741-N3742</f>
        <v/>
      </c>
      <c r="S3743">
        <f>S3741-S3742</f>
        <v/>
      </c>
      <c r="X3743">
        <f>X3741-X3742</f>
        <v/>
      </c>
      <c r="AC3743">
        <f>AC3741-AC3742</f>
        <v/>
      </c>
      <c r="AH3743">
        <f>AH3741-AH3742</f>
        <v/>
      </c>
      <c r="AM3743">
        <f>AM3741-AM3742</f>
        <v/>
      </c>
      <c r="AR3743">
        <f>AR3741-AR3742</f>
        <v/>
      </c>
      <c r="AV3743">
        <f>AV3741-AV3742</f>
        <v/>
      </c>
    </row>
    <row r="3745">
      <c r="A3745" t="inlineStr">
        <is>
          <t xml:space="preserve">Regional CASM </t>
        </is>
      </c>
      <c r="C3745" t="inlineStr">
        <is>
          <t>Actual</t>
        </is>
      </c>
      <c r="D3745" t="inlineStr">
        <is>
          <t>QQQQ</t>
        </is>
      </c>
      <c r="K3745" t="n">
        <v>24.6</v>
      </c>
      <c r="L3745" t="n">
        <v>23.65</v>
      </c>
    </row>
    <row r="3746">
      <c r="A3746" t="inlineStr">
        <is>
          <t xml:space="preserve">Regional CASM excluding fuel and special items Non-GAAP </t>
        </is>
      </c>
      <c r="C3746" t="inlineStr">
        <is>
          <t>Actual</t>
        </is>
      </c>
      <c r="D3746" t="inlineStr">
        <is>
          <t>QQQQ</t>
        </is>
      </c>
      <c r="K3746" t="n">
        <v>16.94</v>
      </c>
      <c r="L3746" t="n">
        <v>16.07</v>
      </c>
    </row>
    <row r="3747">
      <c r="A3747" t="inlineStr">
        <is>
          <t xml:space="preserve">Regional ASMs </t>
        </is>
      </c>
      <c r="C3747" t="inlineStr">
        <is>
          <t>Billion</t>
        </is>
      </c>
      <c r="D3747" t="inlineStr">
        <is>
          <t>QQQQ</t>
        </is>
      </c>
      <c r="K3747" t="n">
        <v>6.56</v>
      </c>
      <c r="L3747" t="n">
        <v>7.09</v>
      </c>
    </row>
    <row r="3749">
      <c r="A3749" t="inlineStr">
        <is>
          <t>Other revenues</t>
        </is>
      </c>
    </row>
    <row r="3750">
      <c r="A3750" t="inlineStr">
        <is>
          <t>Other revenues</t>
        </is>
      </c>
      <c r="C3750" t="inlineStr">
        <is>
          <t>Million</t>
        </is>
      </c>
      <c r="D3750" t="inlineStr">
        <is>
          <t>QQQQ</t>
        </is>
      </c>
      <c r="K3750" t="n">
        <v>1120</v>
      </c>
    </row>
    <row r="3751">
      <c r="A3751" t="inlineStr">
        <is>
          <t>Other revenues excluding special items</t>
        </is>
      </c>
      <c r="C3751" t="inlineStr">
        <is>
          <t>Million</t>
        </is>
      </c>
      <c r="D3751" t="inlineStr">
        <is>
          <t>QQQQ</t>
        </is>
      </c>
      <c r="K3751" t="n">
        <v>1120</v>
      </c>
    </row>
    <row r="3753">
      <c r="A3753" t="inlineStr">
        <is>
          <t>Interest expense</t>
        </is>
      </c>
    </row>
    <row r="3754">
      <c r="A3754" t="inlineStr">
        <is>
          <t>Interest expense</t>
        </is>
      </c>
      <c r="C3754" t="inlineStr">
        <is>
          <t>Million</t>
        </is>
      </c>
      <c r="D3754" t="inlineStr">
        <is>
          <t>QQQQ</t>
        </is>
      </c>
      <c r="K3754" t="n">
        <v>212</v>
      </c>
      <c r="L3754" t="n">
        <v>215</v>
      </c>
    </row>
    <row r="3755">
      <c r="A3755" t="inlineStr">
        <is>
          <t>Interest expense excluding special items</t>
        </is>
      </c>
      <c r="C3755" t="inlineStr">
        <is>
          <t>Million</t>
        </is>
      </c>
      <c r="D3755" t="inlineStr">
        <is>
          <t>QQQQ</t>
        </is>
      </c>
      <c r="K3755" t="n">
        <v>212</v>
      </c>
      <c r="L3755" t="n">
        <v>215</v>
      </c>
    </row>
    <row r="3757">
      <c r="A3757" t="inlineStr">
        <is>
          <t>Other non-operating (income)/expense</t>
        </is>
      </c>
    </row>
    <row r="3758">
      <c r="A3758" t="inlineStr">
        <is>
          <t>Other non-operating income/expense</t>
        </is>
      </c>
      <c r="C3758" t="inlineStr">
        <is>
          <t>Million</t>
        </is>
      </c>
      <c r="D3758" t="inlineStr">
        <is>
          <t>QQQQ</t>
        </is>
      </c>
      <c r="K3758" t="n">
        <v>10</v>
      </c>
      <c r="L3758" t="n">
        <v>30</v>
      </c>
    </row>
    <row r="3759">
      <c r="A3759" t="inlineStr">
        <is>
          <t>Less special items</t>
        </is>
      </c>
      <c r="C3759" t="inlineStr">
        <is>
          <t>Million</t>
        </is>
      </c>
      <c r="D3759" t="inlineStr">
        <is>
          <t>QQQQ</t>
        </is>
      </c>
      <c r="L3759" t="n">
        <v>40</v>
      </c>
    </row>
    <row r="3760">
      <c r="A3760" t="inlineStr">
        <is>
          <t>Other non-operating income/expense excluding special items</t>
        </is>
      </c>
      <c r="C3760" t="inlineStr">
        <is>
          <t>Million</t>
        </is>
      </c>
      <c r="D3760" t="inlineStr">
        <is>
          <t>QQQQ</t>
        </is>
      </c>
      <c r="K3760" t="n">
        <v>10</v>
      </c>
      <c r="L3760" t="n">
        <v>-10</v>
      </c>
    </row>
    <row r="3761">
      <c r="A3761" t="inlineStr">
        <is>
          <t>Other non-operating income/expense excluding special items-c</t>
        </is>
      </c>
      <c r="I3761">
        <f>I3758-I3759</f>
        <v/>
      </c>
      <c r="K3761">
        <f>K3758-K3759</f>
        <v/>
      </c>
      <c r="L3761">
        <f>L3758-L3759</f>
        <v/>
      </c>
      <c r="N3761">
        <f>N3758-N3759</f>
        <v/>
      </c>
      <c r="S3761">
        <f>S3758-S3759</f>
        <v/>
      </c>
      <c r="X3761">
        <f>X3758-X3759</f>
        <v/>
      </c>
      <c r="AC3761">
        <f>AC3758-AC3759</f>
        <v/>
      </c>
      <c r="AH3761">
        <f>AH3758-AH3759</f>
        <v/>
      </c>
      <c r="AM3761">
        <f>AM3758-AM3759</f>
        <v/>
      </c>
      <c r="AR3761">
        <f>AR3758-AR3759</f>
        <v/>
      </c>
      <c r="AV3761">
        <f>AV3758-AV3759</f>
        <v/>
      </c>
    </row>
    <row r="3762">
      <c r="A3762" t="inlineStr">
        <is>
          <t>Sum check</t>
        </is>
      </c>
      <c r="I3762">
        <f>I3760-I3761</f>
        <v/>
      </c>
      <c r="K3762">
        <f>K3760-K3761</f>
        <v/>
      </c>
      <c r="L3762">
        <f>L3760-L3761</f>
        <v/>
      </c>
      <c r="N3762">
        <f>N3760-N3761</f>
        <v/>
      </c>
      <c r="S3762">
        <f>S3760-S3761</f>
        <v/>
      </c>
      <c r="X3762">
        <f>X3760-X3761</f>
        <v/>
      </c>
      <c r="AC3762">
        <f>AC3760-AC3761</f>
        <v/>
      </c>
      <c r="AH3762">
        <f>AH3760-AH3761</f>
        <v/>
      </c>
      <c r="AM3762">
        <f>AM3760-AM3761</f>
        <v/>
      </c>
      <c r="AR3762">
        <f>AR3760-AR3761</f>
        <v/>
      </c>
      <c r="AV3762">
        <f>AV3760-AV3761</f>
        <v/>
      </c>
    </row>
    <row r="3764">
      <c r="A3764" t="inlineStr">
        <is>
          <t>Guidance</t>
        </is>
      </c>
    </row>
    <row r="3765">
      <c r="A3765" t="inlineStr">
        <is>
          <t>Total revenue</t>
        </is>
      </c>
      <c r="C3765" t="inlineStr">
        <is>
          <t>Percent</t>
        </is>
      </c>
      <c r="D3765" t="inlineStr">
        <is>
          <t>QQQQ</t>
        </is>
      </c>
      <c r="AU3765" t="n">
        <v>-37.5</v>
      </c>
      <c r="AV3765" t="n">
        <v>-25</v>
      </c>
      <c r="AW3765" t="n">
        <v>-17</v>
      </c>
      <c r="AY3765" t="n">
        <v>-16</v>
      </c>
      <c r="AZ3765" t="n">
        <v>12</v>
      </c>
    </row>
    <row r="3766">
      <c r="A3766" t="inlineStr">
        <is>
          <t>Available seat miles</t>
        </is>
      </c>
      <c r="C3766" t="inlineStr">
        <is>
          <t>Percent</t>
        </is>
      </c>
      <c r="D3766" t="inlineStr">
        <is>
          <t>QQQQ</t>
        </is>
      </c>
      <c r="AU3766" t="n">
        <v>-24.6</v>
      </c>
      <c r="AV3766" t="n">
        <v>-19.4</v>
      </c>
      <c r="AW3766" t="n">
        <v>13</v>
      </c>
      <c r="AY3766" t="n">
        <v>-10.7</v>
      </c>
      <c r="AZ3766" t="n">
        <v>-8.5</v>
      </c>
    </row>
    <row r="3767">
      <c r="A3767" t="inlineStr">
        <is>
          <t>Available seat miles</t>
        </is>
      </c>
      <c r="C3767" t="inlineStr">
        <is>
          <t>Billion</t>
        </is>
      </c>
      <c r="D3767" t="inlineStr">
        <is>
          <t>QQQQ</t>
        </is>
      </c>
      <c r="AU3767" t="n">
        <v>54.6</v>
      </c>
      <c r="AV3767" t="n">
        <v>61.1</v>
      </c>
      <c r="AW3767" t="n">
        <v>61</v>
      </c>
      <c r="AY3767" t="n">
        <v>59.5</v>
      </c>
      <c r="AZ3767" t="n">
        <v>66.2</v>
      </c>
    </row>
    <row r="3768">
      <c r="A3768" t="inlineStr">
        <is>
          <t>CASM excluding fuel and net special items (low)</t>
        </is>
      </c>
      <c r="C3768" t="inlineStr">
        <is>
          <t>Percent</t>
        </is>
      </c>
      <c r="D3768" t="inlineStr">
        <is>
          <t>QQQQ</t>
        </is>
      </c>
      <c r="AU3768" t="n">
        <v>11</v>
      </c>
      <c r="AV3768" t="n">
        <v>10</v>
      </c>
      <c r="AW3768" t="n">
        <v>13</v>
      </c>
      <c r="AY3768" t="n">
        <v>12</v>
      </c>
    </row>
    <row r="3769">
      <c r="A3769" t="inlineStr">
        <is>
          <t>CASM excluding fuel and net special items (high)</t>
        </is>
      </c>
      <c r="C3769" t="inlineStr">
        <is>
          <t>Percent</t>
        </is>
      </c>
      <c r="D3769" t="inlineStr">
        <is>
          <t>QQQQ</t>
        </is>
      </c>
      <c r="AU3769" t="n">
        <v>12</v>
      </c>
      <c r="AV3769" t="n">
        <v>11</v>
      </c>
      <c r="AW3769" t="n">
        <v>14</v>
      </c>
      <c r="AY3769" t="n">
        <v>13</v>
      </c>
    </row>
    <row r="3770">
      <c r="A3770" t="inlineStr">
        <is>
          <t>CASM excluding fuel and net special items (approx.)</t>
        </is>
      </c>
      <c r="C3770" t="inlineStr">
        <is>
          <t>Percent</t>
        </is>
      </c>
      <c r="D3770" t="inlineStr">
        <is>
          <t>QQQQ</t>
        </is>
      </c>
      <c r="AZ3770" t="n">
        <v>12</v>
      </c>
    </row>
    <row r="3771">
      <c r="A3771" t="inlineStr">
        <is>
          <t>Average fuel price -approx.</t>
        </is>
      </c>
      <c r="C3771" t="inlineStr">
        <is>
          <t>Dollar</t>
        </is>
      </c>
      <c r="D3771" t="inlineStr">
        <is>
          <t>QQQQ</t>
        </is>
      </c>
      <c r="AU3771" t="n">
        <v>1.91</v>
      </c>
      <c r="AV3771" t="n">
        <v>2.08</v>
      </c>
      <c r="AW3771" t="n">
        <v>2.36</v>
      </c>
    </row>
    <row r="3772">
      <c r="A3772" t="inlineStr">
        <is>
          <t>Average fuel price -low</t>
        </is>
      </c>
      <c r="C3772" t="inlineStr">
        <is>
          <t>Dollar</t>
        </is>
      </c>
      <c r="D3772" t="inlineStr">
        <is>
          <t>QQQQ</t>
        </is>
      </c>
      <c r="AY3772" t="n">
        <v>2.8</v>
      </c>
      <c r="AZ3772" t="n">
        <v>4</v>
      </c>
    </row>
    <row r="3773">
      <c r="A3773" t="inlineStr">
        <is>
          <t>Average fuel price -high</t>
        </is>
      </c>
      <c r="C3773" t="inlineStr">
        <is>
          <t>Dollar</t>
        </is>
      </c>
      <c r="D3773" t="inlineStr">
        <is>
          <t>QQQQ</t>
        </is>
      </c>
      <c r="AY3773" t="n">
        <v>2.85</v>
      </c>
      <c r="AZ3773" t="n">
        <v>4.05</v>
      </c>
    </row>
    <row r="3774">
      <c r="A3774" t="inlineStr">
        <is>
          <t>Fuel gallons consumed</t>
        </is>
      </c>
      <c r="C3774" t="inlineStr">
        <is>
          <t>Million</t>
        </is>
      </c>
      <c r="D3774" t="inlineStr">
        <is>
          <t>QQQQ</t>
        </is>
      </c>
      <c r="AU3774" t="n">
        <v>844</v>
      </c>
      <c r="AV3774" t="n">
        <v>941</v>
      </c>
      <c r="AW3774" t="n">
        <v>931</v>
      </c>
      <c r="AY3774" t="n">
        <v>895</v>
      </c>
      <c r="AZ3774" t="n">
        <v>997</v>
      </c>
    </row>
    <row r="3775">
      <c r="A3775" t="inlineStr">
        <is>
          <t>TRASM</t>
        </is>
      </c>
      <c r="C3775" t="inlineStr">
        <is>
          <t>Percent</t>
        </is>
      </c>
      <c r="D3775" t="inlineStr">
        <is>
          <t>QQQQ</t>
        </is>
      </c>
      <c r="AZ3775" t="n">
        <v>22.5</v>
      </c>
    </row>
    <row r="3776">
      <c r="A3776" t="inlineStr">
        <is>
          <t>Other non-operating expense</t>
        </is>
      </c>
      <c r="C3776" t="inlineStr">
        <is>
          <t>Million</t>
        </is>
      </c>
      <c r="D3776" t="inlineStr">
        <is>
          <t>QQQQ</t>
        </is>
      </c>
      <c r="AU3776" t="n">
        <v>395</v>
      </c>
      <c r="AV3776" t="n">
        <v>370</v>
      </c>
      <c r="AW3776" t="n">
        <v>382</v>
      </c>
      <c r="AY3776" t="n">
        <v>360</v>
      </c>
      <c r="AZ3776" t="n">
        <v>325</v>
      </c>
    </row>
    <row r="3777">
      <c r="A3777" t="inlineStr">
        <is>
          <t>Pre-tax margin excluding net special items	 (low)</t>
        </is>
      </c>
      <c r="C3777" t="inlineStr">
        <is>
          <t>Percent</t>
        </is>
      </c>
      <c r="D3777" t="inlineStr">
        <is>
          <t>QQQQ</t>
        </is>
      </c>
      <c r="AU3777" t="n">
        <v>-19</v>
      </c>
      <c r="AV3777" t="n">
        <v>-9</v>
      </c>
      <c r="AW3777" t="n">
        <v>12</v>
      </c>
    </row>
    <row r="3778">
      <c r="A3778" t="inlineStr">
        <is>
          <t>Pre-tax margin excluding net special items	 (high)</t>
        </is>
      </c>
      <c r="C3778" t="inlineStr">
        <is>
          <t>Percent</t>
        </is>
      </c>
      <c r="D3778" t="inlineStr">
        <is>
          <t>QQQQ</t>
        </is>
      </c>
      <c r="AU3778" t="n">
        <v>-20</v>
      </c>
      <c r="AV3778" t="n">
        <v>-10</v>
      </c>
      <c r="AW3778" t="n">
        <v>13</v>
      </c>
    </row>
    <row r="3779">
      <c r="A3779" t="inlineStr">
        <is>
          <t>Pre-tax margin excluding net special items	 (approx.)</t>
        </is>
      </c>
      <c r="C3779" t="inlineStr">
        <is>
          <t>Percent</t>
        </is>
      </c>
      <c r="D3779" t="inlineStr">
        <is>
          <t>QQQQ</t>
        </is>
      </c>
      <c r="AZ3779" t="n">
        <v>5</v>
      </c>
    </row>
    <row r="3780">
      <c r="A3780" t="inlineStr">
        <is>
          <t>Net loss per share excluding net special credits (low)</t>
        </is>
      </c>
      <c r="C3780" t="inlineStr">
        <is>
          <t>Dollar</t>
        </is>
      </c>
      <c r="D3780" t="inlineStr">
        <is>
          <t>QQQQ</t>
        </is>
      </c>
      <c r="AU3780" t="n">
        <v>-1.76</v>
      </c>
      <c r="AV3780" t="n">
        <v>-1.04</v>
      </c>
    </row>
    <row r="3781">
      <c r="A3781" t="inlineStr">
        <is>
          <t>Net loss per share excluding net special credits (high)</t>
        </is>
      </c>
      <c r="C3781" t="inlineStr">
        <is>
          <t>Dollar</t>
        </is>
      </c>
      <c r="D3781" t="inlineStr">
        <is>
          <t>QQQQ</t>
        </is>
      </c>
      <c r="AU3781" t="n">
        <v>-1.67</v>
      </c>
      <c r="AV3781" t="n">
        <v>-0.96</v>
      </c>
    </row>
    <row r="3782">
      <c r="A3782" t="inlineStr">
        <is>
          <t>Diluted shares outstanding for EPS excluding net special items</t>
        </is>
      </c>
      <c r="C3782" t="inlineStr">
        <is>
          <t>Million</t>
        </is>
      </c>
      <c r="D3782" t="inlineStr">
        <is>
          <t>QQQQ</t>
        </is>
      </c>
      <c r="AZ3782" t="n">
        <v>718.5</v>
      </c>
    </row>
    <row r="3784">
      <c r="A3784" t="inlineStr">
        <is>
          <t>Guidance</t>
        </is>
      </c>
    </row>
    <row r="3785">
      <c r="A3785" t="inlineStr">
        <is>
          <t>Pre tax margin-low</t>
        </is>
      </c>
      <c r="C3785" t="inlineStr">
        <is>
          <t>Percent</t>
        </is>
      </c>
      <c r="D3785" t="inlineStr">
        <is>
          <t>QQQQ</t>
        </is>
      </c>
      <c r="AV3785" t="n">
        <v>-18</v>
      </c>
    </row>
    <row r="3786">
      <c r="A3786" t="inlineStr">
        <is>
          <t>Pre tax margin-high</t>
        </is>
      </c>
      <c r="C3786" t="inlineStr">
        <is>
          <t>Percent</t>
        </is>
      </c>
      <c r="D3786" t="inlineStr">
        <is>
          <t>QQQQ</t>
        </is>
      </c>
      <c r="AV3786" t="n">
        <v>-16</v>
      </c>
    </row>
    <row r="3787">
      <c r="A3787" t="inlineStr">
        <is>
          <t>Total revenue</t>
        </is>
      </c>
      <c r="C3787" t="inlineStr">
        <is>
          <t>Percent</t>
        </is>
      </c>
      <c r="D3787" t="inlineStr">
        <is>
          <t>QQQQ</t>
        </is>
      </c>
      <c r="AV3787" t="n">
        <v>-20</v>
      </c>
    </row>
    <row r="3789">
      <c r="A3789" t="inlineStr">
        <is>
          <t>GAAP to Non-GAAP Reconciliation of Pre-tax Income (Loss)</t>
        </is>
      </c>
    </row>
    <row r="3790">
      <c r="A3790" t="inlineStr">
        <is>
          <t>Low</t>
        </is>
      </c>
    </row>
    <row r="3791">
      <c r="A3791" t="inlineStr">
        <is>
          <t>Total revenue</t>
        </is>
      </c>
      <c r="C3791" t="inlineStr">
        <is>
          <t>Million</t>
        </is>
      </c>
      <c r="D3791" t="inlineStr">
        <is>
          <t>QQQQ</t>
        </is>
      </c>
      <c r="AU3791" t="n">
        <v>7475</v>
      </c>
      <c r="AV3791" t="n">
        <v>8960</v>
      </c>
      <c r="AW3791" t="n">
        <v>9420</v>
      </c>
      <c r="AY3791" t="n">
        <v>8890</v>
      </c>
    </row>
    <row r="3792">
      <c r="A3792" t="inlineStr">
        <is>
          <t>Pre-tax income loss</t>
        </is>
      </c>
      <c r="C3792" t="inlineStr">
        <is>
          <t>Million</t>
        </is>
      </c>
      <c r="D3792" t="inlineStr">
        <is>
          <t>QQQQ</t>
        </is>
      </c>
      <c r="AU3792" t="n">
        <v>-45</v>
      </c>
      <c r="AV3792" t="n">
        <v>165</v>
      </c>
      <c r="AW3792" t="n">
        <v>-1241</v>
      </c>
      <c r="AY3792" t="n">
        <v>-2168</v>
      </c>
    </row>
    <row r="3793">
      <c r="A3793" t="inlineStr">
        <is>
          <t>Pre-tax margin</t>
        </is>
      </c>
      <c r="C3793" t="inlineStr">
        <is>
          <t>Percent</t>
        </is>
      </c>
      <c r="D3793" t="inlineStr">
        <is>
          <t>QQQQ</t>
        </is>
      </c>
      <c r="AU3793" t="n">
        <v>-1</v>
      </c>
      <c r="AV3793" t="n">
        <v>2</v>
      </c>
      <c r="AW3793" t="n">
        <v>-13</v>
      </c>
      <c r="AY3793" t="n">
        <v>-24.4</v>
      </c>
    </row>
    <row r="3794">
      <c r="A3794" t="inlineStr">
        <is>
          <t>Net special credits</t>
        </is>
      </c>
      <c r="C3794" t="inlineStr">
        <is>
          <t>Million</t>
        </is>
      </c>
      <c r="D3794" t="inlineStr">
        <is>
          <t>QQQQ</t>
        </is>
      </c>
      <c r="AU3794" t="n">
        <v>-1420</v>
      </c>
      <c r="AV3794" t="n">
        <v>-1040</v>
      </c>
      <c r="AW3794" t="n">
        <v>9</v>
      </c>
      <c r="AY3794" t="n">
        <v>160</v>
      </c>
    </row>
    <row r="3795">
      <c r="A3795" t="inlineStr">
        <is>
          <t>Pre-tax loss excluding net special credits</t>
        </is>
      </c>
      <c r="C3795" t="inlineStr">
        <is>
          <t>Million</t>
        </is>
      </c>
      <c r="D3795" t="inlineStr">
        <is>
          <t>QQQQ</t>
        </is>
      </c>
      <c r="AU3795" t="n">
        <v>-1465</v>
      </c>
      <c r="AV3795" t="n">
        <v>-875</v>
      </c>
      <c r="AW3795" t="n">
        <v>-1232</v>
      </c>
      <c r="AY3795" t="n">
        <v>-2008</v>
      </c>
    </row>
    <row r="3796">
      <c r="A3796" t="inlineStr">
        <is>
          <t>Pre-tax margin excluding net special credits</t>
        </is>
      </c>
      <c r="C3796" t="inlineStr">
        <is>
          <t>Percent</t>
        </is>
      </c>
      <c r="D3796" t="inlineStr">
        <is>
          <t>QQQQ</t>
        </is>
      </c>
      <c r="AU3796" t="n">
        <v>-20</v>
      </c>
      <c r="AV3796" t="n">
        <v>-10</v>
      </c>
      <c r="AW3796" t="n">
        <v>-13</v>
      </c>
      <c r="AY3796" t="n">
        <v>-22.6</v>
      </c>
    </row>
    <row r="3797">
      <c r="A3797" t="inlineStr">
        <is>
          <t>Net income loss</t>
        </is>
      </c>
      <c r="C3797" t="inlineStr">
        <is>
          <t>Million</t>
        </is>
      </c>
      <c r="D3797" t="inlineStr">
        <is>
          <t>QQQQ</t>
        </is>
      </c>
      <c r="AU3797" t="n">
        <v>-35</v>
      </c>
      <c r="AV3797" t="n">
        <v>135</v>
      </c>
    </row>
    <row r="3798">
      <c r="A3798" t="inlineStr">
        <is>
          <t>Net special credits net of tax</t>
        </is>
      </c>
      <c r="C3798" t="inlineStr">
        <is>
          <t>Million</t>
        </is>
      </c>
      <c r="D3798" t="inlineStr">
        <is>
          <t>QQQQ</t>
        </is>
      </c>
      <c r="AU3798" t="n">
        <v>-1100</v>
      </c>
      <c r="AV3798" t="n">
        <v>-810</v>
      </c>
    </row>
    <row r="3799">
      <c r="A3799" t="inlineStr">
        <is>
          <t>Net loss excluding net special credits</t>
        </is>
      </c>
      <c r="C3799" t="inlineStr">
        <is>
          <t>Million</t>
        </is>
      </c>
      <c r="D3799" t="inlineStr">
        <is>
          <t>QQQQ</t>
        </is>
      </c>
      <c r="AU3799" t="n">
        <v>-1135</v>
      </c>
      <c r="AV3799" t="n">
        <v>-675</v>
      </c>
    </row>
    <row r="3800">
      <c r="A3800" t="inlineStr">
        <is>
          <t>Shares outstanding for computing earnings loss per share</t>
        </is>
      </c>
      <c r="C3800" t="inlineStr">
        <is>
          <t>Actual</t>
        </is>
      </c>
      <c r="D3800" t="inlineStr">
        <is>
          <t>QQQQ</t>
        </is>
      </c>
      <c r="AU3800" t="n">
        <v>644.1</v>
      </c>
      <c r="AV3800" t="n">
        <v>721.1</v>
      </c>
    </row>
    <row r="3801">
      <c r="A3801" t="inlineStr">
        <is>
          <t>Shares outstanding for computing loss per share excluding net special credits</t>
        </is>
      </c>
      <c r="C3801" t="inlineStr">
        <is>
          <t>Actual</t>
        </is>
      </c>
      <c r="D3801" t="inlineStr">
        <is>
          <t>QQQQ</t>
        </is>
      </c>
      <c r="AU3801" t="n">
        <v>644.1</v>
      </c>
      <c r="AV3801" t="n">
        <v>648.6</v>
      </c>
    </row>
    <row r="3802">
      <c r="A3802" t="inlineStr">
        <is>
          <t>Net income loss per share</t>
        </is>
      </c>
      <c r="C3802" t="inlineStr">
        <is>
          <t>Dollar</t>
        </is>
      </c>
      <c r="D3802" t="inlineStr">
        <is>
          <t>QQQQ</t>
        </is>
      </c>
      <c r="AU3802" t="n">
        <v>-0.05</v>
      </c>
      <c r="AV3802" t="n">
        <v>0.19</v>
      </c>
    </row>
    <row r="3803">
      <c r="A3803" t="inlineStr">
        <is>
          <t>Net loss per share excluding net special credits</t>
        </is>
      </c>
      <c r="C3803" t="inlineStr">
        <is>
          <t>Dollar</t>
        </is>
      </c>
      <c r="D3803" t="inlineStr">
        <is>
          <t>QQQQ</t>
        </is>
      </c>
      <c r="AU3803" t="n">
        <v>-1.76</v>
      </c>
      <c r="AV3803" t="n">
        <v>-1.04</v>
      </c>
    </row>
    <row r="3805">
      <c r="A3805" t="inlineStr">
        <is>
          <t>High</t>
        </is>
      </c>
    </row>
    <row r="3806">
      <c r="A3806" t="inlineStr">
        <is>
          <t>Total revenue</t>
        </is>
      </c>
      <c r="C3806" t="inlineStr">
        <is>
          <t>Million</t>
        </is>
      </c>
      <c r="D3806" t="inlineStr">
        <is>
          <t>QQQQ</t>
        </is>
      </c>
      <c r="AU3806" t="n">
        <v>7475</v>
      </c>
      <c r="AV3806" t="n">
        <v>8960</v>
      </c>
      <c r="AW3806" t="n">
        <v>9420</v>
      </c>
      <c r="AY3806" t="n">
        <v>8890</v>
      </c>
    </row>
    <row r="3807">
      <c r="A3807" t="inlineStr">
        <is>
          <t>Pre-tax income loss</t>
        </is>
      </c>
      <c r="C3807" t="inlineStr">
        <is>
          <t>Million</t>
        </is>
      </c>
      <c r="D3807" t="inlineStr">
        <is>
          <t>QQQQ</t>
        </is>
      </c>
      <c r="AU3807" t="n">
        <v>15</v>
      </c>
      <c r="AV3807" t="n">
        <v>233</v>
      </c>
      <c r="AW3807" t="n">
        <v>-1170</v>
      </c>
      <c r="AY3807" t="n">
        <v>-2053</v>
      </c>
    </row>
    <row r="3808">
      <c r="A3808" t="inlineStr">
        <is>
          <t>Pre-tax margin</t>
        </is>
      </c>
      <c r="C3808" t="inlineStr">
        <is>
          <t>Percent</t>
        </is>
      </c>
      <c r="D3808" t="inlineStr">
        <is>
          <t>QQQQ</t>
        </is>
      </c>
      <c r="AU3808" t="n">
        <v>0</v>
      </c>
      <c r="AV3808" t="n">
        <v>3</v>
      </c>
      <c r="AW3808" t="n">
        <v>-12</v>
      </c>
      <c r="AY3808" t="n">
        <v>-23.1</v>
      </c>
    </row>
    <row r="3809">
      <c r="A3809" t="inlineStr">
        <is>
          <t>Net special credits</t>
        </is>
      </c>
      <c r="C3809" t="inlineStr">
        <is>
          <t>Million</t>
        </is>
      </c>
      <c r="D3809" t="inlineStr">
        <is>
          <t>QQQQ</t>
        </is>
      </c>
      <c r="AU3809" t="n">
        <v>-1420</v>
      </c>
      <c r="AV3809" t="n">
        <v>-1040</v>
      </c>
      <c r="AW3809" t="n">
        <v>9</v>
      </c>
      <c r="AY3809" t="n">
        <v>160</v>
      </c>
    </row>
    <row r="3810">
      <c r="A3810" t="inlineStr">
        <is>
          <t>Pre-tax loss excluding net special credits</t>
        </is>
      </c>
      <c r="C3810" t="inlineStr">
        <is>
          <t>Million</t>
        </is>
      </c>
      <c r="D3810" t="inlineStr">
        <is>
          <t>QQQQ</t>
        </is>
      </c>
      <c r="AU3810" t="n">
        <v>-1405</v>
      </c>
      <c r="AV3810" t="n">
        <v>-807</v>
      </c>
      <c r="AW3810" t="n">
        <v>-1161</v>
      </c>
      <c r="AY3810" t="n">
        <v>-1893</v>
      </c>
    </row>
    <row r="3811">
      <c r="A3811" t="inlineStr">
        <is>
          <t>Pre-tax margin excluding net special credits</t>
        </is>
      </c>
      <c r="C3811" t="inlineStr">
        <is>
          <t>Percent</t>
        </is>
      </c>
      <c r="D3811" t="inlineStr">
        <is>
          <t>QQQQ</t>
        </is>
      </c>
      <c r="AU3811" t="n">
        <v>-19</v>
      </c>
      <c r="AV3811" t="n">
        <v>-9</v>
      </c>
      <c r="AW3811" t="n">
        <v>-12</v>
      </c>
      <c r="AY3811" t="n">
        <v>-21.3</v>
      </c>
    </row>
    <row r="3812">
      <c r="A3812" t="inlineStr">
        <is>
          <t>Net income loss</t>
        </is>
      </c>
      <c r="C3812" t="inlineStr">
        <is>
          <t>Million</t>
        </is>
      </c>
      <c r="D3812" t="inlineStr">
        <is>
          <t>QQQQ</t>
        </is>
      </c>
      <c r="AU3812" t="n">
        <v>25</v>
      </c>
      <c r="AV3812" t="n">
        <v>190</v>
      </c>
    </row>
    <row r="3813">
      <c r="A3813" t="inlineStr">
        <is>
          <t>Net special credits net of tax</t>
        </is>
      </c>
      <c r="C3813" t="inlineStr">
        <is>
          <t>Million</t>
        </is>
      </c>
      <c r="D3813" t="inlineStr">
        <is>
          <t>QQQQ</t>
        </is>
      </c>
      <c r="AU3813" t="n">
        <v>-1100</v>
      </c>
      <c r="AV3813" t="n">
        <v>-810</v>
      </c>
    </row>
    <row r="3814">
      <c r="A3814" t="inlineStr">
        <is>
          <t>Net loss excluding net special credits</t>
        </is>
      </c>
      <c r="C3814" t="inlineStr">
        <is>
          <t>Million</t>
        </is>
      </c>
      <c r="D3814" t="inlineStr">
        <is>
          <t>QQQQ</t>
        </is>
      </c>
      <c r="AU3814" t="n">
        <v>-1075</v>
      </c>
      <c r="AV3814" t="n">
        <v>-620</v>
      </c>
    </row>
    <row r="3815">
      <c r="A3815" t="inlineStr">
        <is>
          <t>Shares outstanding for computing earnings loss per share</t>
        </is>
      </c>
      <c r="C3815" t="inlineStr">
        <is>
          <t>Actual</t>
        </is>
      </c>
      <c r="D3815" t="inlineStr">
        <is>
          <t>QQQQ</t>
        </is>
      </c>
      <c r="AU3815" t="n">
        <v>656.4</v>
      </c>
      <c r="AV3815" t="n">
        <v>721.1</v>
      </c>
    </row>
    <row r="3816">
      <c r="A3816" t="inlineStr">
        <is>
          <t>Shares outstanding for computing loss per share excluding net special credits</t>
        </is>
      </c>
      <c r="C3816" t="inlineStr">
        <is>
          <t>Actual</t>
        </is>
      </c>
      <c r="D3816" t="inlineStr">
        <is>
          <t>QQQQ</t>
        </is>
      </c>
      <c r="AU3816" t="n">
        <v>644.1</v>
      </c>
      <c r="AV3816" t="n">
        <v>648.6</v>
      </c>
    </row>
    <row r="3817">
      <c r="A3817" t="inlineStr">
        <is>
          <t>Net income loss per share</t>
        </is>
      </c>
      <c r="C3817" t="inlineStr">
        <is>
          <t>Dollar</t>
        </is>
      </c>
      <c r="D3817" t="inlineStr">
        <is>
          <t>QQQQ</t>
        </is>
      </c>
      <c r="AU3817" t="n">
        <v>0.04</v>
      </c>
      <c r="AV3817" t="n">
        <v>0.26</v>
      </c>
    </row>
    <row r="3818">
      <c r="A3818" t="inlineStr">
        <is>
          <t>Net loss per share excluding net special credits</t>
        </is>
      </c>
      <c r="C3818" t="inlineStr">
        <is>
          <t>Dollar</t>
        </is>
      </c>
      <c r="D3818" t="inlineStr">
        <is>
          <t>QQQQ</t>
        </is>
      </c>
      <c r="AU3818" t="n">
        <v>-1.67</v>
      </c>
      <c r="AV3818" t="n">
        <v>-0.96</v>
      </c>
    </row>
    <row r="3820">
      <c r="A3820" t="inlineStr">
        <is>
          <t>Aircraft fuel and related taxes</t>
        </is>
      </c>
      <c r="C3820" t="inlineStr">
        <is>
          <t>Percent</t>
        </is>
      </c>
      <c r="D3820" t="inlineStr">
        <is>
          <t>QQQQ</t>
        </is>
      </c>
      <c r="AY3820" t="n">
        <v>64.7</v>
      </c>
      <c r="BC3820" t="n">
        <v>73</v>
      </c>
      <c r="BD3820" t="n">
        <v>17.3</v>
      </c>
    </row>
    <row r="3821">
      <c r="A3821" t="inlineStr">
        <is>
          <t>Change in average price per gallon</t>
        </is>
      </c>
      <c r="C3821" t="inlineStr">
        <is>
          <t>Percent</t>
        </is>
      </c>
      <c r="D3821" t="inlineStr">
        <is>
          <t>QQQQ</t>
        </is>
      </c>
      <c r="AU3821" t="n">
        <v>69.5</v>
      </c>
      <c r="AV3821" t="n">
        <v>69.3</v>
      </c>
      <c r="AX3821" t="n">
        <v>37.9</v>
      </c>
      <c r="AY3821" t="n">
        <v>64.7</v>
      </c>
      <c r="BA3821" t="n">
        <v>79.90000000000001</v>
      </c>
      <c r="BC3821" t="n">
        <v>73</v>
      </c>
      <c r="BD3821" t="n">
        <v>17.3</v>
      </c>
      <c r="BE3821" t="n">
        <v>35.1</v>
      </c>
    </row>
    <row r="3822">
      <c r="A3822" t="inlineStr">
        <is>
          <t>Includes related taxes</t>
        </is>
      </c>
      <c r="C3822" t="inlineStr">
        <is>
          <t>Dollar</t>
        </is>
      </c>
      <c r="D3822" t="inlineStr">
        <is>
          <t>QQQQ</t>
        </is>
      </c>
      <c r="AU3822" t="n">
        <v>1.91</v>
      </c>
      <c r="AV3822" t="n">
        <v>2.07</v>
      </c>
      <c r="AX3822" t="n">
        <v>2.04</v>
      </c>
      <c r="AY3822" t="n">
        <v>2.8</v>
      </c>
      <c r="AZ3822" t="n">
        <v>4.03</v>
      </c>
      <c r="BA3822" t="n">
        <v>3.73</v>
      </c>
      <c r="BC3822" t="n">
        <v>3.54</v>
      </c>
      <c r="BD3822" t="n">
        <v>3.28</v>
      </c>
      <c r="BE3822" t="n">
        <v>2.62</v>
      </c>
    </row>
    <row r="3823">
      <c r="A3823" t="inlineStr">
        <is>
          <t>Includes related taxes</t>
        </is>
      </c>
      <c r="C3823" t="inlineStr">
        <is>
          <t>Dollar</t>
        </is>
      </c>
      <c r="D3823" t="inlineStr">
        <is>
          <t>QQQQ</t>
        </is>
      </c>
      <c r="U3823" t="n">
        <v>1.21</v>
      </c>
      <c r="V3823" t="n">
        <v>1.42</v>
      </c>
      <c r="W3823" t="n">
        <v>1.48</v>
      </c>
      <c r="X3823" t="n">
        <v>1.42</v>
      </c>
      <c r="Z3823" t="n">
        <v>1.7</v>
      </c>
      <c r="AA3823" t="n">
        <v>1.63</v>
      </c>
      <c r="AB3823" t="n">
        <v>1.67</v>
      </c>
      <c r="AC3823" t="n">
        <v>1.73</v>
      </c>
      <c r="AE3823" t="n">
        <v>2.1</v>
      </c>
      <c r="AF3823" t="n">
        <v>2.24</v>
      </c>
      <c r="AG3823" t="n">
        <v>2.3</v>
      </c>
      <c r="AH3823" t="n">
        <v>2.23</v>
      </c>
      <c r="AJ3823" t="n">
        <v>2.04</v>
      </c>
      <c r="AK3823" t="n">
        <v>2.14</v>
      </c>
      <c r="AL3823" t="n">
        <v>2.05</v>
      </c>
      <c r="AM3823" t="n">
        <v>2.07</v>
      </c>
      <c r="AO3823" t="n">
        <v>1.83</v>
      </c>
      <c r="AP3823" t="n">
        <v>1.13</v>
      </c>
      <c r="AQ3823" t="n">
        <v>1.23</v>
      </c>
      <c r="AT3823" t="n">
        <v>1.7</v>
      </c>
      <c r="AU3823" t="n">
        <v>1.91</v>
      </c>
      <c r="AV3823" t="n">
        <v>2.07</v>
      </c>
      <c r="AW3823" t="n">
        <v>2.04</v>
      </c>
      <c r="AY3823" t="n">
        <v>2.8</v>
      </c>
      <c r="AZ3823" t="n">
        <v>4.03</v>
      </c>
      <c r="BA3823" t="n">
        <v>3.73</v>
      </c>
      <c r="BC3823" t="n">
        <v>3.54</v>
      </c>
      <c r="BD3823" t="n">
        <v>3.28</v>
      </c>
      <c r="BE3823" t="n">
        <v>2.62</v>
      </c>
    </row>
    <row r="3825">
      <c r="A3825" t="inlineStr">
        <is>
          <t>Approx.</t>
        </is>
      </c>
    </row>
    <row r="3826">
      <c r="A3826" t="inlineStr">
        <is>
          <t>Total revenue</t>
        </is>
      </c>
      <c r="C3826" t="inlineStr">
        <is>
          <t>Million</t>
        </is>
      </c>
      <c r="D3826" t="inlineStr">
        <is>
          <t>QQQQ</t>
        </is>
      </c>
      <c r="AZ3826" t="n">
        <v>13395</v>
      </c>
      <c r="BA3826" t="n">
        <v>13459</v>
      </c>
    </row>
    <row r="3827">
      <c r="A3827" t="inlineStr">
        <is>
          <t>Pre-tax income</t>
        </is>
      </c>
      <c r="C3827" t="inlineStr">
        <is>
          <t>Million</t>
        </is>
      </c>
      <c r="D3827" t="inlineStr">
        <is>
          <t>QQQQ</t>
        </is>
      </c>
      <c r="AZ3827" t="n">
        <v>585</v>
      </c>
      <c r="BA3827" t="n">
        <v>902</v>
      </c>
    </row>
    <row r="3828">
      <c r="A3828" t="inlineStr">
        <is>
          <t>Pre-tax margin</t>
        </is>
      </c>
      <c r="C3828" t="inlineStr">
        <is>
          <t>Percent</t>
        </is>
      </c>
      <c r="D3828" t="inlineStr">
        <is>
          <t>QQQQ</t>
        </is>
      </c>
      <c r="AZ3828" t="n">
        <v>4.4</v>
      </c>
      <c r="BA3828" t="n">
        <v>6.7</v>
      </c>
    </row>
    <row r="3829">
      <c r="A3829" t="inlineStr">
        <is>
          <t>Pre tax net special items</t>
        </is>
      </c>
      <c r="C3829" t="inlineStr">
        <is>
          <t>Million</t>
        </is>
      </c>
      <c r="D3829" t="inlineStr">
        <is>
          <t>QQQQ</t>
        </is>
      </c>
      <c r="AZ3829" t="n">
        <v>85</v>
      </c>
      <c r="BA3829" t="n">
        <v>40</v>
      </c>
    </row>
    <row r="3830">
      <c r="A3830" t="inlineStr">
        <is>
          <t>Pre tax net special excluding net special items</t>
        </is>
      </c>
      <c r="C3830" t="inlineStr">
        <is>
          <t>Million</t>
        </is>
      </c>
      <c r="D3830" t="inlineStr">
        <is>
          <t>QQQQ</t>
        </is>
      </c>
      <c r="AZ3830" t="n">
        <v>670</v>
      </c>
      <c r="BA3830" t="n">
        <v>942</v>
      </c>
    </row>
    <row r="3831">
      <c r="A3831" t="inlineStr">
        <is>
          <t>Pre tax net special excluding net special items-c</t>
        </is>
      </c>
      <c r="I3831">
        <f>I3827+I3829</f>
        <v/>
      </c>
      <c r="N3831">
        <f>N3827+N3829</f>
        <v/>
      </c>
      <c r="S3831">
        <f>S3827+S3829</f>
        <v/>
      </c>
      <c r="X3831">
        <f>X3827+X3829</f>
        <v/>
      </c>
      <c r="AC3831">
        <f>AC3827+AC3829</f>
        <v/>
      </c>
      <c r="AH3831">
        <f>AH3827+AH3829</f>
        <v/>
      </c>
      <c r="AM3831">
        <f>AM3827+AM3829</f>
        <v/>
      </c>
      <c r="AR3831">
        <f>AR3827+AR3829</f>
        <v/>
      </c>
      <c r="AV3831">
        <f>AV3827+AV3829</f>
        <v/>
      </c>
      <c r="AZ3831">
        <f>AZ3827+AZ3829</f>
        <v/>
      </c>
      <c r="BA3831">
        <f>BA3827+BA3829</f>
        <v/>
      </c>
    </row>
    <row r="3832">
      <c r="A3832" t="inlineStr">
        <is>
          <t>Sum check</t>
        </is>
      </c>
      <c r="I3832">
        <f>I3830-I3831</f>
        <v/>
      </c>
      <c r="N3832">
        <f>N3830-N3831</f>
        <v/>
      </c>
      <c r="S3832">
        <f>S3830-S3831</f>
        <v/>
      </c>
      <c r="X3832">
        <f>X3830-X3831</f>
        <v/>
      </c>
      <c r="AC3832">
        <f>AC3830-AC3831</f>
        <v/>
      </c>
      <c r="AH3832">
        <f>AH3830-AH3831</f>
        <v/>
      </c>
      <c r="AM3832">
        <f>AM3830-AM3831</f>
        <v/>
      </c>
      <c r="AR3832">
        <f>AR3830-AR3831</f>
        <v/>
      </c>
      <c r="AV3832">
        <f>AV3830-AV3831</f>
        <v/>
      </c>
      <c r="AZ3832">
        <f>AZ3830-AZ3831</f>
        <v/>
      </c>
      <c r="BA3832">
        <f>BA3830-BA3831</f>
        <v/>
      </c>
    </row>
    <row r="3834">
      <c r="A3834" t="inlineStr">
        <is>
          <t>Pre tax margin excluding net special items</t>
        </is>
      </c>
      <c r="C3834" t="inlineStr">
        <is>
          <t>Percent</t>
        </is>
      </c>
      <c r="D3834" t="inlineStr">
        <is>
          <t>QQQQ</t>
        </is>
      </c>
      <c r="AZ3834" t="n">
        <v>5</v>
      </c>
      <c r="BA3834" t="n">
        <v>7</v>
      </c>
    </row>
    <row r="3836">
      <c r="A3836" t="inlineStr">
        <is>
          <t>Pre-tax income</t>
        </is>
      </c>
      <c r="C3836" t="inlineStr">
        <is>
          <t>Million</t>
        </is>
      </c>
      <c r="D3836" t="inlineStr">
        <is>
          <t>QQQQ</t>
        </is>
      </c>
      <c r="BA3836" t="n">
        <v>626</v>
      </c>
    </row>
    <row r="3837">
      <c r="A3837" t="inlineStr">
        <is>
          <t>Pre-tax margin</t>
        </is>
      </c>
      <c r="C3837" t="inlineStr">
        <is>
          <t>Percent</t>
        </is>
      </c>
      <c r="D3837" t="inlineStr">
        <is>
          <t>QQQQ</t>
        </is>
      </c>
      <c r="BA3837" t="n">
        <v>4.6</v>
      </c>
    </row>
    <row r="3838">
      <c r="A3838" t="inlineStr">
        <is>
          <t>Pre-tax net special credit</t>
        </is>
      </c>
      <c r="C3838" t="inlineStr">
        <is>
          <t>Million</t>
        </is>
      </c>
      <c r="D3838" t="inlineStr">
        <is>
          <t>QQQQ</t>
        </is>
      </c>
      <c r="BA3838" t="n">
        <v>-20</v>
      </c>
    </row>
    <row r="3839">
      <c r="A3839" t="inlineStr">
        <is>
          <t>Pre-tax income excluding net special items</t>
        </is>
      </c>
      <c r="C3839" t="inlineStr">
        <is>
          <t>Million</t>
        </is>
      </c>
      <c r="D3839" t="inlineStr">
        <is>
          <t>QQQQ</t>
        </is>
      </c>
      <c r="BA3839" t="n">
        <v>606</v>
      </c>
    </row>
    <row r="3840">
      <c r="A3840" t="inlineStr">
        <is>
          <t>Pre-tax income excluding net special items-c</t>
        </is>
      </c>
      <c r="I3840">
        <f>SUM(I3836,I3838)</f>
        <v/>
      </c>
      <c r="N3840">
        <f>SUM(N3836,N3838)</f>
        <v/>
      </c>
      <c r="S3840">
        <f>SUM(S3836,S3838)</f>
        <v/>
      </c>
      <c r="X3840">
        <f>SUM(X3836,X3838)</f>
        <v/>
      </c>
      <c r="AC3840">
        <f>SUM(AC3836,AC3838)</f>
        <v/>
      </c>
      <c r="AH3840">
        <f>SUM(AH3836,AH3838)</f>
        <v/>
      </c>
      <c r="AM3840">
        <f>SUM(AM3836,AM3838)</f>
        <v/>
      </c>
      <c r="AR3840">
        <f>SUM(AR3836,AR3838)</f>
        <v/>
      </c>
      <c r="AV3840">
        <f>SUM(AV3836,AV3838)</f>
        <v/>
      </c>
      <c r="BA3840">
        <f>SUM(BA3836,BA3838)</f>
        <v/>
      </c>
    </row>
    <row r="3841">
      <c r="A3841" t="inlineStr">
        <is>
          <t>Sum check</t>
        </is>
      </c>
      <c r="I3841">
        <f>I3839-I3840</f>
        <v/>
      </c>
      <c r="N3841">
        <f>N3839-N3840</f>
        <v/>
      </c>
      <c r="S3841">
        <f>S3839-S3840</f>
        <v/>
      </c>
      <c r="X3841">
        <f>X3839-X3840</f>
        <v/>
      </c>
      <c r="AC3841">
        <f>AC3839-AC3840</f>
        <v/>
      </c>
      <c r="AH3841">
        <f>AH3839-AH3840</f>
        <v/>
      </c>
      <c r="AM3841">
        <f>AM3839-AM3840</f>
        <v/>
      </c>
      <c r="AR3841">
        <f>AR3839-AR3840</f>
        <v/>
      </c>
      <c r="AV3841">
        <f>AV3839-AV3840</f>
        <v/>
      </c>
      <c r="BA3841">
        <f>BA3839-BA3840</f>
        <v/>
      </c>
    </row>
    <row r="3843">
      <c r="A3843" t="inlineStr">
        <is>
          <t>Pre-tax margin excluding net special items</t>
        </is>
      </c>
      <c r="C3843" t="inlineStr">
        <is>
          <t>Percent</t>
        </is>
      </c>
      <c r="D3843" t="inlineStr">
        <is>
          <t>QQQQ</t>
        </is>
      </c>
      <c r="BA3843" t="n">
        <v>4.5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Errors</t>
        </is>
      </c>
      <c r="B1" t="inlineStr">
        <is>
          <t>Count</t>
        </is>
      </c>
    </row>
    <row r="2">
      <c r="A2" t="inlineStr">
        <is>
          <t>Data Deleted</t>
        </is>
      </c>
      <c r="B2" t="n">
        <v>0</v>
      </c>
    </row>
    <row r="3">
      <c r="A3" t="inlineStr">
        <is>
          <t>Data Added</t>
        </is>
      </c>
      <c r="B3" t="n">
        <v>4</v>
      </c>
      <c r="C3" s="4" t="n"/>
    </row>
    <row r="4">
      <c r="A4" t="inlineStr">
        <is>
          <t>Unit Error</t>
        </is>
      </c>
      <c r="B4" t="n">
        <v>0</v>
      </c>
      <c r="C4" s="5" t="n"/>
      <c r="D4" t="inlineStr">
        <is>
          <t>[]</t>
        </is>
      </c>
    </row>
    <row r="5">
      <c r="A5" t="inlineStr">
        <is>
          <t>Period Error</t>
        </is>
      </c>
      <c r="B5" t="n">
        <v>7</v>
      </c>
      <c r="C5" s="2" t="n"/>
      <c r="D5" t="inlineStr">
        <is>
          <t>['BF2143', 'BF2144', 'BF2145', 'BF2150', 'BF2152', 'BF2153', 'BF2154']</t>
        </is>
      </c>
    </row>
    <row r="6">
      <c r="A6" t="inlineStr">
        <is>
          <t>Merging Error</t>
        </is>
      </c>
      <c r="B6" t="n">
        <v>4</v>
      </c>
      <c r="C6" s="3" t="n"/>
    </row>
    <row r="7">
      <c r="A7" t="inlineStr">
        <is>
          <t>Wrong Tagging - Quater</t>
        </is>
      </c>
      <c r="B7" t="n">
        <v>0</v>
      </c>
      <c r="C7" s="6" t="n"/>
      <c r="D7" t="inlineStr">
        <is>
          <t>[]</t>
        </is>
      </c>
    </row>
    <row r="8">
      <c r="A8" t="inlineStr">
        <is>
          <t>Wrong Tagging - Value</t>
        </is>
      </c>
      <c r="B8" t="n">
        <v>0</v>
      </c>
      <c r="C8" s="6" t="n"/>
      <c r="D8" t="inlineStr">
        <is>
          <t>[]</t>
        </is>
      </c>
    </row>
    <row r="9">
      <c r="A9" t="inlineStr">
        <is>
          <t>Wrong Tagging - Data Replaced</t>
        </is>
      </c>
      <c r="B9" t="n">
        <v>0</v>
      </c>
      <c r="C9" s="6" t="n"/>
      <c r="D9" t="inlineStr">
        <is>
          <t>[]</t>
        </is>
      </c>
    </row>
    <row r="10">
      <c r="A10" t="inlineStr">
        <is>
          <t>Wrong Fiscal</t>
        </is>
      </c>
      <c r="B10" t="n">
        <v>0</v>
      </c>
      <c r="C10" s="7" t="n"/>
      <c r="D10" t="inlineStr">
        <is>
          <t>[]</t>
        </is>
      </c>
    </row>
    <row r="11">
      <c r="A11" s="8" t="inlineStr">
        <is>
          <t>Total Errors</t>
        </is>
      </c>
      <c r="B11" s="8">
        <f>SUM(B2:B10)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2023-11-19T06:25:24Z</dcterms:created>
  <dcterms:modified xmlns:dcterms="http://purl.org/dc/terms/" xmlns:xsi="http://www.w3.org/2001/XMLSchema-instance" xsi:type="dcterms:W3CDTF">2023-11-19T06:47:09Z</dcterms:modified>
</cp:coreProperties>
</file>